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bturic\Desktop\GPR 2023. potpisano\"/>
    </mc:Choice>
  </mc:AlternateContent>
  <bookViews>
    <workbookView xWindow="0" yWindow="0" windowWidth="28800" windowHeight="11700" firstSheet="4" activeTab="4"/>
  </bookViews>
  <sheets>
    <sheet name="UPUTE" sheetId="14" state="hidden" r:id="rId1"/>
    <sheet name="PRIORITETNE I REFORMSKE MJERE" sheetId="10" state="hidden" r:id="rId2"/>
    <sheet name="INVESTICIJSKE MJERE" sheetId="12" state="hidden" r:id="rId3"/>
    <sheet name="OSTALE MJERE" sheetId="4" state="hidden" r:id="rId4"/>
    <sheet name="GPR-2022" sheetId="54" r:id="rId5"/>
    <sheet name="POKAZATELJI ISHODA" sheetId="1" state="hidden" r:id="rId6"/>
    <sheet name="IZVJEĆE MJERE" sheetId="3" state="hidden" r:id="rId7"/>
    <sheet name="IZVJEŠĆE CILJEVI" sheetId="5" state="hidden" r:id="rId8"/>
    <sheet name="TABLICA RIZIKA" sheetId="13" state="hidden" r:id="rId9"/>
  </sheets>
  <definedNames>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62913"/>
</workbook>
</file>

<file path=xl/calcChain.xml><?xml version="1.0" encoding="utf-8"?>
<calcChain xmlns="http://schemas.openxmlformats.org/spreadsheetml/2006/main">
  <c r="M734" i="54" l="1"/>
  <c r="M730" i="54"/>
  <c r="M726" i="54"/>
  <c r="M725" i="54"/>
  <c r="M723" i="54"/>
  <c r="M722" i="54"/>
  <c r="M721" i="54"/>
  <c r="M720" i="54"/>
  <c r="M719" i="54"/>
  <c r="M718" i="54"/>
  <c r="M717" i="54"/>
  <c r="M716" i="54"/>
  <c r="M715" i="54"/>
  <c r="M714" i="54"/>
  <c r="M713" i="54"/>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authors>
    <author>MRRFEU</author>
    <author>Tomislav Mičetić</author>
    <author>Katanec Mladen</author>
  </authors>
  <commentList>
    <comment ref="A2" authorId="0" shapeId="0">
      <text>
        <r>
          <rPr>
            <sz val="9"/>
            <color indexed="81"/>
            <rFont val="Tahoma"/>
            <family val="2"/>
            <charset val="238"/>
          </rPr>
          <t>Unijeti naziv nositelja izrade akta</t>
        </r>
      </text>
    </comment>
    <comment ref="I2" authorId="0" shapeId="0">
      <text>
        <r>
          <rPr>
            <sz val="9"/>
            <color indexed="81"/>
            <rFont val="Tahoma"/>
            <family val="2"/>
            <charset val="238"/>
          </rPr>
          <t>Unijeti razdoblje važenja akta</t>
        </r>
      </text>
    </comment>
    <comment ref="I3" authorId="0" shapeId="0">
      <text>
        <r>
          <rPr>
            <sz val="9"/>
            <color indexed="81"/>
            <rFont val="Tahoma"/>
            <family val="2"/>
            <charset val="238"/>
          </rPr>
          <t xml:space="preserve">Unijeti godinu izrade/ posljednje izmjene </t>
        </r>
      </text>
    </comment>
    <comment ref="A5" authorId="0" shapeId="0">
      <text>
        <r>
          <rPr>
            <sz val="9"/>
            <color indexed="81"/>
            <rFont val="Tahoma"/>
            <family val="2"/>
            <charset val="238"/>
          </rPr>
          <t xml:space="preserve">Unesite redni broj aktivnosti
</t>
        </r>
      </text>
    </comment>
    <comment ref="B5" authorId="0" shapeId="0">
      <text>
        <r>
          <rPr>
            <sz val="9"/>
            <color rgb="FF000000"/>
            <rFont val="Tahoma"/>
            <family val="2"/>
            <charset val="238"/>
          </rPr>
          <t xml:space="preserve">Iz Provedbenog programa preuzmite naziv mjere koja doprinosi provedbi prioriteta (vrijedi za TDU), a ostala tijela prema Uputi za GPR
</t>
        </r>
      </text>
    </comment>
    <comment ref="C5" authorId="0" shapeId="0">
      <text>
        <r>
          <rPr>
            <sz val="9"/>
            <color indexed="81"/>
            <rFont val="Tahoma"/>
            <family val="2"/>
            <charset val="238"/>
          </rPr>
          <t>Kratki opis svrhe provedbe mjere</t>
        </r>
      </text>
    </comment>
    <comment ref="E5" authorId="1" shapeId="0">
      <text>
        <r>
          <rPr>
            <sz val="9"/>
            <color indexed="81"/>
            <rFont val="Segoe UI"/>
            <family val="2"/>
            <charset val="238"/>
          </rPr>
          <t>Naziv radnog mjesta i ustrojstvena jednica</t>
        </r>
      </text>
    </comment>
    <comment ref="F5" authorId="0" shapeId="0">
      <text>
        <r>
          <rPr>
            <sz val="9"/>
            <color rgb="FF000000"/>
            <rFont val="Tahoma"/>
            <family val="2"/>
            <charset val="238"/>
          </rPr>
          <t xml:space="preserve">Iz Provedbenog programa preuzmite pokazatelj rezultata definiran u svrhu praćenja uspješnosti provedbe mjere </t>
        </r>
      </text>
    </comment>
    <comment ref="G5" authorId="0" shapeId="0">
      <text>
        <r>
          <rPr>
            <sz val="9"/>
            <color rgb="FF000000"/>
            <rFont val="Tahoma"/>
            <family val="2"/>
            <charset val="238"/>
          </rPr>
          <t xml:space="preserve">Navedite početnu vrijednost pokazatelja i  godinu iz koje je pokazatelj
 </t>
        </r>
      </text>
    </comment>
    <comment ref="H5" authorId="0" shapeId="0">
      <text>
        <r>
          <rPr>
            <sz val="9"/>
            <color rgb="FF000000"/>
            <rFont val="Tahoma"/>
            <family val="2"/>
            <charset val="238"/>
          </rPr>
          <t xml:space="preserve">Navedite ciljanu vrijednost pokazatelja rezultata 
(godina na koju se odnosi GPR) </t>
        </r>
      </text>
    </comment>
    <comment ref="I5" authorId="0" shapeId="0">
      <text>
        <r>
          <rPr>
            <sz val="9"/>
            <color rgb="FF000000"/>
            <rFont val="Tahoma"/>
            <family val="2"/>
            <charset val="238"/>
          </rPr>
          <t>Navedite naziv aktivnosti utvrđene u svrhu provdbe mjere</t>
        </r>
      </text>
    </comment>
    <comment ref="J5" authorId="0" shapeId="0">
      <text>
        <r>
          <rPr>
            <sz val="9"/>
            <color indexed="81"/>
            <rFont val="Tahoma"/>
            <family val="2"/>
            <charset val="238"/>
          </rPr>
          <t>Navedite  naziv ustrojstvene jedinice/projektnog tima/tijela nadležne za provedbu aktivnosti</t>
        </r>
      </text>
    </comment>
    <comment ref="K5" authorId="0" shapeId="0">
      <text>
        <r>
          <rPr>
            <sz val="9"/>
            <color indexed="81"/>
            <rFont val="Tahoma"/>
            <family val="2"/>
            <charset val="238"/>
          </rPr>
          <t>Navedite rok za završetak provedbe aktivnosti</t>
        </r>
      </text>
    </comment>
    <comment ref="L5" authorId="0" shapeId="0">
      <text>
        <r>
          <rPr>
            <sz val="9"/>
            <color indexed="81"/>
            <rFont val="Tahoma"/>
            <family val="2"/>
            <charset val="238"/>
          </rPr>
          <t xml:space="preserve">Navedite šifru  aktivnosti/ projekta u Proračunu
</t>
        </r>
      </text>
    </comment>
    <comment ref="M5" authorId="0" shapeId="0">
      <text>
        <r>
          <rPr>
            <sz val="9"/>
            <color indexed="81"/>
            <rFont val="Tahoma"/>
            <family val="2"/>
            <charset val="238"/>
          </rPr>
          <t>Navedite  iznos planiran (u Državnom proračunu) za provedbu aktivnosti</t>
        </r>
      </text>
    </comment>
    <comment ref="M26" authorId="2" shapeId="0">
      <text>
        <r>
          <rPr>
            <b/>
            <sz val="9"/>
            <color indexed="81"/>
            <rFont val="Segoe UI"/>
            <charset val="1"/>
          </rPr>
          <t>Katanec Mladen:</t>
        </r>
        <r>
          <rPr>
            <sz val="9"/>
            <color indexed="81"/>
            <rFont val="Segoe UI"/>
            <charset val="1"/>
          </rPr>
          <t xml:space="preserve">
dvije medijeske kuće kojima se plaća usluga analize (odvojeno da ne bi bilo nužno providiti javnu nabavu)</t>
        </r>
      </text>
    </comment>
    <comment ref="A37" authorId="0" shapeId="0">
      <text>
        <r>
          <rPr>
            <sz val="9"/>
            <color indexed="81"/>
            <rFont val="Tahoma"/>
            <family val="2"/>
            <charset val="238"/>
          </rPr>
          <t>Unijeti naziv nositelja izrade akta</t>
        </r>
      </text>
    </comment>
    <comment ref="I37" authorId="0" shapeId="0">
      <text>
        <r>
          <rPr>
            <sz val="9"/>
            <color indexed="81"/>
            <rFont val="Tahoma"/>
            <family val="2"/>
            <charset val="238"/>
          </rPr>
          <t>Unijeti razdoblje važenja akta</t>
        </r>
      </text>
    </comment>
    <comment ref="I38" authorId="0" shapeId="0">
      <text>
        <r>
          <rPr>
            <sz val="9"/>
            <color indexed="81"/>
            <rFont val="Tahoma"/>
            <family val="2"/>
            <charset val="238"/>
          </rPr>
          <t xml:space="preserve">Unijeti godinu izrade/ posljednje izmjene </t>
        </r>
      </text>
    </comment>
    <comment ref="A40" authorId="0" shapeId="0">
      <text>
        <r>
          <rPr>
            <sz val="9"/>
            <color indexed="81"/>
            <rFont val="Tahoma"/>
            <family val="2"/>
            <charset val="238"/>
          </rPr>
          <t xml:space="preserve">Unesite redni broj aktivnosti
</t>
        </r>
      </text>
    </comment>
    <comment ref="B40" authorId="0" shapeId="0">
      <text>
        <r>
          <rPr>
            <sz val="9"/>
            <color rgb="FF000000"/>
            <rFont val="Tahoma"/>
            <family val="2"/>
            <charset val="238"/>
          </rPr>
          <t xml:space="preserve">Iz Provedbenog programa preuzmite naziv mjere koja doprinosi provedbi prioriteta (vrijedi za TDU), a ostala tijela prema Uputi za GPR
</t>
        </r>
      </text>
    </comment>
    <comment ref="C40" authorId="0" shapeId="0">
      <text>
        <r>
          <rPr>
            <sz val="9"/>
            <color indexed="81"/>
            <rFont val="Tahoma"/>
            <family val="2"/>
            <charset val="238"/>
          </rPr>
          <t>Kratki opis svrhe provedbe mjere</t>
        </r>
      </text>
    </comment>
    <comment ref="E40" authorId="1" shapeId="0">
      <text>
        <r>
          <rPr>
            <sz val="9"/>
            <color indexed="81"/>
            <rFont val="Segoe UI"/>
            <charset val="1"/>
          </rPr>
          <t>Naziv radnog mjesta i ustrojstvena jednica</t>
        </r>
      </text>
    </comment>
    <comment ref="F40" authorId="0" shapeId="0">
      <text>
        <r>
          <rPr>
            <sz val="9"/>
            <color rgb="FF000000"/>
            <rFont val="Tahoma"/>
            <family val="2"/>
            <charset val="238"/>
          </rPr>
          <t xml:space="preserve">Iz Provedbenog programa preuzmite pokazatelj rezultata definiran u svrhu praćenja uspješnosti provedbe mjere </t>
        </r>
      </text>
    </comment>
    <comment ref="G40" authorId="0" shapeId="0">
      <text>
        <r>
          <rPr>
            <sz val="9"/>
            <color rgb="FF000000"/>
            <rFont val="Tahoma"/>
            <family val="2"/>
            <charset val="238"/>
          </rPr>
          <t xml:space="preserve">Navedite početnu vrijednost pokazatelja i  godinu iz koje je pokazatelj
 </t>
        </r>
      </text>
    </comment>
    <comment ref="H40" authorId="0" shapeId="0">
      <text>
        <r>
          <rPr>
            <sz val="9"/>
            <color rgb="FF000000"/>
            <rFont val="Tahoma"/>
            <family val="2"/>
            <charset val="238"/>
          </rPr>
          <t xml:space="preserve">Navedite ciljanu vrijednost pokazatelja rezultata 
(godina na koju se odnosi GPR) </t>
        </r>
      </text>
    </comment>
    <comment ref="I40" authorId="0" shapeId="0">
      <text>
        <r>
          <rPr>
            <sz val="9"/>
            <color rgb="FF000000"/>
            <rFont val="Tahoma"/>
            <family val="2"/>
            <charset val="238"/>
          </rPr>
          <t>Navedite naziv aktivnosti utvrđene u svrhu provdbe mjere</t>
        </r>
      </text>
    </comment>
    <comment ref="J40" authorId="0" shapeId="0">
      <text>
        <r>
          <rPr>
            <sz val="9"/>
            <color indexed="81"/>
            <rFont val="Tahoma"/>
            <family val="2"/>
            <charset val="238"/>
          </rPr>
          <t>Navedite  naziv ustrojstvene jedinice/projektnog tima/tijela nadležne za provedbu aktivnosti</t>
        </r>
      </text>
    </comment>
    <comment ref="K40" authorId="0" shapeId="0">
      <text>
        <r>
          <rPr>
            <sz val="9"/>
            <color indexed="81"/>
            <rFont val="Tahoma"/>
            <family val="2"/>
            <charset val="238"/>
          </rPr>
          <t>Navedite rok za završetak provedbe aktivnosti</t>
        </r>
      </text>
    </comment>
    <comment ref="L40" authorId="0" shapeId="0">
      <text>
        <r>
          <rPr>
            <sz val="9"/>
            <color indexed="81"/>
            <rFont val="Tahoma"/>
            <family val="2"/>
            <charset val="238"/>
          </rPr>
          <t xml:space="preserve">Navedite šifru  aktivnosti/ projekta u Proračunu
</t>
        </r>
      </text>
    </comment>
    <comment ref="M40" authorId="0" shapeId="0">
      <text>
        <r>
          <rPr>
            <sz val="9"/>
            <color indexed="81"/>
            <rFont val="Tahoma"/>
            <family val="2"/>
            <charset val="238"/>
          </rPr>
          <t>Navedite  iznos planiran (u Državnom proračunu) za provedbu aktivnosti</t>
        </r>
      </text>
    </comment>
    <comment ref="A43" authorId="0" shapeId="0">
      <text>
        <r>
          <rPr>
            <sz val="9"/>
            <color indexed="81"/>
            <rFont val="Tahoma"/>
            <family val="2"/>
            <charset val="238"/>
          </rPr>
          <t>Unijeti naziv nositelja izrade akta</t>
        </r>
      </text>
    </comment>
    <comment ref="I43" authorId="0" shapeId="0">
      <text>
        <r>
          <rPr>
            <sz val="9"/>
            <color indexed="81"/>
            <rFont val="Tahoma"/>
            <family val="2"/>
            <charset val="238"/>
          </rPr>
          <t>Unijeti razdoblje važenja akta</t>
        </r>
      </text>
    </comment>
    <comment ref="I44" authorId="0" shapeId="0">
      <text>
        <r>
          <rPr>
            <sz val="9"/>
            <color indexed="81"/>
            <rFont val="Tahoma"/>
            <family val="2"/>
            <charset val="238"/>
          </rPr>
          <t xml:space="preserve">Unijeti godinu izrade/ posljednje izmjene </t>
        </r>
      </text>
    </comment>
    <comment ref="A46" authorId="0" shapeId="0">
      <text>
        <r>
          <rPr>
            <sz val="9"/>
            <color indexed="81"/>
            <rFont val="Tahoma"/>
            <family val="2"/>
            <charset val="238"/>
          </rPr>
          <t xml:space="preserve">Unesite redni broj aktivnosti
</t>
        </r>
      </text>
    </comment>
    <comment ref="B46" authorId="0" shapeId="0">
      <text>
        <r>
          <rPr>
            <sz val="9"/>
            <color rgb="FF000000"/>
            <rFont val="Tahoma"/>
            <family val="2"/>
            <charset val="238"/>
          </rPr>
          <t xml:space="preserve">Iz Provedbenog programa preuzmite naziv mjere koja doprinosi provedbi prioriteta (vrijedi za TDU), a ostala tijela prema Uputi za GPR
</t>
        </r>
      </text>
    </comment>
    <comment ref="C46" authorId="0" shapeId="0">
      <text>
        <r>
          <rPr>
            <sz val="9"/>
            <color indexed="81"/>
            <rFont val="Tahoma"/>
            <family val="2"/>
            <charset val="238"/>
          </rPr>
          <t>Kratki opis svrhe provedbe mjere</t>
        </r>
      </text>
    </comment>
    <comment ref="E46" authorId="1" shapeId="0">
      <text>
        <r>
          <rPr>
            <sz val="9"/>
            <color indexed="81"/>
            <rFont val="Segoe UI"/>
            <family val="2"/>
            <charset val="238"/>
          </rPr>
          <t>Naziv radnog mjesta i ustrojstvena jednica</t>
        </r>
      </text>
    </comment>
    <comment ref="F46" authorId="0" shapeId="0">
      <text>
        <r>
          <rPr>
            <sz val="9"/>
            <color rgb="FF000000"/>
            <rFont val="Tahoma"/>
            <family val="2"/>
            <charset val="238"/>
          </rPr>
          <t xml:space="preserve">Iz Provedbenog programa preuzmite pokazatelj rezultata definiran u svrhu praćenja uspješnosti provedbe mjere </t>
        </r>
      </text>
    </comment>
    <comment ref="G46" authorId="0" shapeId="0">
      <text>
        <r>
          <rPr>
            <sz val="9"/>
            <color rgb="FF000000"/>
            <rFont val="Tahoma"/>
            <family val="2"/>
            <charset val="238"/>
          </rPr>
          <t xml:space="preserve">Navedite početnu vrijednost pokazatelja i  godinu iz koje je pokazatelj
 </t>
        </r>
      </text>
    </comment>
    <comment ref="H46" authorId="0" shapeId="0">
      <text>
        <r>
          <rPr>
            <sz val="9"/>
            <color rgb="FF000000"/>
            <rFont val="Tahoma"/>
            <family val="2"/>
            <charset val="238"/>
          </rPr>
          <t xml:space="preserve">Navedite ciljanu vrijednost pokazatelja rezultata 
(godina na koju se odnosi GPR) </t>
        </r>
      </text>
    </comment>
    <comment ref="I46" authorId="0" shapeId="0">
      <text>
        <r>
          <rPr>
            <sz val="9"/>
            <color rgb="FF000000"/>
            <rFont val="Tahoma"/>
            <family val="2"/>
            <charset val="238"/>
          </rPr>
          <t>Navedite naziv aktivnosti utvrđene u svrhu provdbe mjere</t>
        </r>
      </text>
    </comment>
    <comment ref="J46" authorId="0" shapeId="0">
      <text>
        <r>
          <rPr>
            <sz val="9"/>
            <color indexed="81"/>
            <rFont val="Tahoma"/>
            <family val="2"/>
            <charset val="238"/>
          </rPr>
          <t>Navedite  naziv ustrojstvene jedinice/projektnog tima/tijela nadležne za provedbu aktivnosti</t>
        </r>
      </text>
    </comment>
    <comment ref="K46" authorId="0" shapeId="0">
      <text>
        <r>
          <rPr>
            <sz val="9"/>
            <color indexed="81"/>
            <rFont val="Tahoma"/>
            <family val="2"/>
            <charset val="238"/>
          </rPr>
          <t>Navedite rok za završetak provedbe aktivnosti</t>
        </r>
      </text>
    </comment>
    <comment ref="L46" authorId="0" shapeId="0">
      <text>
        <r>
          <rPr>
            <sz val="9"/>
            <color indexed="81"/>
            <rFont val="Tahoma"/>
            <family val="2"/>
            <charset val="238"/>
          </rPr>
          <t xml:space="preserve">Navedite šifru  aktivnosti/ projekta u Proračunu
</t>
        </r>
      </text>
    </comment>
    <comment ref="M46" authorId="0" shapeId="0">
      <text>
        <r>
          <rPr>
            <sz val="9"/>
            <color indexed="81"/>
            <rFont val="Tahoma"/>
            <family val="2"/>
            <charset val="238"/>
          </rPr>
          <t>Navedite  iznos planiran (u Državnom proračunu) za provedbu aktivnosti</t>
        </r>
      </text>
    </comment>
    <comment ref="A58" authorId="0" shapeId="0">
      <text>
        <r>
          <rPr>
            <sz val="9"/>
            <color indexed="81"/>
            <rFont val="Tahoma"/>
            <family val="2"/>
            <charset val="238"/>
          </rPr>
          <t>Unijeti naziv nositelja izrade akta</t>
        </r>
      </text>
    </comment>
    <comment ref="I58" authorId="0" shapeId="0">
      <text>
        <r>
          <rPr>
            <sz val="9"/>
            <color indexed="81"/>
            <rFont val="Tahoma"/>
            <family val="2"/>
            <charset val="238"/>
          </rPr>
          <t>Unijeti razdoblje važenja akta</t>
        </r>
      </text>
    </comment>
    <comment ref="I59" authorId="0" shapeId="0">
      <text>
        <r>
          <rPr>
            <sz val="9"/>
            <color indexed="81"/>
            <rFont val="Tahoma"/>
            <family val="2"/>
            <charset val="238"/>
          </rPr>
          <t xml:space="preserve">Unijeti godinu izrade/ posljednje izmjene </t>
        </r>
      </text>
    </comment>
    <comment ref="A61" authorId="0" shapeId="0">
      <text>
        <r>
          <rPr>
            <sz val="9"/>
            <color indexed="81"/>
            <rFont val="Tahoma"/>
            <family val="2"/>
            <charset val="238"/>
          </rPr>
          <t xml:space="preserve">Unesite redni broj aktivnosti
</t>
        </r>
      </text>
    </comment>
    <comment ref="B61" authorId="0" shapeId="0">
      <text>
        <r>
          <rPr>
            <sz val="9"/>
            <color rgb="FF000000"/>
            <rFont val="Tahoma"/>
            <family val="2"/>
            <charset val="238"/>
          </rPr>
          <t xml:space="preserve">Iz Provedbenog programa preuzmite naziv mjere koja doprinosi provedbi prioriteta (vrijedi za TDU), a ostala tijela prema Uputi za GPR
</t>
        </r>
      </text>
    </comment>
    <comment ref="C61" authorId="0" shapeId="0">
      <text>
        <r>
          <rPr>
            <sz val="9"/>
            <color indexed="81"/>
            <rFont val="Tahoma"/>
            <family val="2"/>
            <charset val="238"/>
          </rPr>
          <t>Kratki opis svrhe provedbe mjere</t>
        </r>
      </text>
    </comment>
    <comment ref="E61" authorId="1" shapeId="0">
      <text>
        <r>
          <rPr>
            <sz val="9"/>
            <color indexed="81"/>
            <rFont val="Segoe UI"/>
            <charset val="1"/>
          </rPr>
          <t>Naziv radnog mjesta i ustrojstvena jednica</t>
        </r>
      </text>
    </comment>
    <comment ref="F61" authorId="0" shapeId="0">
      <text>
        <r>
          <rPr>
            <sz val="9"/>
            <color rgb="FF000000"/>
            <rFont val="Tahoma"/>
            <family val="2"/>
            <charset val="238"/>
          </rPr>
          <t xml:space="preserve">Iz Provedbenog programa preuzmite pokazatelj rezultata definiran u svrhu praćenja uspješnosti provedbe mjere </t>
        </r>
      </text>
    </comment>
    <comment ref="G61" authorId="0" shapeId="0">
      <text>
        <r>
          <rPr>
            <sz val="9"/>
            <color rgb="FF000000"/>
            <rFont val="Tahoma"/>
            <family val="2"/>
            <charset val="238"/>
          </rPr>
          <t xml:space="preserve">Navedite početnu vrijednost pokazatelja i  godinu iz koje je pokazatelj
 </t>
        </r>
      </text>
    </comment>
    <comment ref="H61" authorId="0" shapeId="0">
      <text>
        <r>
          <rPr>
            <sz val="9"/>
            <color rgb="FF000000"/>
            <rFont val="Tahoma"/>
            <family val="2"/>
            <charset val="238"/>
          </rPr>
          <t xml:space="preserve">Navedite ciljanu vrijednost pokazatelja rezultata 
(godina na koju se odnosi GPR) </t>
        </r>
      </text>
    </comment>
    <comment ref="I61" authorId="0" shapeId="0">
      <text>
        <r>
          <rPr>
            <sz val="9"/>
            <color rgb="FF000000"/>
            <rFont val="Tahoma"/>
            <family val="2"/>
            <charset val="238"/>
          </rPr>
          <t>Navedite naziv aktivnosti utvrđene u svrhu provdbe mjere</t>
        </r>
      </text>
    </comment>
    <comment ref="J61" authorId="0" shapeId="0">
      <text>
        <r>
          <rPr>
            <sz val="9"/>
            <color indexed="81"/>
            <rFont val="Tahoma"/>
            <family val="2"/>
            <charset val="238"/>
          </rPr>
          <t>Navedite  naziv ustrojstvene jedinice/projektnog tima/tijela nadležne za provedbu aktivnosti</t>
        </r>
      </text>
    </comment>
    <comment ref="K61" authorId="0" shapeId="0">
      <text>
        <r>
          <rPr>
            <sz val="9"/>
            <color indexed="81"/>
            <rFont val="Tahoma"/>
            <family val="2"/>
            <charset val="238"/>
          </rPr>
          <t>Navedite rok za završetak provedbe aktivnosti</t>
        </r>
      </text>
    </comment>
    <comment ref="L61" authorId="0" shapeId="0">
      <text>
        <r>
          <rPr>
            <sz val="9"/>
            <color indexed="81"/>
            <rFont val="Tahoma"/>
            <family val="2"/>
            <charset val="238"/>
          </rPr>
          <t xml:space="preserve">Navedite šifru  aktivnosti/ projekta u Proračunu
</t>
        </r>
      </text>
    </comment>
    <comment ref="M61" authorId="0" shapeId="0">
      <text>
        <r>
          <rPr>
            <sz val="9"/>
            <color indexed="81"/>
            <rFont val="Tahoma"/>
            <family val="2"/>
            <charset val="238"/>
          </rPr>
          <t>Navedite  iznos planiran (u Državnom proračunu) za provedbu aktivnosti</t>
        </r>
      </text>
    </comment>
    <comment ref="A70" authorId="0" shapeId="0">
      <text>
        <r>
          <rPr>
            <sz val="9"/>
            <color indexed="81"/>
            <rFont val="Tahoma"/>
            <family val="2"/>
            <charset val="238"/>
          </rPr>
          <t>Unijeti naziv nositelja izrade akta</t>
        </r>
      </text>
    </comment>
    <comment ref="I70" authorId="0" shapeId="0">
      <text>
        <r>
          <rPr>
            <sz val="9"/>
            <color indexed="81"/>
            <rFont val="Tahoma"/>
            <family val="2"/>
            <charset val="238"/>
          </rPr>
          <t>Unijeti razdoblje važenja akta</t>
        </r>
      </text>
    </comment>
    <comment ref="I71" authorId="0" shapeId="0">
      <text>
        <r>
          <rPr>
            <sz val="9"/>
            <color indexed="81"/>
            <rFont val="Tahoma"/>
            <family val="2"/>
            <charset val="238"/>
          </rPr>
          <t xml:space="preserve">Unijeti godinu izrade/ posljednje izmjene </t>
        </r>
      </text>
    </comment>
    <comment ref="A73" authorId="0" shapeId="0">
      <text>
        <r>
          <rPr>
            <sz val="9"/>
            <color indexed="81"/>
            <rFont val="Tahoma"/>
            <family val="2"/>
            <charset val="238"/>
          </rPr>
          <t xml:space="preserve">Unesite redni broj aktivnosti
</t>
        </r>
      </text>
    </comment>
    <comment ref="B73" authorId="0" shapeId="0">
      <text>
        <r>
          <rPr>
            <sz val="9"/>
            <color rgb="FF000000"/>
            <rFont val="Tahoma"/>
            <family val="2"/>
            <charset val="238"/>
          </rPr>
          <t xml:space="preserve">Iz Provedbenog programa preuzmite naziv mjere koja doprinosi provedbi prioriteta (vrijedi za TDU), a ostala tijela prema Uputi za GPR
</t>
        </r>
      </text>
    </comment>
    <comment ref="C73" authorId="0" shapeId="0">
      <text>
        <r>
          <rPr>
            <sz val="9"/>
            <color indexed="81"/>
            <rFont val="Tahoma"/>
            <family val="2"/>
            <charset val="238"/>
          </rPr>
          <t>Kratki opis svrhe provedbe mjere</t>
        </r>
      </text>
    </comment>
    <comment ref="E73" authorId="1" shapeId="0">
      <text>
        <r>
          <rPr>
            <sz val="9"/>
            <color indexed="81"/>
            <rFont val="Segoe UI"/>
            <charset val="1"/>
          </rPr>
          <t>Naziv radnog mjesta i ustrojstvena jednica</t>
        </r>
      </text>
    </comment>
    <comment ref="F73" authorId="0" shapeId="0">
      <text>
        <r>
          <rPr>
            <sz val="9"/>
            <color rgb="FF000000"/>
            <rFont val="Tahoma"/>
            <family val="2"/>
            <charset val="238"/>
          </rPr>
          <t xml:space="preserve">Iz Provedbenog programa preuzmite pokazatelj rezultata definiran u svrhu praćenja uspješnosti provedbe mjere </t>
        </r>
      </text>
    </comment>
    <comment ref="G73" authorId="0" shapeId="0">
      <text>
        <r>
          <rPr>
            <sz val="9"/>
            <color rgb="FF000000"/>
            <rFont val="Tahoma"/>
            <family val="2"/>
            <charset val="238"/>
          </rPr>
          <t xml:space="preserve">Navedite početnu vrijednost pokazatelja i  godinu iz koje je pokazatelj
 </t>
        </r>
      </text>
    </comment>
    <comment ref="H73" authorId="0" shapeId="0">
      <text>
        <r>
          <rPr>
            <sz val="9"/>
            <color rgb="FF000000"/>
            <rFont val="Tahoma"/>
            <family val="2"/>
            <charset val="238"/>
          </rPr>
          <t xml:space="preserve">Navedite ciljanu vrijednost pokazatelja rezultata 
(godina na koju se odnosi GPR) </t>
        </r>
      </text>
    </comment>
    <comment ref="I73" authorId="0" shapeId="0">
      <text>
        <r>
          <rPr>
            <sz val="9"/>
            <color rgb="FF000000"/>
            <rFont val="Tahoma"/>
            <family val="2"/>
            <charset val="238"/>
          </rPr>
          <t>Navedite naziv aktivnosti utvrđene u svrhu provdbe mjere</t>
        </r>
      </text>
    </comment>
    <comment ref="J73" authorId="0" shapeId="0">
      <text>
        <r>
          <rPr>
            <sz val="9"/>
            <color indexed="81"/>
            <rFont val="Tahoma"/>
            <family val="2"/>
            <charset val="238"/>
          </rPr>
          <t>Navedite  naziv ustrojstvene jedinice/projektnog tima/tijela nadležne za provedbu aktivnosti</t>
        </r>
      </text>
    </comment>
    <comment ref="K73" authorId="0" shapeId="0">
      <text>
        <r>
          <rPr>
            <sz val="9"/>
            <color indexed="81"/>
            <rFont val="Tahoma"/>
            <family val="2"/>
            <charset val="238"/>
          </rPr>
          <t>Navedite rok za završetak provedbe aktivnosti</t>
        </r>
      </text>
    </comment>
    <comment ref="L73" authorId="0" shapeId="0">
      <text>
        <r>
          <rPr>
            <sz val="9"/>
            <color indexed="81"/>
            <rFont val="Tahoma"/>
            <family val="2"/>
            <charset val="238"/>
          </rPr>
          <t xml:space="preserve">Navedite šifru  aktivnosti/ projekta u Proračunu
</t>
        </r>
      </text>
    </comment>
    <comment ref="M73" authorId="0" shapeId="0">
      <text>
        <r>
          <rPr>
            <sz val="9"/>
            <color indexed="81"/>
            <rFont val="Tahoma"/>
            <family val="2"/>
            <charset val="238"/>
          </rPr>
          <t>Navedite  iznos planiran (u Državnom proračunu) za provedbu aktivnosti</t>
        </r>
      </text>
    </comment>
    <comment ref="A84" authorId="0" shapeId="0">
      <text>
        <r>
          <rPr>
            <sz val="9"/>
            <color indexed="81"/>
            <rFont val="Tahoma"/>
            <family val="2"/>
            <charset val="238"/>
          </rPr>
          <t>Unijeti naziv nositelja izrade akta</t>
        </r>
      </text>
    </comment>
    <comment ref="I84" authorId="0" shapeId="0">
      <text>
        <r>
          <rPr>
            <sz val="9"/>
            <color indexed="81"/>
            <rFont val="Tahoma"/>
            <family val="2"/>
            <charset val="238"/>
          </rPr>
          <t>Unijeti razdoblje važenja akta</t>
        </r>
      </text>
    </comment>
    <comment ref="I85" authorId="0" shapeId="0">
      <text>
        <r>
          <rPr>
            <sz val="9"/>
            <color indexed="81"/>
            <rFont val="Tahoma"/>
            <family val="2"/>
            <charset val="238"/>
          </rPr>
          <t xml:space="preserve">Unijeti godinu izrade/ posljednje izmjene </t>
        </r>
      </text>
    </comment>
    <comment ref="A87" authorId="0" shapeId="0">
      <text>
        <r>
          <rPr>
            <sz val="9"/>
            <color indexed="81"/>
            <rFont val="Tahoma"/>
            <family val="2"/>
            <charset val="238"/>
          </rPr>
          <t xml:space="preserve">Unesite redni broj aktivnosti
</t>
        </r>
      </text>
    </comment>
    <comment ref="B87" authorId="0" shapeId="0">
      <text>
        <r>
          <rPr>
            <sz val="9"/>
            <color rgb="FF000000"/>
            <rFont val="Tahoma"/>
            <family val="2"/>
            <charset val="238"/>
          </rPr>
          <t xml:space="preserve">Iz Provedbenog programa preuzmite naziv mjere koja doprinosi provedbi prioriteta (vrijedi za TDU), a ostala tijela prema Uputi za GPR
</t>
        </r>
      </text>
    </comment>
    <comment ref="C87" authorId="0" shapeId="0">
      <text>
        <r>
          <rPr>
            <sz val="9"/>
            <color indexed="81"/>
            <rFont val="Tahoma"/>
            <family val="2"/>
            <charset val="238"/>
          </rPr>
          <t>Kratki opis svrhe provedbe mjere</t>
        </r>
      </text>
    </comment>
    <comment ref="E87" authorId="1" shapeId="0">
      <text>
        <r>
          <rPr>
            <sz val="9"/>
            <color indexed="81"/>
            <rFont val="Segoe UI"/>
            <family val="2"/>
            <charset val="238"/>
          </rPr>
          <t>Naziv radnog mjesta i ustrojstvena jednica</t>
        </r>
      </text>
    </comment>
    <comment ref="F87" authorId="0" shapeId="0">
      <text>
        <r>
          <rPr>
            <sz val="9"/>
            <color rgb="FF000000"/>
            <rFont val="Tahoma"/>
            <family val="2"/>
            <charset val="238"/>
          </rPr>
          <t xml:space="preserve">Iz Provedbenog programa preuzmite pokazatelj rezultata definiran u svrhu praćenja uspješnosti provedbe mjere </t>
        </r>
      </text>
    </comment>
    <comment ref="G87" authorId="0" shapeId="0">
      <text>
        <r>
          <rPr>
            <sz val="9"/>
            <color rgb="FF000000"/>
            <rFont val="Tahoma"/>
            <family val="2"/>
            <charset val="238"/>
          </rPr>
          <t xml:space="preserve">Navedite početnu vrijednost pokazatelja i  godinu iz koje je pokazatelj
 </t>
        </r>
      </text>
    </comment>
    <comment ref="H87" authorId="0" shapeId="0">
      <text>
        <r>
          <rPr>
            <sz val="9"/>
            <color rgb="FF000000"/>
            <rFont val="Tahoma"/>
            <family val="2"/>
            <charset val="238"/>
          </rPr>
          <t xml:space="preserve">Navedite ciljanu vrijednost pokazatelja rezultata 
(godina na koju se odnosi GPR) </t>
        </r>
      </text>
    </comment>
    <comment ref="I87" authorId="0" shapeId="0">
      <text>
        <r>
          <rPr>
            <sz val="9"/>
            <color rgb="FF000000"/>
            <rFont val="Tahoma"/>
            <family val="2"/>
            <charset val="238"/>
          </rPr>
          <t>Navedite naziv aktivnosti utvrđene u svrhu provdbe mjere</t>
        </r>
      </text>
    </comment>
    <comment ref="J87" authorId="0" shapeId="0">
      <text>
        <r>
          <rPr>
            <sz val="9"/>
            <color indexed="81"/>
            <rFont val="Tahoma"/>
            <family val="2"/>
            <charset val="238"/>
          </rPr>
          <t>Navedite  naziv ustrojstvene jedinice/projektnog tima/tijela nadležne za provedbu aktivnosti</t>
        </r>
      </text>
    </comment>
    <comment ref="K87" authorId="0" shapeId="0">
      <text>
        <r>
          <rPr>
            <sz val="9"/>
            <color indexed="81"/>
            <rFont val="Tahoma"/>
            <family val="2"/>
            <charset val="238"/>
          </rPr>
          <t>Navedite rok za završetak provedbe aktivnosti</t>
        </r>
      </text>
    </comment>
    <comment ref="L87" authorId="0" shapeId="0">
      <text>
        <r>
          <rPr>
            <sz val="9"/>
            <color indexed="81"/>
            <rFont val="Tahoma"/>
            <family val="2"/>
            <charset val="238"/>
          </rPr>
          <t xml:space="preserve">Navedite šifru  aktivnosti/ projekta u Proračunu
</t>
        </r>
      </text>
    </comment>
    <comment ref="M87" authorId="0" shapeId="0">
      <text>
        <r>
          <rPr>
            <sz val="9"/>
            <color indexed="81"/>
            <rFont val="Tahoma"/>
            <family val="2"/>
            <charset val="238"/>
          </rPr>
          <t>Navedite  iznos planiran (u Državnom proračunu) za provedbu aktivnosti</t>
        </r>
      </text>
    </comment>
    <comment ref="A107" authorId="0" shapeId="0">
      <text>
        <r>
          <rPr>
            <sz val="9"/>
            <color indexed="81"/>
            <rFont val="Tahoma"/>
            <family val="2"/>
            <charset val="238"/>
          </rPr>
          <t>Unijeti naziv nositelja izrade akta</t>
        </r>
      </text>
    </comment>
    <comment ref="I107" authorId="0" shapeId="0">
      <text>
        <r>
          <rPr>
            <sz val="9"/>
            <color indexed="81"/>
            <rFont val="Tahoma"/>
            <family val="2"/>
            <charset val="238"/>
          </rPr>
          <t>Unijeti razdoblje važenja akta</t>
        </r>
      </text>
    </comment>
    <comment ref="I108" authorId="0" shapeId="0">
      <text>
        <r>
          <rPr>
            <sz val="9"/>
            <color indexed="81"/>
            <rFont val="Tahoma"/>
            <family val="2"/>
            <charset val="238"/>
          </rPr>
          <t xml:space="preserve">Unijeti godinu izrade/ posljednje izmjene </t>
        </r>
      </text>
    </comment>
    <comment ref="A110" authorId="0" shapeId="0">
      <text>
        <r>
          <rPr>
            <sz val="9"/>
            <color indexed="81"/>
            <rFont val="Tahoma"/>
            <family val="2"/>
            <charset val="238"/>
          </rPr>
          <t xml:space="preserve">Unesite redni broj aktivnosti
</t>
        </r>
      </text>
    </comment>
    <comment ref="B110" authorId="0" shapeId="0">
      <text>
        <r>
          <rPr>
            <sz val="9"/>
            <color rgb="FF000000"/>
            <rFont val="Tahoma"/>
            <family val="2"/>
            <charset val="238"/>
          </rPr>
          <t xml:space="preserve">Iz Provedbenog programa preuzmite naziv mjere koja doprinosi provedbi prioriteta (vrijedi za TDU), a ostala tijela prema Uputi za GPR
</t>
        </r>
      </text>
    </comment>
    <comment ref="C110" authorId="0" shapeId="0">
      <text>
        <r>
          <rPr>
            <sz val="9"/>
            <color indexed="81"/>
            <rFont val="Tahoma"/>
            <family val="2"/>
            <charset val="238"/>
          </rPr>
          <t>Kratki opis svrhe provedbe mjere</t>
        </r>
      </text>
    </comment>
    <comment ref="E110" authorId="1" shapeId="0">
      <text>
        <r>
          <rPr>
            <sz val="9"/>
            <color indexed="81"/>
            <rFont val="Segoe UI"/>
            <family val="2"/>
            <charset val="238"/>
          </rPr>
          <t>Naziv radnog mjesta i ustrojstvena jednica</t>
        </r>
      </text>
    </comment>
    <comment ref="F110" authorId="0" shapeId="0">
      <text>
        <r>
          <rPr>
            <sz val="9"/>
            <color rgb="FF000000"/>
            <rFont val="Tahoma"/>
            <family val="2"/>
            <charset val="238"/>
          </rPr>
          <t xml:space="preserve">Iz Provedbenog programa preuzmite pokazatelj rezultata definiran u svrhu praćenja uspješnosti provedbe mjere </t>
        </r>
      </text>
    </comment>
    <comment ref="G110" authorId="0" shapeId="0">
      <text>
        <r>
          <rPr>
            <sz val="9"/>
            <color rgb="FF000000"/>
            <rFont val="Tahoma"/>
            <family val="2"/>
            <charset val="238"/>
          </rPr>
          <t xml:space="preserve">Navedite početnu vrijednost pokazatelja i  godinu iz koje je pokazatelj
 </t>
        </r>
      </text>
    </comment>
    <comment ref="H110" authorId="0" shapeId="0">
      <text>
        <r>
          <rPr>
            <sz val="9"/>
            <color rgb="FF000000"/>
            <rFont val="Tahoma"/>
            <family val="2"/>
            <charset val="238"/>
          </rPr>
          <t xml:space="preserve">Navedite ciljanu vrijednost pokazatelja rezultata 
(godina na koju se odnosi GPR) </t>
        </r>
      </text>
    </comment>
    <comment ref="I110" authorId="0" shapeId="0">
      <text>
        <r>
          <rPr>
            <sz val="9"/>
            <color rgb="FF000000"/>
            <rFont val="Tahoma"/>
            <family val="2"/>
            <charset val="238"/>
          </rPr>
          <t>Navedite naziv aktivnosti utvrđene u svrhu provdbe mjere</t>
        </r>
      </text>
    </comment>
    <comment ref="J110" authorId="0" shapeId="0">
      <text>
        <r>
          <rPr>
            <sz val="9"/>
            <color indexed="81"/>
            <rFont val="Tahoma"/>
            <family val="2"/>
            <charset val="238"/>
          </rPr>
          <t>Navedite  naziv ustrojstvene jedinice/projektnog tima/tijela nadležne za provedbu aktivnosti</t>
        </r>
      </text>
    </comment>
    <comment ref="K110" authorId="0" shapeId="0">
      <text>
        <r>
          <rPr>
            <sz val="9"/>
            <color indexed="81"/>
            <rFont val="Tahoma"/>
            <family val="2"/>
            <charset val="238"/>
          </rPr>
          <t>Navedite rok za završetak provedbe aktivnosti</t>
        </r>
      </text>
    </comment>
    <comment ref="L110" authorId="0" shapeId="0">
      <text>
        <r>
          <rPr>
            <sz val="9"/>
            <color indexed="81"/>
            <rFont val="Tahoma"/>
            <family val="2"/>
            <charset val="238"/>
          </rPr>
          <t xml:space="preserve">Navedite šifru  aktivnosti/ projekta u Proračunu
</t>
        </r>
      </text>
    </comment>
    <comment ref="M110" authorId="0" shapeId="0">
      <text>
        <r>
          <rPr>
            <sz val="9"/>
            <color indexed="81"/>
            <rFont val="Tahoma"/>
            <family val="2"/>
            <charset val="238"/>
          </rPr>
          <t>Navedite  iznos planiran (u Državnom proračunu) za provedbu aktivnosti</t>
        </r>
      </text>
    </comment>
    <comment ref="A287" authorId="0" shapeId="0">
      <text>
        <r>
          <rPr>
            <sz val="9"/>
            <color indexed="81"/>
            <rFont val="Tahoma"/>
            <family val="2"/>
            <charset val="238"/>
          </rPr>
          <t>Unijeti naziv nositelja izrade akta</t>
        </r>
      </text>
    </comment>
    <comment ref="I287" authorId="0" shapeId="0">
      <text>
        <r>
          <rPr>
            <sz val="9"/>
            <color indexed="81"/>
            <rFont val="Tahoma"/>
            <family val="2"/>
            <charset val="238"/>
          </rPr>
          <t>Unijeti razdoblje važenja akta</t>
        </r>
      </text>
    </comment>
    <comment ref="I288" authorId="0" shapeId="0">
      <text>
        <r>
          <rPr>
            <sz val="9"/>
            <color indexed="81"/>
            <rFont val="Tahoma"/>
            <family val="2"/>
            <charset val="238"/>
          </rPr>
          <t xml:space="preserve">Unijeti godinu izrade/ posljednje izmjene </t>
        </r>
      </text>
    </comment>
    <comment ref="A290" authorId="0" shapeId="0">
      <text>
        <r>
          <rPr>
            <sz val="9"/>
            <color indexed="81"/>
            <rFont val="Tahoma"/>
            <family val="2"/>
            <charset val="238"/>
          </rPr>
          <t xml:space="preserve">Unesite redni broj aktivnosti
</t>
        </r>
      </text>
    </comment>
    <comment ref="B290" authorId="0" shapeId="0">
      <text>
        <r>
          <rPr>
            <sz val="9"/>
            <color rgb="FF000000"/>
            <rFont val="Tahoma"/>
            <family val="2"/>
            <charset val="238"/>
          </rPr>
          <t xml:space="preserve">Iz Provedbenog programa preuzmite naziv mjere koja doprinosi provedbi prioriteta (vrijedi za TDU), a ostala tijela prema Uputi za GPR
</t>
        </r>
      </text>
    </comment>
    <comment ref="C290" authorId="0" shapeId="0">
      <text>
        <r>
          <rPr>
            <sz val="9"/>
            <color indexed="81"/>
            <rFont val="Tahoma"/>
            <family val="2"/>
            <charset val="238"/>
          </rPr>
          <t>Kratki opis svrhe provedbe mjere</t>
        </r>
      </text>
    </comment>
    <comment ref="E290" authorId="1" shapeId="0">
      <text>
        <r>
          <rPr>
            <sz val="9"/>
            <color indexed="81"/>
            <rFont val="Segoe UI"/>
            <family val="2"/>
            <charset val="238"/>
          </rPr>
          <t>Naziv radnog mjesta i ustrojstvena jednica</t>
        </r>
      </text>
    </comment>
    <comment ref="F290" authorId="0" shapeId="0">
      <text>
        <r>
          <rPr>
            <sz val="9"/>
            <color rgb="FF000000"/>
            <rFont val="Tahoma"/>
            <family val="2"/>
            <charset val="238"/>
          </rPr>
          <t xml:space="preserve">Iz Provedbenog programa preuzmite pokazatelj rezultata definiran u svrhu praćenja uspješnosti provedbe mjere </t>
        </r>
      </text>
    </comment>
    <comment ref="G290" authorId="0" shapeId="0">
      <text>
        <r>
          <rPr>
            <sz val="9"/>
            <color rgb="FF000000"/>
            <rFont val="Tahoma"/>
            <family val="2"/>
            <charset val="238"/>
          </rPr>
          <t xml:space="preserve">Navedite početnu vrijednost pokazatelja i  godinu iz koje je pokazatelj
 </t>
        </r>
      </text>
    </comment>
    <comment ref="H290" authorId="0" shapeId="0">
      <text>
        <r>
          <rPr>
            <sz val="9"/>
            <color rgb="FF000000"/>
            <rFont val="Tahoma"/>
            <family val="2"/>
            <charset val="238"/>
          </rPr>
          <t xml:space="preserve">Navedite ciljanu vrijednost pokazatelja rezultata 
(godina na koju se odnosi GPR) </t>
        </r>
      </text>
    </comment>
    <comment ref="I290" authorId="0" shapeId="0">
      <text>
        <r>
          <rPr>
            <sz val="9"/>
            <color rgb="FF000000"/>
            <rFont val="Tahoma"/>
            <family val="2"/>
            <charset val="238"/>
          </rPr>
          <t>Navedite naziv aktivnosti utvrđene u svrhu provdbe mjere</t>
        </r>
      </text>
    </comment>
    <comment ref="J290" authorId="0" shapeId="0">
      <text>
        <r>
          <rPr>
            <sz val="9"/>
            <color indexed="81"/>
            <rFont val="Tahoma"/>
            <family val="2"/>
            <charset val="238"/>
          </rPr>
          <t>Navedite  naziv ustrojstvene jedinice/projektnog tima/tijela nadležne za provedbu aktivnosti</t>
        </r>
      </text>
    </comment>
    <comment ref="K290" authorId="0" shapeId="0">
      <text>
        <r>
          <rPr>
            <sz val="9"/>
            <color indexed="81"/>
            <rFont val="Tahoma"/>
            <family val="2"/>
            <charset val="238"/>
          </rPr>
          <t>Navedite rok za završetak provedbe aktivnosti</t>
        </r>
      </text>
    </comment>
    <comment ref="L290" authorId="0" shapeId="0">
      <text>
        <r>
          <rPr>
            <sz val="9"/>
            <color indexed="81"/>
            <rFont val="Tahoma"/>
            <family val="2"/>
            <charset val="238"/>
          </rPr>
          <t xml:space="preserve">Navedite šifru  aktivnosti/ projekta u Proračunu
</t>
        </r>
      </text>
    </comment>
    <comment ref="M290" authorId="0" shapeId="0">
      <text>
        <r>
          <rPr>
            <sz val="9"/>
            <color indexed="81"/>
            <rFont val="Tahoma"/>
            <family val="2"/>
            <charset val="238"/>
          </rPr>
          <t>Navedite  iznos planiran (u Državnom proračunu) za provedbu aktivnosti</t>
        </r>
      </text>
    </comment>
    <comment ref="A508" authorId="0" shapeId="0">
      <text>
        <r>
          <rPr>
            <sz val="9"/>
            <color indexed="81"/>
            <rFont val="Tahoma"/>
            <family val="2"/>
            <charset val="238"/>
          </rPr>
          <t>Unijeti naziv nositelja izrade akta</t>
        </r>
      </text>
    </comment>
    <comment ref="I508" authorId="0" shapeId="0">
      <text>
        <r>
          <rPr>
            <sz val="9"/>
            <color indexed="81"/>
            <rFont val="Tahoma"/>
            <family val="2"/>
            <charset val="238"/>
          </rPr>
          <t>Unijeti razdoblje važenja akta</t>
        </r>
      </text>
    </comment>
    <comment ref="I509" authorId="0" shapeId="0">
      <text>
        <r>
          <rPr>
            <sz val="9"/>
            <color indexed="81"/>
            <rFont val="Tahoma"/>
            <family val="2"/>
            <charset val="238"/>
          </rPr>
          <t xml:space="preserve">Unijeti godinu izrade/ posljednje izmjene </t>
        </r>
      </text>
    </comment>
    <comment ref="A511" authorId="0" shapeId="0">
      <text>
        <r>
          <rPr>
            <sz val="9"/>
            <color indexed="81"/>
            <rFont val="Tahoma"/>
            <family val="2"/>
            <charset val="238"/>
          </rPr>
          <t xml:space="preserve">Unesite redni broj aktivnosti
</t>
        </r>
      </text>
    </comment>
    <comment ref="B511" authorId="0" shapeId="0">
      <text>
        <r>
          <rPr>
            <sz val="9"/>
            <color rgb="FF000000"/>
            <rFont val="Tahoma"/>
            <family val="2"/>
            <charset val="238"/>
          </rPr>
          <t xml:space="preserve">Iz Provedbenog programa preuzmite naziv mjere koja doprinosi provedbi prioriteta (vrijedi za TDU), a ostala tijela prema Uputi za GPR
</t>
        </r>
      </text>
    </comment>
    <comment ref="C511" authorId="0" shapeId="0">
      <text>
        <r>
          <rPr>
            <sz val="9"/>
            <color indexed="81"/>
            <rFont val="Tahoma"/>
            <family val="2"/>
            <charset val="238"/>
          </rPr>
          <t>Kratki opis svrhe provedbe mjere</t>
        </r>
      </text>
    </comment>
    <comment ref="E511" authorId="1" shapeId="0">
      <text>
        <r>
          <rPr>
            <sz val="9"/>
            <color indexed="81"/>
            <rFont val="Segoe UI"/>
            <family val="2"/>
            <charset val="238"/>
          </rPr>
          <t>Naziv radnog mjesta i ustrojstvena jednica</t>
        </r>
      </text>
    </comment>
    <comment ref="F511" authorId="0" shapeId="0">
      <text>
        <r>
          <rPr>
            <sz val="9"/>
            <color rgb="FF000000"/>
            <rFont val="Tahoma"/>
            <family val="2"/>
            <charset val="238"/>
          </rPr>
          <t xml:space="preserve">Iz Provedbenog programa preuzmite pokazatelj rezultata definiran u svrhu praćenja uspješnosti provedbe mjere </t>
        </r>
      </text>
    </comment>
    <comment ref="G511" authorId="0" shapeId="0">
      <text>
        <r>
          <rPr>
            <sz val="9"/>
            <color rgb="FF000000"/>
            <rFont val="Tahoma"/>
            <family val="2"/>
            <charset val="238"/>
          </rPr>
          <t xml:space="preserve">Navedite početnu vrijednost pokazatelja i  godinu iz koje je pokazatelj
 </t>
        </r>
      </text>
    </comment>
    <comment ref="H511" authorId="0" shapeId="0">
      <text>
        <r>
          <rPr>
            <sz val="9"/>
            <color rgb="FF000000"/>
            <rFont val="Tahoma"/>
            <family val="2"/>
            <charset val="238"/>
          </rPr>
          <t xml:space="preserve">Navedite ciljanu vrijednost pokazatelja rezultata 
(godina na koju se odnosi GPR) </t>
        </r>
      </text>
    </comment>
    <comment ref="I511" authorId="0" shapeId="0">
      <text>
        <r>
          <rPr>
            <sz val="9"/>
            <color rgb="FF000000"/>
            <rFont val="Tahoma"/>
            <family val="2"/>
            <charset val="238"/>
          </rPr>
          <t>Navedite naziv aktivnosti utvrđene u svrhu provdbe mjere</t>
        </r>
      </text>
    </comment>
    <comment ref="J511" authorId="0" shapeId="0">
      <text>
        <r>
          <rPr>
            <sz val="9"/>
            <color indexed="81"/>
            <rFont val="Tahoma"/>
            <family val="2"/>
            <charset val="238"/>
          </rPr>
          <t>Navedite  naziv ustrojstvene jedinice/projektnog tima/tijela nadležne za provedbu aktivnosti</t>
        </r>
      </text>
    </comment>
    <comment ref="K511" authorId="0" shapeId="0">
      <text>
        <r>
          <rPr>
            <sz val="9"/>
            <color indexed="81"/>
            <rFont val="Tahoma"/>
            <family val="2"/>
            <charset val="238"/>
          </rPr>
          <t>Navedite rok za završetak provedbe aktivnosti</t>
        </r>
      </text>
    </comment>
    <comment ref="L511" authorId="0" shapeId="0">
      <text>
        <r>
          <rPr>
            <sz val="9"/>
            <color indexed="81"/>
            <rFont val="Tahoma"/>
            <family val="2"/>
            <charset val="238"/>
          </rPr>
          <t xml:space="preserve">Navedite šifru  aktivnosti/ projekta u Proračunu
</t>
        </r>
      </text>
    </comment>
    <comment ref="M511" authorId="0" shapeId="0">
      <text>
        <r>
          <rPr>
            <sz val="9"/>
            <color indexed="81"/>
            <rFont val="Tahoma"/>
            <family val="2"/>
            <charset val="238"/>
          </rPr>
          <t>Navedite  iznos planiran (u Državnom proračunu) za provedbu aktivnosti</t>
        </r>
      </text>
    </comment>
    <comment ref="A532" authorId="0" shapeId="0">
      <text>
        <r>
          <rPr>
            <sz val="9"/>
            <color indexed="81"/>
            <rFont val="Tahoma"/>
            <family val="2"/>
            <charset val="238"/>
          </rPr>
          <t>Unijeti naziv nositelja izrade akta</t>
        </r>
      </text>
    </comment>
    <comment ref="I532" authorId="0" shapeId="0">
      <text>
        <r>
          <rPr>
            <sz val="9"/>
            <color indexed="81"/>
            <rFont val="Tahoma"/>
            <family val="2"/>
            <charset val="238"/>
          </rPr>
          <t>Unijeti razdoblje važenja akta</t>
        </r>
      </text>
    </comment>
    <comment ref="I533" authorId="0" shapeId="0">
      <text>
        <r>
          <rPr>
            <sz val="9"/>
            <color indexed="81"/>
            <rFont val="Tahoma"/>
            <family val="2"/>
            <charset val="238"/>
          </rPr>
          <t xml:space="preserve">Unijeti godinu izrade/ posljednje izmjene </t>
        </r>
      </text>
    </comment>
    <comment ref="A535" authorId="0" shapeId="0">
      <text>
        <r>
          <rPr>
            <sz val="9"/>
            <color indexed="81"/>
            <rFont val="Tahoma"/>
            <family val="2"/>
            <charset val="238"/>
          </rPr>
          <t xml:space="preserve">Unesite redni broj aktivnosti
</t>
        </r>
      </text>
    </comment>
    <comment ref="B535" authorId="0" shapeId="0">
      <text>
        <r>
          <rPr>
            <sz val="9"/>
            <color rgb="FF000000"/>
            <rFont val="Tahoma"/>
            <family val="2"/>
            <charset val="238"/>
          </rPr>
          <t xml:space="preserve">Iz Provedbenog programa preuzmite naziv mjere koja doprinosi provedbi prioriteta (vrijedi za TDU), a ostala tijela prema Uputi za GPR
</t>
        </r>
      </text>
    </comment>
    <comment ref="C535" authorId="0" shapeId="0">
      <text>
        <r>
          <rPr>
            <sz val="9"/>
            <color indexed="81"/>
            <rFont val="Tahoma"/>
            <family val="2"/>
            <charset val="238"/>
          </rPr>
          <t>Kratki opis svrhe provedbe mjere</t>
        </r>
      </text>
    </comment>
    <comment ref="E535" authorId="1" shapeId="0">
      <text>
        <r>
          <rPr>
            <sz val="9"/>
            <color indexed="81"/>
            <rFont val="Segoe UI"/>
            <charset val="1"/>
          </rPr>
          <t>Naziv radnog mjesta i ustrojstvena jednica</t>
        </r>
      </text>
    </comment>
    <comment ref="F535" authorId="0" shapeId="0">
      <text>
        <r>
          <rPr>
            <sz val="9"/>
            <color rgb="FF000000"/>
            <rFont val="Tahoma"/>
            <family val="2"/>
            <charset val="238"/>
          </rPr>
          <t xml:space="preserve">Iz Provedbenog programa preuzmite pokazatelj rezultata definiran u svrhu praćenja uspješnosti provedbe mjere </t>
        </r>
      </text>
    </comment>
    <comment ref="G535" authorId="0" shapeId="0">
      <text>
        <r>
          <rPr>
            <sz val="9"/>
            <color rgb="FF000000"/>
            <rFont val="Tahoma"/>
            <family val="2"/>
            <charset val="238"/>
          </rPr>
          <t xml:space="preserve">Navedite početnu vrijednost pokazatelja i  godinu iz koje je pokazatelj
 </t>
        </r>
      </text>
    </comment>
    <comment ref="H535" authorId="0" shapeId="0">
      <text>
        <r>
          <rPr>
            <sz val="9"/>
            <color rgb="FF000000"/>
            <rFont val="Tahoma"/>
            <family val="2"/>
            <charset val="238"/>
          </rPr>
          <t xml:space="preserve">Navedite ciljanu vrijednost pokazatelja rezultata 
(godina na koju se odnosi GPR) </t>
        </r>
      </text>
    </comment>
    <comment ref="I535" authorId="0" shapeId="0">
      <text>
        <r>
          <rPr>
            <sz val="9"/>
            <color rgb="FF000000"/>
            <rFont val="Tahoma"/>
            <family val="2"/>
            <charset val="238"/>
          </rPr>
          <t>Navedite naziv aktivnosti utvrđene u svrhu provdbe mjere</t>
        </r>
      </text>
    </comment>
    <comment ref="J535" authorId="0" shapeId="0">
      <text>
        <r>
          <rPr>
            <sz val="9"/>
            <color indexed="81"/>
            <rFont val="Tahoma"/>
            <family val="2"/>
            <charset val="238"/>
          </rPr>
          <t>Navedite  naziv ustrojstvene jedinice/projektnog tima/tijela nadležne za provedbu aktivnosti</t>
        </r>
      </text>
    </comment>
    <comment ref="K535" authorId="0" shapeId="0">
      <text>
        <r>
          <rPr>
            <sz val="9"/>
            <color indexed="81"/>
            <rFont val="Tahoma"/>
            <family val="2"/>
            <charset val="238"/>
          </rPr>
          <t>Navedite rok za završetak provedbe aktivnosti</t>
        </r>
      </text>
    </comment>
    <comment ref="L535" authorId="0" shapeId="0">
      <text>
        <r>
          <rPr>
            <sz val="9"/>
            <color indexed="81"/>
            <rFont val="Tahoma"/>
            <family val="2"/>
            <charset val="238"/>
          </rPr>
          <t xml:space="preserve">Navedite šifru  aktivnosti/ projekta u Proračunu
</t>
        </r>
      </text>
    </comment>
    <comment ref="M535" authorId="0" shapeId="0">
      <text>
        <r>
          <rPr>
            <sz val="9"/>
            <color indexed="81"/>
            <rFont val="Tahoma"/>
            <family val="2"/>
            <charset val="238"/>
          </rPr>
          <t>Navedite  iznos planiran (u Državnom proračunu) za provedbu aktivnosti</t>
        </r>
      </text>
    </comment>
    <comment ref="A568" authorId="0" shapeId="0">
      <text>
        <r>
          <rPr>
            <sz val="9"/>
            <color indexed="81"/>
            <rFont val="Tahoma"/>
            <family val="2"/>
            <charset val="238"/>
          </rPr>
          <t>Unijeti naziv nositelja izrade akta</t>
        </r>
      </text>
    </comment>
    <comment ref="I568" authorId="0" shapeId="0">
      <text>
        <r>
          <rPr>
            <sz val="9"/>
            <color indexed="81"/>
            <rFont val="Tahoma"/>
            <family val="2"/>
            <charset val="238"/>
          </rPr>
          <t>Unijeti razdoblje važenja akta</t>
        </r>
      </text>
    </comment>
    <comment ref="I569" authorId="0" shapeId="0">
      <text>
        <r>
          <rPr>
            <sz val="9"/>
            <color indexed="81"/>
            <rFont val="Tahoma"/>
            <family val="2"/>
            <charset val="238"/>
          </rPr>
          <t xml:space="preserve">Unijeti godinu izrade/ posljednje izmjene </t>
        </r>
      </text>
    </comment>
    <comment ref="A571" authorId="0" shapeId="0">
      <text>
        <r>
          <rPr>
            <sz val="9"/>
            <color indexed="81"/>
            <rFont val="Tahoma"/>
            <family val="2"/>
            <charset val="238"/>
          </rPr>
          <t xml:space="preserve">Unesite redni broj aktivnosti
</t>
        </r>
      </text>
    </comment>
    <comment ref="B571" authorId="0" shapeId="0">
      <text>
        <r>
          <rPr>
            <sz val="9"/>
            <color rgb="FF000000"/>
            <rFont val="Tahoma"/>
            <family val="2"/>
            <charset val="238"/>
          </rPr>
          <t xml:space="preserve">Iz Provedbenog programa preuzmite naziv mjere koja doprinosi provedbi prioriteta (vrijedi za TDU), a ostala tijela prema Uputi za GPR
</t>
        </r>
      </text>
    </comment>
    <comment ref="C571" authorId="0" shapeId="0">
      <text>
        <r>
          <rPr>
            <sz val="9"/>
            <color indexed="81"/>
            <rFont val="Tahoma"/>
            <family val="2"/>
            <charset val="238"/>
          </rPr>
          <t>Kratki opis svrhe provedbe mjere</t>
        </r>
      </text>
    </comment>
    <comment ref="E571" authorId="1" shapeId="0">
      <text>
        <r>
          <rPr>
            <sz val="9"/>
            <color indexed="81"/>
            <rFont val="Segoe UI"/>
            <family val="2"/>
            <charset val="238"/>
          </rPr>
          <t>Naziv radnog mjesta i ustrojstvena jednica</t>
        </r>
      </text>
    </comment>
    <comment ref="F571" authorId="0" shapeId="0">
      <text>
        <r>
          <rPr>
            <sz val="9"/>
            <color rgb="FF000000"/>
            <rFont val="Tahoma"/>
            <family val="2"/>
            <charset val="238"/>
          </rPr>
          <t xml:space="preserve">Iz Provedbenog programa preuzmite pokazatelj rezultata definiran u svrhu praćenja uspješnosti provedbe mjere </t>
        </r>
      </text>
    </comment>
    <comment ref="G571" authorId="0" shapeId="0">
      <text>
        <r>
          <rPr>
            <sz val="9"/>
            <color rgb="FF000000"/>
            <rFont val="Tahoma"/>
            <family val="2"/>
            <charset val="238"/>
          </rPr>
          <t xml:space="preserve">Navedite početnu vrijednost pokazatelja i  godinu iz koje je pokazatelj
 </t>
        </r>
      </text>
    </comment>
    <comment ref="H571" authorId="0" shapeId="0">
      <text>
        <r>
          <rPr>
            <sz val="9"/>
            <color rgb="FF000000"/>
            <rFont val="Tahoma"/>
            <family val="2"/>
            <charset val="238"/>
          </rPr>
          <t xml:space="preserve">Navedite ciljanu vrijednost pokazatelja rezultata 
(godina na koju se odnosi GPR) </t>
        </r>
      </text>
    </comment>
    <comment ref="I571" authorId="0" shapeId="0">
      <text>
        <r>
          <rPr>
            <sz val="9"/>
            <color rgb="FF000000"/>
            <rFont val="Tahoma"/>
            <family val="2"/>
            <charset val="238"/>
          </rPr>
          <t>Navedite naziv aktivnosti utvrđene u svrhu provdbe mjere</t>
        </r>
      </text>
    </comment>
    <comment ref="J571" authorId="0" shapeId="0">
      <text>
        <r>
          <rPr>
            <sz val="9"/>
            <color indexed="81"/>
            <rFont val="Tahoma"/>
            <family val="2"/>
            <charset val="238"/>
          </rPr>
          <t>Navedite  naziv ustrojstvene jedinice/projektnog tima/tijela nadležne za provedbu aktivnosti</t>
        </r>
      </text>
    </comment>
    <comment ref="K571" authorId="0" shapeId="0">
      <text>
        <r>
          <rPr>
            <sz val="9"/>
            <color indexed="81"/>
            <rFont val="Tahoma"/>
            <family val="2"/>
            <charset val="238"/>
          </rPr>
          <t>Navedite rok za završetak provedbe aktivnosti</t>
        </r>
      </text>
    </comment>
    <comment ref="L571" authorId="0" shapeId="0">
      <text>
        <r>
          <rPr>
            <sz val="9"/>
            <color indexed="81"/>
            <rFont val="Tahoma"/>
            <family val="2"/>
            <charset val="238"/>
          </rPr>
          <t xml:space="preserve">Navedite šifru  aktivnosti/ projekta u Proračunu
</t>
        </r>
      </text>
    </comment>
    <comment ref="M571" authorId="0" shapeId="0">
      <text>
        <r>
          <rPr>
            <sz val="9"/>
            <color indexed="81"/>
            <rFont val="Tahoma"/>
            <family val="2"/>
            <charset val="238"/>
          </rPr>
          <t>Navedite  iznos planiran (u Državnom proračunu) za provedbu aktivnosti</t>
        </r>
      </text>
    </comment>
    <comment ref="A637" authorId="0" shapeId="0">
      <text>
        <r>
          <rPr>
            <sz val="9"/>
            <color indexed="81"/>
            <rFont val="Tahoma"/>
            <family val="2"/>
            <charset val="238"/>
          </rPr>
          <t>Unijeti naziv nositelja izrade akta</t>
        </r>
      </text>
    </comment>
    <comment ref="I637" authorId="0" shapeId="0">
      <text>
        <r>
          <rPr>
            <sz val="9"/>
            <color indexed="81"/>
            <rFont val="Tahoma"/>
            <family val="2"/>
            <charset val="238"/>
          </rPr>
          <t>Unijeti razdoblje važenja akta</t>
        </r>
      </text>
    </comment>
    <comment ref="I638" authorId="0" shapeId="0">
      <text>
        <r>
          <rPr>
            <sz val="9"/>
            <color indexed="81"/>
            <rFont val="Tahoma"/>
            <family val="2"/>
            <charset val="238"/>
          </rPr>
          <t xml:space="preserve">Unijeti godinu izrade/ posljednje izmjene </t>
        </r>
      </text>
    </comment>
    <comment ref="A640" authorId="0" shapeId="0">
      <text>
        <r>
          <rPr>
            <sz val="9"/>
            <color indexed="81"/>
            <rFont val="Tahoma"/>
            <family val="2"/>
            <charset val="238"/>
          </rPr>
          <t xml:space="preserve">Unesite redni broj aktivnosti
</t>
        </r>
      </text>
    </comment>
    <comment ref="B640" authorId="0" shapeId="0">
      <text>
        <r>
          <rPr>
            <sz val="9"/>
            <color rgb="FF000000"/>
            <rFont val="Tahoma"/>
            <family val="2"/>
            <charset val="238"/>
          </rPr>
          <t xml:space="preserve">Iz Provedbenog programa preuzmite naziv mjere koja doprinosi provedbi prioriteta (vrijedi za TDU), a ostala tijela prema Uputi za GPR
</t>
        </r>
      </text>
    </comment>
    <comment ref="C640" authorId="0" shapeId="0">
      <text>
        <r>
          <rPr>
            <sz val="9"/>
            <color indexed="81"/>
            <rFont val="Tahoma"/>
            <family val="2"/>
            <charset val="238"/>
          </rPr>
          <t>Kratki opis svrhe provedbe mjere</t>
        </r>
      </text>
    </comment>
    <comment ref="E640" authorId="1" shapeId="0">
      <text>
        <r>
          <rPr>
            <sz val="9"/>
            <color indexed="81"/>
            <rFont val="Segoe UI"/>
            <family val="2"/>
          </rPr>
          <t>Naziv radnog mjesta i ustrojstvena jednica</t>
        </r>
      </text>
    </comment>
    <comment ref="F640" authorId="0" shapeId="0">
      <text>
        <r>
          <rPr>
            <sz val="9"/>
            <color rgb="FF000000"/>
            <rFont val="Tahoma"/>
            <family val="2"/>
            <charset val="238"/>
          </rPr>
          <t xml:space="preserve">Iz Provedbenog programa preuzmite pokazatelj rezultata definiran u svrhu praćenja uspješnosti provedbe mjere </t>
        </r>
      </text>
    </comment>
    <comment ref="G640" authorId="0" shapeId="0">
      <text>
        <r>
          <rPr>
            <sz val="9"/>
            <color rgb="FF000000"/>
            <rFont val="Tahoma"/>
            <family val="2"/>
            <charset val="238"/>
          </rPr>
          <t xml:space="preserve">Navedite početnu vrijednost pokazatelja i  godinu iz koje je pokazatelj
 </t>
        </r>
      </text>
    </comment>
    <comment ref="H640" authorId="0" shapeId="0">
      <text>
        <r>
          <rPr>
            <sz val="9"/>
            <color rgb="FF000000"/>
            <rFont val="Tahoma"/>
            <family val="2"/>
            <charset val="238"/>
          </rPr>
          <t xml:space="preserve">Navedite ciljanu vrijednost pokazatelja rezultata 
(godina na koju se odnosi GPR) </t>
        </r>
      </text>
    </comment>
    <comment ref="I640" authorId="0" shapeId="0">
      <text>
        <r>
          <rPr>
            <sz val="9"/>
            <color rgb="FF000000"/>
            <rFont val="Tahoma"/>
            <family val="2"/>
            <charset val="238"/>
          </rPr>
          <t>Navedite naziv aktivnosti utvrđene u svrhu provdbe mjere</t>
        </r>
      </text>
    </comment>
    <comment ref="J640" authorId="0" shapeId="0">
      <text>
        <r>
          <rPr>
            <sz val="9"/>
            <color indexed="81"/>
            <rFont val="Tahoma"/>
            <family val="2"/>
            <charset val="238"/>
          </rPr>
          <t>Navedite  naziv ustrojstvene jedinice/projektnog tima/tijela nadležne za provedbu aktivnosti</t>
        </r>
      </text>
    </comment>
    <comment ref="K640" authorId="0" shapeId="0">
      <text>
        <r>
          <rPr>
            <sz val="9"/>
            <color indexed="81"/>
            <rFont val="Tahoma"/>
            <family val="2"/>
            <charset val="238"/>
          </rPr>
          <t>Navedite rok za završetak provedbe aktivnosti</t>
        </r>
      </text>
    </comment>
    <comment ref="L640" authorId="0" shapeId="0">
      <text>
        <r>
          <rPr>
            <sz val="9"/>
            <color indexed="81"/>
            <rFont val="Tahoma"/>
            <family val="2"/>
            <charset val="238"/>
          </rPr>
          <t xml:space="preserve">Navedite šifru  aktivnosti/ projekta u Proračunu
</t>
        </r>
      </text>
    </comment>
    <comment ref="M640" authorId="0" shapeId="0">
      <text>
        <r>
          <rPr>
            <sz val="9"/>
            <color indexed="81"/>
            <rFont val="Tahoma"/>
            <family val="2"/>
            <charset val="238"/>
          </rPr>
          <t>Navedite  iznos planiran (u Državnom proračunu) za provedbu aktivnosti</t>
        </r>
      </text>
    </comment>
    <comment ref="A751" authorId="0" shapeId="0">
      <text>
        <r>
          <rPr>
            <sz val="9"/>
            <color indexed="81"/>
            <rFont val="Tahoma"/>
            <family val="2"/>
            <charset val="238"/>
          </rPr>
          <t>Unijeti naziv nositelja izrade akta</t>
        </r>
      </text>
    </comment>
    <comment ref="I751" authorId="0" shapeId="0">
      <text>
        <r>
          <rPr>
            <sz val="9"/>
            <color indexed="81"/>
            <rFont val="Tahoma"/>
            <family val="2"/>
            <charset val="238"/>
          </rPr>
          <t>Unijeti razdoblje važenja akta</t>
        </r>
      </text>
    </comment>
    <comment ref="I752" authorId="0" shapeId="0">
      <text>
        <r>
          <rPr>
            <sz val="9"/>
            <color indexed="81"/>
            <rFont val="Tahoma"/>
            <family val="2"/>
            <charset val="238"/>
          </rPr>
          <t xml:space="preserve">Unijeti godinu izrade/ posljednje izmjene </t>
        </r>
      </text>
    </comment>
    <comment ref="A754" authorId="0" shapeId="0">
      <text>
        <r>
          <rPr>
            <sz val="9"/>
            <color indexed="81"/>
            <rFont val="Tahoma"/>
            <family val="2"/>
            <charset val="238"/>
          </rPr>
          <t xml:space="preserve">Unesite redni broj aktivnosti
</t>
        </r>
      </text>
    </comment>
    <comment ref="B754" authorId="0" shapeId="0">
      <text>
        <r>
          <rPr>
            <sz val="9"/>
            <color rgb="FF000000"/>
            <rFont val="Tahoma"/>
            <family val="2"/>
            <charset val="238"/>
          </rPr>
          <t xml:space="preserve">Iz Provedbenog programa preuzmite naziv mjere koja doprinosi provedbi prioriteta (vrijedi za TDU), a ostala tijela prema Uputi za GPR
</t>
        </r>
      </text>
    </comment>
    <comment ref="C754" authorId="0" shapeId="0">
      <text>
        <r>
          <rPr>
            <sz val="9"/>
            <color indexed="81"/>
            <rFont val="Tahoma"/>
            <family val="2"/>
            <charset val="238"/>
          </rPr>
          <t>Kratki opis svrhe provedbe mjere</t>
        </r>
      </text>
    </comment>
    <comment ref="E754" authorId="1" shapeId="0">
      <text>
        <r>
          <rPr>
            <sz val="9"/>
            <color indexed="81"/>
            <rFont val="Segoe UI"/>
            <family val="2"/>
          </rPr>
          <t>Naziv radnog mjesta i ustrojstvena jednica</t>
        </r>
      </text>
    </comment>
    <comment ref="F754" authorId="0" shapeId="0">
      <text>
        <r>
          <rPr>
            <sz val="9"/>
            <color rgb="FF000000"/>
            <rFont val="Tahoma"/>
            <family val="2"/>
            <charset val="238"/>
          </rPr>
          <t xml:space="preserve">Iz Provedbenog programa preuzmite pokazatelj rezultata definiran u svrhu praćenja uspješnosti provedbe mjere </t>
        </r>
      </text>
    </comment>
    <comment ref="G754" authorId="0" shapeId="0">
      <text>
        <r>
          <rPr>
            <sz val="9"/>
            <color rgb="FF000000"/>
            <rFont val="Tahoma"/>
            <family val="2"/>
            <charset val="238"/>
          </rPr>
          <t xml:space="preserve">Navedite početnu vrijednost pokazatelja i  godinu iz koje je pokazatelj
 </t>
        </r>
      </text>
    </comment>
    <comment ref="H754" authorId="0" shapeId="0">
      <text>
        <r>
          <rPr>
            <sz val="9"/>
            <color rgb="FF000000"/>
            <rFont val="Tahoma"/>
            <family val="2"/>
            <charset val="238"/>
          </rPr>
          <t xml:space="preserve">Navedite ciljanu vrijednost pokazatelja rezultata 
(godina na koju se odnosi GPR) </t>
        </r>
      </text>
    </comment>
    <comment ref="I754" authorId="0" shapeId="0">
      <text>
        <r>
          <rPr>
            <sz val="9"/>
            <color rgb="FF000000"/>
            <rFont val="Tahoma"/>
            <family val="2"/>
            <charset val="238"/>
          </rPr>
          <t>Navedite naziv aktivnosti utvrđene u svrhu provdbe mjere</t>
        </r>
      </text>
    </comment>
    <comment ref="J754" authorId="0" shapeId="0">
      <text>
        <r>
          <rPr>
            <sz val="9"/>
            <color indexed="81"/>
            <rFont val="Tahoma"/>
            <family val="2"/>
            <charset val="238"/>
          </rPr>
          <t>Navedite  naziv ustrojstvene jedinice/projektnog tima/tijela nadležne za provedbu aktivnosti</t>
        </r>
      </text>
    </comment>
    <comment ref="K754" authorId="0" shapeId="0">
      <text>
        <r>
          <rPr>
            <sz val="9"/>
            <color indexed="81"/>
            <rFont val="Tahoma"/>
            <family val="2"/>
            <charset val="238"/>
          </rPr>
          <t>Navedite rok za završetak provedbe aktivnosti</t>
        </r>
      </text>
    </comment>
    <comment ref="L754" authorId="0" shapeId="0">
      <text>
        <r>
          <rPr>
            <sz val="9"/>
            <color indexed="81"/>
            <rFont val="Tahoma"/>
            <family val="2"/>
            <charset val="238"/>
          </rPr>
          <t xml:space="preserve">Navedite šifru  aktivnosti/ projekta u Proračunu
</t>
        </r>
      </text>
    </comment>
    <comment ref="M754" authorId="0" shapeId="0">
      <text>
        <r>
          <rPr>
            <sz val="9"/>
            <color indexed="81"/>
            <rFont val="Tahoma"/>
            <family val="2"/>
            <charset val="238"/>
          </rPr>
          <t>Navedite  iznos planiran (u Državnom proračunu) za provedbu aktivnosti</t>
        </r>
      </text>
    </comment>
    <comment ref="A775" authorId="0" shapeId="0">
      <text>
        <r>
          <rPr>
            <sz val="9"/>
            <color indexed="81"/>
            <rFont val="Tahoma"/>
            <family val="2"/>
            <charset val="238"/>
          </rPr>
          <t>Unijeti naziv nositelja izrade akta</t>
        </r>
      </text>
    </comment>
    <comment ref="I775" authorId="0" shapeId="0">
      <text>
        <r>
          <rPr>
            <sz val="9"/>
            <color indexed="81"/>
            <rFont val="Tahoma"/>
            <family val="2"/>
            <charset val="238"/>
          </rPr>
          <t>Unijeti razdoblje važenja akta</t>
        </r>
      </text>
    </comment>
    <comment ref="I776" authorId="0" shapeId="0">
      <text>
        <r>
          <rPr>
            <sz val="9"/>
            <color indexed="81"/>
            <rFont val="Tahoma"/>
            <family val="2"/>
            <charset val="238"/>
          </rPr>
          <t xml:space="preserve">Unijeti godinu izrade/ posljednje izmjene </t>
        </r>
      </text>
    </comment>
    <comment ref="A778" authorId="0" shapeId="0">
      <text>
        <r>
          <rPr>
            <sz val="9"/>
            <color indexed="81"/>
            <rFont val="Tahoma"/>
            <family val="2"/>
            <charset val="238"/>
          </rPr>
          <t xml:space="preserve">Unesite redni broj aktivnosti
</t>
        </r>
      </text>
    </comment>
    <comment ref="B778" authorId="0" shapeId="0">
      <text>
        <r>
          <rPr>
            <sz val="9"/>
            <color rgb="FF000000"/>
            <rFont val="Tahoma"/>
            <family val="2"/>
            <charset val="238"/>
          </rPr>
          <t xml:space="preserve">Iz Provedbenog programa preuzmite naziv mjere koja doprinosi provedbi prioriteta (vrijedi za TDU), a ostala tijela prema Uputi za GPR
</t>
        </r>
      </text>
    </comment>
    <comment ref="C778" authorId="0" shapeId="0">
      <text>
        <r>
          <rPr>
            <sz val="9"/>
            <color indexed="81"/>
            <rFont val="Tahoma"/>
            <family val="2"/>
            <charset val="238"/>
          </rPr>
          <t>Kratki opis svrhe provedbe mjere</t>
        </r>
      </text>
    </comment>
    <comment ref="E778" authorId="1" shapeId="0">
      <text>
        <r>
          <rPr>
            <sz val="9"/>
            <color indexed="81"/>
            <rFont val="Segoe UI"/>
            <charset val="1"/>
          </rPr>
          <t>Naziv radnog mjesta i ustrojstvena jednica</t>
        </r>
      </text>
    </comment>
    <comment ref="F778" authorId="0" shapeId="0">
      <text>
        <r>
          <rPr>
            <sz val="9"/>
            <color rgb="FF000000"/>
            <rFont val="Tahoma"/>
            <family val="2"/>
            <charset val="238"/>
          </rPr>
          <t xml:space="preserve">Iz Provedbenog programa preuzmite pokazatelj rezultata definiran u svrhu praćenja uspješnosti provedbe mjere </t>
        </r>
      </text>
    </comment>
    <comment ref="G778" authorId="0" shapeId="0">
      <text>
        <r>
          <rPr>
            <sz val="9"/>
            <color rgb="FF000000"/>
            <rFont val="Tahoma"/>
            <family val="2"/>
            <charset val="238"/>
          </rPr>
          <t xml:space="preserve">Navedite početnu vrijednost pokazatelja i  godinu iz koje je pokazatelj
 </t>
        </r>
      </text>
    </comment>
    <comment ref="H778" authorId="0" shapeId="0">
      <text>
        <r>
          <rPr>
            <sz val="9"/>
            <color rgb="FF000000"/>
            <rFont val="Tahoma"/>
            <family val="2"/>
            <charset val="238"/>
          </rPr>
          <t xml:space="preserve">Navedite ciljanu vrijednost pokazatelja rezultata 
(godina na koju se odnosi GPR) </t>
        </r>
      </text>
    </comment>
    <comment ref="I778" authorId="0" shapeId="0">
      <text>
        <r>
          <rPr>
            <sz val="9"/>
            <color rgb="FF000000"/>
            <rFont val="Tahoma"/>
            <family val="2"/>
            <charset val="238"/>
          </rPr>
          <t>Navedite naziv aktivnosti utvrđene u svrhu provdbe mjere</t>
        </r>
      </text>
    </comment>
    <comment ref="J778" authorId="0" shapeId="0">
      <text>
        <r>
          <rPr>
            <sz val="9"/>
            <color indexed="81"/>
            <rFont val="Tahoma"/>
            <family val="2"/>
            <charset val="238"/>
          </rPr>
          <t>Navedite  naziv ustrojstvene jedinice/projektnog tima/tijela nadležne za provedbu aktivnosti</t>
        </r>
      </text>
    </comment>
    <comment ref="K778" authorId="0" shapeId="0">
      <text>
        <r>
          <rPr>
            <sz val="9"/>
            <color indexed="81"/>
            <rFont val="Tahoma"/>
            <family val="2"/>
            <charset val="238"/>
          </rPr>
          <t>Navedite rok za završetak provedbe aktivnosti</t>
        </r>
      </text>
    </comment>
    <comment ref="L778" authorId="0" shapeId="0">
      <text>
        <r>
          <rPr>
            <sz val="9"/>
            <color indexed="81"/>
            <rFont val="Tahoma"/>
            <family val="2"/>
            <charset val="238"/>
          </rPr>
          <t xml:space="preserve">Navedite šifru  aktivnosti/ projekta u Proračunu
</t>
        </r>
      </text>
    </comment>
    <comment ref="M778" authorId="0" shapeId="0">
      <text>
        <r>
          <rPr>
            <sz val="9"/>
            <color indexed="81"/>
            <rFont val="Tahoma"/>
            <family val="2"/>
            <charset val="238"/>
          </rPr>
          <t>Navedite  iznos planiran (u Državnom proračunu) za provedbu aktivnosti</t>
        </r>
      </text>
    </comment>
  </commentList>
</comments>
</file>

<file path=xl/comments2.xml><?xml version="1.0" encoding="utf-8"?>
<comments xmlns="http://schemas.openxmlformats.org/spreadsheetml/2006/main">
  <authors>
    <author>MinFin</author>
  </authors>
  <commentList>
    <comment ref="B2" authorId="0" shapeId="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authors>
    <author>MinFin</author>
  </authors>
  <commentList>
    <comment ref="B2" authorId="0" shapeId="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authors>
    <author>MinFin</author>
  </authors>
  <commentList>
    <comment ref="B2" authorId="0" shapeId="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authors>
    <author>mfkor</author>
  </authors>
  <commentList>
    <comment ref="B1" authorId="0" shapeId="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<sst xmlns="http://schemas.openxmlformats.org/spreadsheetml/2006/main" count="5360" uniqueCount="2879">
  <si>
    <t>Posebni cilj</t>
  </si>
  <si>
    <t>Jedinica</t>
  </si>
  <si>
    <t>Polazna vrijednost</t>
  </si>
  <si>
    <t>Planirana proračunska sredstva</t>
  </si>
  <si>
    <t>Iskorištena proračunska sredstva</t>
  </si>
  <si>
    <t>Sredstva 
državnog 
proračuna</t>
  </si>
  <si>
    <t>Pomoći 
Europske 
unije</t>
  </si>
  <si>
    <t>Odgovorna 
osoba</t>
  </si>
  <si>
    <t>Odgovorna osoba</t>
  </si>
  <si>
    <t>Polazna
vrijednost</t>
  </si>
  <si>
    <t>Trenutna
vrijednost</t>
  </si>
  <si>
    <t>Ciljana
vrijednost</t>
  </si>
  <si>
    <t>Ostvaruje li se posebni cilj prema planu
DA/NE</t>
  </si>
  <si>
    <t xml:space="preserve">Posebni cilj </t>
  </si>
  <si>
    <t>Način ostvarenja
se odvija 
prema planu
DA/NE</t>
  </si>
  <si>
    <t>Redni broj i naziv</t>
  </si>
  <si>
    <t>IZVJEŠTAJ O OSTVARENJU POSEBNIH CILJEVA STRATEŠKOG PLANA</t>
  </si>
  <si>
    <t>Aktivnosti/
projekti u proračunu</t>
  </si>
  <si>
    <t xml:space="preserve">Pokazatelj rezultata </t>
  </si>
  <si>
    <t>UPUTE ZA POPUNJAVANJE:</t>
  </si>
  <si>
    <t>U 1. stupac upisuje se naziv posebnog cilja.</t>
  </si>
  <si>
    <t>U 10. stupac upisuju se aktivnosti i/ili projekti iz državnog proračuna na kojima se osiguravaju sredstva za provedbu načina ostvarenja.</t>
  </si>
  <si>
    <t>Program u državnom proračunu</t>
  </si>
  <si>
    <t>U 12. stupac za polugodišnje izvještaje upisuje se iznos iskorištenih proračunskih sredstava na dan 30. lipnja tekuće godine, a za godišnje izvještaje na dan 31. prosinca.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</si>
  <si>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</si>
  <si>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</si>
  <si>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</si>
  <si>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 xml:space="preserve">U 11. stupac upisuje se iznos proračunskih sredstava planiran za ostvarenje pojedinog načina ostvarenja/reformske mjere u tekućoj godini s tim da se posebno izdvajaju pomoći Europske unije. </t>
  </si>
  <si>
    <t>Kratak opis</t>
  </si>
  <si>
    <t>Ciljana
vrijednost
2021.</t>
  </si>
  <si>
    <t>Pravni/upravni instrumenti provedbe mjere</t>
  </si>
  <si>
    <t>U Pravni/upravni instrumenti provedbe mjere se upisuju podaci o zakonskim i podzakonskim propisima koji uređuju područje koje se planira unaprijediti provođenjem utvrđene reformske mjere.</t>
  </si>
  <si>
    <t>Ciljana
vrijednost
2022.</t>
  </si>
  <si>
    <t>Cilj mjere</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</si>
  <si>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</si>
  <si>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</si>
  <si>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</si>
  <si>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</si>
  <si>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</si>
  <si>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</si>
  <si>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</si>
  <si>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</si>
  <si>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</si>
  <si>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 xml:space="preserve">Posebni cilj 1.2.
</t>
  </si>
  <si>
    <t>* brojčano iskazati</t>
  </si>
  <si>
    <t>Ciljana
vrijednost
2023.</t>
  </si>
  <si>
    <t>Ciljana
vrijednost
2024.</t>
  </si>
  <si>
    <t>Strateški cilj</t>
  </si>
  <si>
    <t>Ključne točke ostvarenja</t>
  </si>
  <si>
    <t>Aktivnost ili projekt u Državnom proračunu</t>
  </si>
  <si>
    <t>OKVIR ZA PRAĆENJE</t>
  </si>
  <si>
    <t>Rok provedbe 
(mj-godina)</t>
  </si>
  <si>
    <t>Posebni cilj iz akta SP / Prioritet iz Programa Vlade</t>
  </si>
  <si>
    <t>PRIORITETNA ili REFORMSKA MJERA</t>
  </si>
  <si>
    <t>Oznaka P/R)</t>
  </si>
  <si>
    <r>
      <rPr>
        <b/>
        <u/>
        <sz val="11"/>
        <rFont val="Arial"/>
        <family val="2"/>
      </rPr>
      <t>CSR</t>
    </r>
    <r>
      <rPr>
        <b/>
        <sz val="11"/>
        <rFont val="Arial"/>
        <family val="2"/>
      </rPr>
      <t xml:space="preserve">
SDG</t>
    </r>
  </si>
  <si>
    <t>Strateški cilj iz akta SP / Cilj ekonomske politike:</t>
  </si>
  <si>
    <t>Posebni cilj iz akta SP / Prioritet iz Programa Vlade:</t>
  </si>
  <si>
    <t>Program u državnom proračunu:</t>
  </si>
  <si>
    <t>OSTALE MJERE</t>
  </si>
  <si>
    <t>TABLICA POKAZATELJA ISHODA</t>
  </si>
  <si>
    <t>Pokazatelj ishoda</t>
  </si>
  <si>
    <t>U Strateški cilj se upisuje naziv strateškog cilja čijem će se ostvarenju doprinijeti provođenjem  utvrđene prioritetne ili reformske mjere.</t>
  </si>
  <si>
    <t>U Posebni cilj se upisuje naziv posebnog cilja čijem će se ostvarenju doprinijeti provođenjem  utvrđene prioritetne ili reformske mjere.</t>
  </si>
  <si>
    <t>INVESTICIJSKE MJERE</t>
  </si>
  <si>
    <t>Razdoblje provedbe  
(mj-god početka i kraja provedbe)</t>
  </si>
  <si>
    <t xml:space="preserve">Pokazatelj(i) neposrednog rezultata </t>
  </si>
  <si>
    <t>Vrijednost 
(u HRK)</t>
  </si>
  <si>
    <t xml:space="preserve">Projekt u Državnom proračunu i/ili dr. izvor(i) financiranja </t>
  </si>
  <si>
    <t>Naziv mjere</t>
  </si>
  <si>
    <t>Aktivnost u 
Državnom proračunu</t>
  </si>
  <si>
    <t>Pokazatelj ishoda
(outcome)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</si>
  <si>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</si>
  <si>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</si>
  <si>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</si>
  <si>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IZVJEŠTAJ O PROVEDBI MJERA PROVEDBENOG PROGRAMA</t>
  </si>
  <si>
    <t>NAZIV MJERE</t>
  </si>
  <si>
    <t xml:space="preserve">Strateški CILJ </t>
  </si>
  <si>
    <t>Mjera 1.1.1.</t>
  </si>
  <si>
    <t>Mjera 1.1.2.</t>
  </si>
  <si>
    <t>Mjera 1.1.3.</t>
  </si>
  <si>
    <t>Investicijska mjera 1.</t>
  </si>
  <si>
    <t>Investicijska mjera 2.</t>
  </si>
  <si>
    <t>NAPOMENA: za svaki strateški cilj je potrebno popuniti posebnu tablicu</t>
  </si>
  <si>
    <t>Mjera 1.2.1.</t>
  </si>
  <si>
    <t>Mjera 1.2.2.</t>
  </si>
  <si>
    <t>Mjera 1.2.3.</t>
  </si>
  <si>
    <t>Mjera 1.2.4.</t>
  </si>
  <si>
    <t>Investicijska mjera 3.</t>
  </si>
  <si>
    <t>Investicijska mjera 4.</t>
  </si>
  <si>
    <t>Trošak provedbe (u HRK)</t>
  </si>
  <si>
    <t>Pokazatelj učinka:</t>
  </si>
  <si>
    <t xml:space="preserve">Pokazatelj ishoda: </t>
  </si>
  <si>
    <t>Početna vrijednost:</t>
  </si>
  <si>
    <t>Ciljna vrijednost:</t>
  </si>
  <si>
    <t>Strateški cilj:</t>
  </si>
  <si>
    <t>Posebni cilj:</t>
  </si>
  <si>
    <t>Glavni elementi provedbenog programa su:</t>
  </si>
  <si>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</si>
  <si>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</si>
  <si>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</si>
  <si>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</si>
  <si>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</si>
  <si>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</si>
  <si>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</si>
  <si>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</si>
  <si>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</si>
  <si>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Elementi provedbenog programa</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</si>
  <si>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</si>
  <si>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</si>
  <si>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</si>
  <si>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</si>
  <si>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</si>
  <si>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</si>
  <si>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Pokazatelj rezultata (i mjerna jedinica)</t>
  </si>
  <si>
    <t xml:space="preserve">U Pokazatelj učinka upisuje se naziv pokazatelja učinka pomoću kojeg se mjeri ostvarenje strateškog cilja. Pokazatelj učinka odabire se iz biblioteke pokazatelja. </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</si>
  <si>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</si>
  <si>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</si>
  <si>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</si>
  <si>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</si>
  <si>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</si>
  <si>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</si>
  <si>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</si>
  <si>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</si>
  <si>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</si>
  <si>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3a. Nastaviti provoditi mjere kojima se malim i srednjim poduzećima i samozaposlenim
osobama osigurava dodatna likvidnost.</t>
  </si>
  <si>
    <t xml:space="preserve">3b.  Dodatno smanjiti parafiskalne namete i
regulatorna ograničenja tržišta roba i usluga. </t>
  </si>
  <si>
    <t xml:space="preserve">4a. Povećati učinkovitost i kapacitet javne uprave za izradu i provedbu javnih projekata i
politika na središnjoj i lokalnoj razini. </t>
  </si>
  <si>
    <t>4b. Unaprijediti učinkovitost pravosuđa.</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</si>
  <si>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</si>
  <si>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</si>
  <si>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</si>
  <si>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</si>
  <si>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</si>
  <si>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</si>
  <si>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</si>
  <si>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</si>
  <si>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</si>
  <si>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</si>
  <si>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</si>
  <si>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</si>
  <si>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</si>
  <si>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</si>
  <si>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</si>
  <si>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</si>
  <si>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</si>
  <si>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Globalni ciljevi održivog razvoja Un Agenda 2030</t>
  </si>
  <si>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</si>
  <si>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</si>
  <si>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</si>
  <si>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</si>
  <si>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</si>
  <si>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</si>
  <si>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</si>
  <si>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t>GODIŠNJI PLAN RADA MINISTARSTVA UNUTARNJIH POSLOVA REPUBLIKE HRVATSKE ZA 2023. GODINU</t>
  </si>
  <si>
    <t xml:space="preserve">NOSITELJ IZRADE AKTA: </t>
  </si>
  <si>
    <t>1. KABINET MINISTRA</t>
  </si>
  <si>
    <r>
      <rPr>
        <b/>
        <sz val="9"/>
        <rFont val="Arial"/>
        <family val="2"/>
        <charset val="238"/>
      </rPr>
      <t>Razdoblje važenja akta:</t>
    </r>
    <r>
      <rPr>
        <sz val="9"/>
        <rFont val="Arial"/>
        <family val="2"/>
        <charset val="238"/>
      </rPr>
      <t xml:space="preserve"> </t>
    </r>
  </si>
  <si>
    <t>1.1. - 31.12.2023.</t>
  </si>
  <si>
    <t xml:space="preserve">Godina izrade, izmjene ili dopune  akta: </t>
  </si>
  <si>
    <t>2022.</t>
  </si>
  <si>
    <t>MJERE GODIŠNJEG PLANA RADA</t>
  </si>
  <si>
    <t>Redni broj</t>
  </si>
  <si>
    <t xml:space="preserve">Svrha provedbe mjere
</t>
  </si>
  <si>
    <t>Naležnost za provedbu mjere</t>
  </si>
  <si>
    <t>Pokazatelj rezultata mjere</t>
  </si>
  <si>
    <t>Početna vrijednost pokazatelja rezultata 
(godina)</t>
  </si>
  <si>
    <t xml:space="preserve">Ciljana
vrijednost pokazatelja rezultata 
</t>
  </si>
  <si>
    <t xml:space="preserve">Aktivnosti </t>
  </si>
  <si>
    <t>Nadležnost za provedbu  aktivnosti</t>
  </si>
  <si>
    <t>Rok provedbe aktivnosti 
(datum)</t>
  </si>
  <si>
    <t>Izvor financiranja (aktivnost u Proračunu)</t>
  </si>
  <si>
    <t>Iznos planiran u Proračunu - EUR</t>
  </si>
  <si>
    <t>1.</t>
  </si>
  <si>
    <t>Podizanje razine zakonitosti  u primjeni policijskih ovlasti</t>
  </si>
  <si>
    <t>Zaprječavanje kršenja ljudskih prava i sloboda pri policijskom postupanju, dizanje razine profesionalnog integriteta</t>
  </si>
  <si>
    <t>Služba za unutarnju kontrolu</t>
  </si>
  <si>
    <t>Broj pokrenutih disciplinskih postupaka zbog teže povrede službene dužnosti</t>
  </si>
  <si>
    <t xml:space="preserve">450/2022. </t>
  </si>
  <si>
    <t xml:space="preserve"> Redovni i izvanredni nadzor</t>
  </si>
  <si>
    <t xml:space="preserve">Odjeli u Službi za unutarnju kontrolu </t>
  </si>
  <si>
    <t>31.12.2023.</t>
  </si>
  <si>
    <t>Redovna aktivnost koja ne zahtjeva dodatna financijska sredstva</t>
  </si>
  <si>
    <t>Pružanje stručne pomoći</t>
  </si>
  <si>
    <t xml:space="preserve"> Davanje preporuka za otklanjanje propusta i unaprjeđenje rada</t>
  </si>
  <si>
    <t>Prikupljanje i obrada podataka te izrada izvješća, analiza i stručnih podloga</t>
  </si>
  <si>
    <t>Odjel za analitiku</t>
  </si>
  <si>
    <t>2.</t>
  </si>
  <si>
    <t>Jačanje profesionalnosti pri  obavljanju službenih obaveza</t>
  </si>
  <si>
    <t>Viša razina povjerenja građana u policijsko postupanje i snaženje ugleda policije u društvu</t>
  </si>
  <si>
    <t>Postotak utemeljenih i djelomično utemeljenih pritužbi</t>
  </si>
  <si>
    <t>12,5%/2022.</t>
  </si>
  <si>
    <t>A553131</t>
  </si>
  <si>
    <t>Davanje preporuka i mišljenja te razmjena iskustava dobre prakse</t>
  </si>
  <si>
    <t>3.</t>
  </si>
  <si>
    <t>Podizanje razine etičnosti u radu policijskih i državnih službenika</t>
  </si>
  <si>
    <t>Broj pritužbi u vezi povrede etičkih kodeksa (policijskih i državnih službenika)</t>
  </si>
  <si>
    <t>130/2022.</t>
  </si>
  <si>
    <t>Redovni nadzor</t>
  </si>
  <si>
    <t>Davanje preporuka i mišljenja te razmjena iskustava iz dobre prakse</t>
  </si>
  <si>
    <t>4.</t>
  </si>
  <si>
    <t>Prevencija izvršenja koruptivnih kaznenih djela od policijskih i državnih službenika</t>
  </si>
  <si>
    <t>Jačanje profesionalnog integriteta i eliminacija uzroka koruptivnog ponašanja</t>
  </si>
  <si>
    <t xml:space="preserve">Broj  prijavljenih za koruptivna i službenička kaznena djela </t>
  </si>
  <si>
    <t>Redovni i izvanredni nadzor</t>
  </si>
  <si>
    <t>Odjeli u Službi za unutarnju kontrolu, osim Odjela za analitiku</t>
  </si>
  <si>
    <t xml:space="preserve"> Suradnja sa nositeljima antikoruptivnih mjera</t>
  </si>
  <si>
    <t xml:space="preserve"> Davanje preporuka za otklanjanje uzroka korupcije</t>
  </si>
  <si>
    <t>5.</t>
  </si>
  <si>
    <t>Javnost rada Ministarstva i policije</t>
  </si>
  <si>
    <t>Razvoj odgovorne, profesionalne i interaktivne komunikacije s unutarnjim i vanjskim javnostima te proaktivnog i transparentnog pristupa kojim će se demistificirati policijski poslovi i cijeli  sustav, stjecati razumijevanje, graditi povjerenje i otvarati vrata suradnji s javnošću i time unaprjeđivati identitet i ugled Ministarstva i policije</t>
  </si>
  <si>
    <t>Služba za odnose s javnošću</t>
  </si>
  <si>
    <t>Broj objavljenih priopćenja, konferencija za medije, zaprimljenih i riješenih upita medija i građana, odaziv na prezentacije, povratne reakcije</t>
  </si>
  <si>
    <t xml:space="preserve">90 priopćenja,
10 konferencija
16.000 upita
/2017. </t>
  </si>
  <si>
    <t xml:space="preserve">≥90 priopćenja
≥10 konferencija
≥16.000 upita
/2023. </t>
  </si>
  <si>
    <t>Web - popunjavanje novim sadržajima samoinicijativno i na zahtjev ustrojstvenih jedinica 
Društvene mreže - popunjavanje novim sadržajima, komunikacija sa zainteresiranim korisnicima 
Planiranje, koordiniranje i provedba komunikacije s medijima, komunikacije u poslovima Ministarstva od javnog značaja, komunikacije u odnosima sa zajednicom, medijsko, promidžbeno i dr. prezentiranje aktivnosti Ministarstva i policije</t>
  </si>
  <si>
    <t>6.</t>
  </si>
  <si>
    <t>Edukacija djelatnika za odnose s javnošću i policijskih glasnogovornika</t>
  </si>
  <si>
    <t>Podizanje razine individualne odgovornosti svih zaposlenika u kvaliteti komunikacije sa ciljanim javnostima, uz osvješćivanje važnosti, odgovornosti i utjecaja njihovog postupanja na sigurnost cijele društvene zajednice</t>
  </si>
  <si>
    <t>Analiza rada polaznika edukacija prije i poslije edukacije</t>
  </si>
  <si>
    <t>1/2022.</t>
  </si>
  <si>
    <t>1/2023.</t>
  </si>
  <si>
    <t>Javni nastup i javni govor 
Pisanje priopćenja i korištenje ostalih komunikacijskih alata 
Govorne vježbe 
Fonetika</t>
  </si>
  <si>
    <t xml:space="preserve">
A553131</t>
  </si>
  <si>
    <t>7.</t>
  </si>
  <si>
    <t>Upoznavanje djelatnika odnosa s javnošću i glasnogovornika s pravnim propisima iz linije rada</t>
  </si>
  <si>
    <t>Zakonitost i objektivnost – Ministarstvo uvijek, bez obzira na situaciju, mora iznositi cjelovite, istinite i točne informacije, poštujući pritom zakonska ograničenja s jedne, a pravičnost s druge strane</t>
  </si>
  <si>
    <t xml:space="preserve">Analiza rada djelatnika odnosa s javnošću prilikom izvješćivanja </t>
  </si>
  <si>
    <t>100%/2023.</t>
  </si>
  <si>
    <t>Ažuriranje Smjernica za odnose s javnošću Objedinjavanje propisa iz linije rada u zajedničkoj dijeljenoj mapi</t>
  </si>
  <si>
    <t>8.</t>
  </si>
  <si>
    <t>Digitalizacija arhiva</t>
  </si>
  <si>
    <t>Bolji doseg do ciljanih javnosti korištenjem multimedijalnih sadržaja 
Kreativnost – komunikaciji s javnošću treba pristupati kreativno uočljivim, privlačnim, pamtljivim i svima razumljivim sadržajima</t>
  </si>
  <si>
    <t>Bolja dostupnost fotografija i videozapisa te korištenje u svakodnevnom radu</t>
  </si>
  <si>
    <t>80%/2022.</t>
  </si>
  <si>
    <t>80%/2023.</t>
  </si>
  <si>
    <t>Nastavak punjenja jedinstvene arhive fotografija Stvaranje jedinstvene arhive video uradaka</t>
  </si>
  <si>
    <t>9.</t>
  </si>
  <si>
    <t>Dostupnost medijskih informacija djelatnicima Ministarstva</t>
  </si>
  <si>
    <t>Informiranost svih djelatnika Ministarstva o medijskim sadržajima vezanih uz rad Ministarstva</t>
  </si>
  <si>
    <t>Razina informiranosti i poznavanja pozitivnih i negativnih tema u društvu, proaktivnost, optimizacija  korištenja  potencijala  medija  pri  odašiljanju poruka</t>
  </si>
  <si>
    <t xml:space="preserve">80%/2022. </t>
  </si>
  <si>
    <t>Određivanje ključnih riječi po temama, osobama i ustrojstvenim jedinicama za medijski analizu i praćenje</t>
  </si>
  <si>
    <t xml:space="preserve">Služba za odnose s javnošću </t>
  </si>
  <si>
    <t>10.</t>
  </si>
  <si>
    <t>Savjetovanje sa zainteresiranom javnošću u postupcima donošenja zakona, drugih propisa i akata</t>
  </si>
  <si>
    <t xml:space="preserve">Otvoreni dijalog, suradnja i partnerstvo građana, organizacija civilnoga društva, općenito zainteresirane javnosti s javnim i državnim institucijama prilikom donošenja zakona, propisa ili akta
</t>
  </si>
  <si>
    <t>Broj provedenih savjetovanja tj. objavljenih dokumenata u svrhu savjetovanja s javnošću</t>
  </si>
  <si>
    <t xml:space="preserve">43/2022. </t>
  </si>
  <si>
    <t>Prikupljanje i analiza pristiglih prijedloga i primjedbi tijekom internetskog savjetovanja</t>
  </si>
  <si>
    <t>11.</t>
  </si>
  <si>
    <t>Savjetovanje sa zainteresiranom javnošću u postupku procjene učinaka propisa</t>
  </si>
  <si>
    <t>Priprema i izrada nacrta prijedloga zakona kroz analizu izravnih učinaka, sa ciljem odabira optimalnog zakonskog rješenja ili za poduzimanje drugih aktivnosti i mjera</t>
  </si>
  <si>
    <t>Broj provedenih procjena učinaka propisa</t>
  </si>
  <si>
    <t xml:space="preserve">100%/2022. </t>
  </si>
  <si>
    <t>12.</t>
  </si>
  <si>
    <t>Provedba Zakona o pravu na pristup informacijama</t>
  </si>
  <si>
    <t>Ostvarivanje zakonskog prava korisnika na traženje i dobivanje informacije, kao i obvezu tijela javne vlasti da omogući pristup zatraženoj informaciji, da objavljuje informacije neovisno o postavljenom zahtjevu kada takvo objavljivanje proizlazi iz obveze određene zakonom ili drugim propisom</t>
  </si>
  <si>
    <t>Broj riješenih zahtjeva</t>
  </si>
  <si>
    <t>114/2022.</t>
  </si>
  <si>
    <t xml:space="preserve">
≥ 90%/2023.
</t>
  </si>
  <si>
    <t>Omogućiti i osigurati ostvarivanje prava na pristup informacijama i ponovnu uporabu informacija fizičkim i pravnim osobama</t>
  </si>
  <si>
    <t>Službenik za informiranje</t>
  </si>
  <si>
    <t xml:space="preserve"> Broj prihvaćenih žalbi od strane Povjerenika za informiranje</t>
  </si>
  <si>
    <t xml:space="preserve">0/2022. </t>
  </si>
  <si>
    <t xml:space="preserve">0/2023. </t>
  </si>
  <si>
    <t>13.</t>
  </si>
  <si>
    <t>Izrada Kalendara posjeta i putovanja</t>
  </si>
  <si>
    <t>Izvršenje svih protokolarnih obaveza</t>
  </si>
  <si>
    <t>Služba za protokol</t>
  </si>
  <si>
    <t>Broj propuštenih protokolarnih obaveza</t>
  </si>
  <si>
    <t xml:space="preserve">2/2022. </t>
  </si>
  <si>
    <t xml:space="preserve"> Izrada Plana posjeta ministra Unutarnjih poslova kao i najavljeni posjeti stranih delegacija</t>
  </si>
  <si>
    <t>14.</t>
  </si>
  <si>
    <t>Nabava i osmišljavanje protokolarnih poklona</t>
  </si>
  <si>
    <t xml:space="preserve"> Promocija Ministarstva prema javnosti</t>
  </si>
  <si>
    <t>Broj pohvala</t>
  </si>
  <si>
    <t xml:space="preserve">25/2022. </t>
  </si>
  <si>
    <t xml:space="preserve">Istraživanje ponuda na tržištu i odabir optimalnog artikla i usluge u skladu s predviđenim financijskim sredstvima                                     </t>
  </si>
  <si>
    <t>15.</t>
  </si>
  <si>
    <t xml:space="preserve">Pripreme za ceremonijale i obljetnice od značaja za RH u kojima  sudjeluje Ministarstvo </t>
  </si>
  <si>
    <t>Obilježavanje obljetnica od značaja za RH u kojima  sudjeluje Ministarstvo</t>
  </si>
  <si>
    <t>Broj prigovora zbog nesudjelovanja</t>
  </si>
  <si>
    <t>Planiranje, projekcija i uvježbavanje ceremonijalnih procedura, analiza primjera dobre prakse i primjena najboljih procedura</t>
  </si>
  <si>
    <t>16.</t>
  </si>
  <si>
    <t xml:space="preserve">Edukacija djelatnika Službe za protokol </t>
  </si>
  <si>
    <t>Stručno usavršavanje djelatnika</t>
  </si>
  <si>
    <t>Broj pritužbi</t>
  </si>
  <si>
    <t xml:space="preserve">1/2022. </t>
  </si>
  <si>
    <t>Sudjelovanja na seminarima i drugim stručnim usavršavanjima</t>
  </si>
  <si>
    <t>17.</t>
  </si>
  <si>
    <t>Priprema i organizacija obljetnica i memorijala od značaja za Ministarstvo kao i  Dana policije</t>
  </si>
  <si>
    <t xml:space="preserve">Obilježavanje  obljetnica od značaja za Ministarstvo </t>
  </si>
  <si>
    <t>Broj kritika javnosti</t>
  </si>
  <si>
    <t xml:space="preserve">4/2022. </t>
  </si>
  <si>
    <t>Planiranje, projekcija i uvježbavanje ceremonijalnih procedura</t>
  </si>
  <si>
    <t>2. SAMOSTALNA SLUŽBA ZA UNUTARNJU REVIZIJU</t>
  </si>
  <si>
    <t>1.1.2023. - 31.12.2023.</t>
  </si>
  <si>
    <t>Praćenje učinkovitog upravljanja resursima i procesima Ministarstva</t>
  </si>
  <si>
    <t>Podupiranje provedbe reformskih i investicijskih mjera i osiguranje redovnog djelovanja institucije</t>
  </si>
  <si>
    <t xml:space="preserve">
 Samostalna službe za unutarnju reviziju</t>
  </si>
  <si>
    <t>Rezultati izjave o fiskalnoj odgovornosti uključujući Mišljenje unutarnje revizije o sustavu unutarnjih kontrola
Broj otvorenih i obavljenih unutarnjih revizija</t>
  </si>
  <si>
    <t xml:space="preserve">                                                               6/2023.</t>
  </si>
  <si>
    <t>Samostalna služba za unutarnju reviziju</t>
  </si>
  <si>
    <t>A 553131</t>
  </si>
  <si>
    <t>3. SAMOSTALNA SLUŽBA ZA SURADNJU S VOJNIM ORDINARIJATOM U RH</t>
  </si>
  <si>
    <r>
      <rPr>
        <b/>
        <sz val="10"/>
        <rFont val="Arial"/>
        <family val="2"/>
        <charset val="238"/>
      </rPr>
      <t>Razdoblje važenja akta:</t>
    </r>
    <r>
      <rPr>
        <sz val="10"/>
        <rFont val="Arial"/>
        <family val="2"/>
        <charset val="238"/>
      </rPr>
      <t xml:space="preserve"> </t>
    </r>
  </si>
  <si>
    <t>1.1.-31.12.2023.</t>
  </si>
  <si>
    <t>Međunarodno vojno -policijsko hodočašće u Lourdes</t>
  </si>
  <si>
    <t>Dublja spoznaja vjere i smisla osobnog života i života u zajednici</t>
  </si>
  <si>
    <t>Samostalna služba za suradnju s VO u RH</t>
  </si>
  <si>
    <t>Broj prijavljenih hodočasnika</t>
  </si>
  <si>
    <t>150/2022.</t>
  </si>
  <si>
    <t>250/2023.</t>
  </si>
  <si>
    <t>Organizacijske, tehničke i materijalne pripreme za hodočasnike - djelatnike Ministarstva. Provedba hodočašća.</t>
  </si>
  <si>
    <t xml:space="preserve"> Samostalna služba za suradnju s VO u RH, policijske kapelanije </t>
  </si>
  <si>
    <t>Svibanj/2023.</t>
  </si>
  <si>
    <t>Međunarodno hodočašće u Svetu zemlju</t>
  </si>
  <si>
    <t>110/2019.</t>
  </si>
  <si>
    <t>100/2023.</t>
  </si>
  <si>
    <t xml:space="preserve">Samostalna služba za suradnju s VO u RH, policijske kapelanije </t>
  </si>
  <si>
    <t>Listopad, studeni /2023.</t>
  </si>
  <si>
    <t xml:space="preserve">3. </t>
  </si>
  <si>
    <t>Međunarodno hodočašće u Rim</t>
  </si>
  <si>
    <t>50/2022.</t>
  </si>
  <si>
    <t>50/2023.</t>
  </si>
  <si>
    <t>Nacionalna i lokalna hodočašća</t>
  </si>
  <si>
    <t>Spoznaja vjere i smisla osobnog života i života u zajednici</t>
  </si>
  <si>
    <t>Broj hodočašća</t>
  </si>
  <si>
    <t>3/2022.</t>
  </si>
  <si>
    <t>5/2023.</t>
  </si>
  <si>
    <t>300/2022.</t>
  </si>
  <si>
    <t>400/2023.</t>
  </si>
  <si>
    <t>Duhovne vježbe</t>
  </si>
  <si>
    <t>Osobna duhovna obnova, spoznaja vjere i smisla osobnog života, svakodnevna sveta misa, duhovni razgovori i razmatranja - osobna i/ili sa svećenikom</t>
  </si>
  <si>
    <t>Broj sudionika/polaznika</t>
  </si>
  <si>
    <t>200/2022.</t>
  </si>
  <si>
    <t>Organizacija duhovnih vježbi za djelatnike Ministarstva radi duhovnog odmora i obnove</t>
  </si>
  <si>
    <t xml:space="preserve">Ljetno dušobrižništvo djelatnika </t>
  </si>
  <si>
    <t xml:space="preserve">Svakodnevna sveta misa, duhovni razgovori i razmatranja - osobna i/ili sa svećenikom </t>
  </si>
  <si>
    <t>200/2023.</t>
  </si>
  <si>
    <t>Služenje svakodnevne svete mise, duhovni susret/razgovor sa svećenikom - za vrijeme trajanja godišnjeg odmora djelatnika Ministarstva i njihovih obitelji u UJ Valbandon</t>
  </si>
  <si>
    <t>Lipanj - rujan /2023.</t>
  </si>
  <si>
    <t>Stručna predavanja vjerskog i duhovnog karaktera</t>
  </si>
  <si>
    <t>Upoznavanje s veličinom religiozne poruke, izgradnja na duhovnom području života</t>
  </si>
  <si>
    <t>Broj stručnih predavanja vjerskog i duhovnog karaktera</t>
  </si>
  <si>
    <t>10/2022.</t>
  </si>
  <si>
    <t>10/2023.</t>
  </si>
  <si>
    <t>Organizacija i održavanje stručnih predavanja vjerskog i duhovnog karaktera</t>
  </si>
  <si>
    <t>Psihosocijalna i duhovna podrška zaposlenicima i članovima obitelji zaposlenika</t>
  </si>
  <si>
    <t xml:space="preserve">Provođenje postupaka duhovne skrbi u postupcima integrirane psihosocijalne podrške i u izvanrednim situacijama </t>
  </si>
  <si>
    <t>Broj provedenih postupaka</t>
  </si>
  <si>
    <t xml:space="preserve">Duhovna skrb svećenika u postupcima integrirane psihosocijalne podrške te u izvanrednim situacijama </t>
  </si>
  <si>
    <t>Ostale aktivnosti</t>
  </si>
  <si>
    <t>Spoznaja smisla osobnog života, osobna duhovna i vjerska obnova.</t>
  </si>
  <si>
    <t>Broj svečanosti obilježavanja, udijeljenih sakramenata, radnih sastanaka  seminara, susreta, promidžbenih aktivnosti vjerskog sadržaja</t>
  </si>
  <si>
    <t>25/2023.</t>
  </si>
  <si>
    <t>26/2023.</t>
  </si>
  <si>
    <t>Obilježavanje vjerskih i nacionalnih blagdana, sakramenti i blagoslovi, radni sastanci, seminari, susreti, promidžbene i sl. aktivnosti vjerskog sadržaja</t>
  </si>
  <si>
    <t>NOSITELJ IZRADE AKTA:</t>
  </si>
  <si>
    <t>4.SAMOSTALNA SLUŽBA ZA INFORMACIJSKU SIGURNOST</t>
  </si>
  <si>
    <t>Razdoblje važenja akta:</t>
  </si>
  <si>
    <t>Godina izrade, izmjene ili dopune akta</t>
  </si>
  <si>
    <t>Koordinacija i savjetovanje u implementaciji
 mjera i standarda informacijske sigurnosti:
  a.) sigurnosne provjere</t>
  </si>
  <si>
    <t>Sigurnosna informiranja za pristup klasificiranim podacima</t>
  </si>
  <si>
    <t>Samostalna služba za informacijsku sigurnost</t>
  </si>
  <si>
    <t>Broj sigurnosnih informiranja,
 broj temeljnih sigurnosnih provjera</t>
  </si>
  <si>
    <t xml:space="preserve">
10500/ 2022.
250/2022.
</t>
  </si>
  <si>
    <t xml:space="preserve">12500/2023.
250/2023.
</t>
  </si>
  <si>
    <t xml:space="preserve">Provedba sigurnosnih informiranja zaposlenika za pristup nacionalnim i međunarodnim klasificiranim podacima, provedba postupaka za izdavanje, obnovu i povlačenje certifikata  i temeljnih sigurnosnih provjera te vođenje propisanih evidencija </t>
  </si>
  <si>
    <t xml:space="preserve">  b.) fizička sigurnost</t>
  </si>
  <si>
    <t>Kategorizacija štićenih prostora i uspostava kontrolnih točaka</t>
  </si>
  <si>
    <t>Broj ustrojstvenih jedinica sa kategoriziranim štićenim prostorima i kontrolnim točkama</t>
  </si>
  <si>
    <t>5/2022.</t>
  </si>
  <si>
    <t>Pružanje stručne pomoći ustrojstvenim jedinicama u pripremi i donošenju propisanih  akata  u cilju uspostave sigurnosnih zona UJ MUP-a sukladno ukazanoj potrebi</t>
  </si>
  <si>
    <t xml:space="preserve">  c.) sigurnost podataka</t>
  </si>
  <si>
    <t>Periodične procjene, deklasifikacija podataka, povreda sigurnosti podataka</t>
  </si>
  <si>
    <t xml:space="preserve">Savjetovanje i nadzor u postupcima deklasfikacije podataka i promjene stupnja tajnosti klasificiranih podataka  </t>
  </si>
  <si>
    <t xml:space="preserve">  d.) sigurnost informacijskih sustava</t>
  </si>
  <si>
    <t>Usklađivanje s propisanim normama i standardima</t>
  </si>
  <si>
    <t>4/2022.</t>
  </si>
  <si>
    <t>4/2023.</t>
  </si>
  <si>
    <t xml:space="preserve">Savjetovanje  radi postizanja bolje kvalitete i implementacije mjera i standarda informacijske sigurnosti u Ministarstva </t>
  </si>
  <si>
    <t>K553132</t>
  </si>
  <si>
    <t xml:space="preserve">
</t>
  </si>
  <si>
    <t xml:space="preserve">  e.)  sigurnost poslovne suradnje</t>
  </si>
  <si>
    <t>Mjere sigurnosti poslovne suradnje</t>
  </si>
  <si>
    <t>200/2022.
100/2022.</t>
  </si>
  <si>
    <t>200/2022.
100/2023.</t>
  </si>
  <si>
    <t xml:space="preserve">Provedba sigurnosnih  informiranja pravnih osoba  kojima se omogućen uvid u klasificirane dokumente MUP-a, provedba postupka temeljnih sigurnosnih provjera za pravne osobe te vođenje evidnecija </t>
  </si>
  <si>
    <t>Nadzor organizacije, provedbe
 i učinkovitosti propisanih mjera
 i standarda informacijske sigurnosti</t>
  </si>
  <si>
    <t>Nadzor po područjima informacijske sigurnosti</t>
  </si>
  <si>
    <t>15/2022.</t>
  </si>
  <si>
    <t xml:space="preserve">6/2023. </t>
  </si>
  <si>
    <t xml:space="preserve">Nadzor </t>
  </si>
  <si>
    <t>Distribucija međunarodnih NATO i EU podataka kroz Registar MUP-a</t>
  </si>
  <si>
    <t>Ddistribucija međunarodnih NATO i EU podataka kroz Registar Ministarstva</t>
  </si>
  <si>
    <t>590/2022.</t>
  </si>
  <si>
    <t>590/2023.</t>
  </si>
  <si>
    <t>Zaprimanje, koordinacija i interna distribucija NATO i EU podataka te vođenje evidencija u Registru Ministarstva</t>
  </si>
  <si>
    <t>Sudjelovanje u donošenju standarda, planova i tehnoloških rješenja u području zaštite osobnih podataka Ministarstva</t>
  </si>
  <si>
    <t>Osigurati tehničku i integriranu zaštitu osobnih podataka</t>
  </si>
  <si>
    <t xml:space="preserve"> Samostalna služba za nadzor zaštite osobnih podataka</t>
  </si>
  <si>
    <t>Broj stadarda, planova i tehnoloških rješenja</t>
  </si>
  <si>
    <t xml:space="preserve">Provedba tehničkih i organizacijskih mjera </t>
  </si>
  <si>
    <t>Samostalna služba za nadzor zaštite osobnih podataka</t>
  </si>
  <si>
    <t>Suradnja s ustrojstvenim jedinicama Ministarstva, davanje preporuka i mišljenja u vezi provedbe propisa u području zaštite osobnih podataka</t>
  </si>
  <si>
    <t>Zakonita obrada osobnih podataka u svim područjima rada unutar Ministarstva</t>
  </si>
  <si>
    <t>Broj preporuka i mišljenja</t>
  </si>
  <si>
    <t>Omogućavanje ispitanicima (fizičkim osobama) pravo na pristup, ispravak i brisanje osobnih podataka iz IS MUP-a i iz SIS II</t>
  </si>
  <si>
    <t xml:space="preserve">Ispunjavanje obveza proizašlih iz europskog i nacionalnog zakonodavstva </t>
  </si>
  <si>
    <t>Broj zahtjeva ispitanika i broj odgovora</t>
  </si>
  <si>
    <t xml:space="preserve">Izdavanje obavijesti o pravu na uvid, ispravak i brisanje osobnih podataka iz evidencija </t>
  </si>
  <si>
    <t>Suradnja s ustrojstvenim jedinicama, davanje mišljenja na Sporazume koje izrađuju ustrojstvene jedinice Ministrstva, a odnose se na davanje podataka iz evidencija MUP-a</t>
  </si>
  <si>
    <t>Suradnja s drugim ustrojstvenim jednicama Ministarstva koji su nositelji izrade Sporazuma</t>
  </si>
  <si>
    <t>Broj mišljenja</t>
  </si>
  <si>
    <t xml:space="preserve">Davanje mišljenja na tekst Sporazuma </t>
  </si>
  <si>
    <t>Nadzor provedbe i učinkovitosti propisa u području zaštite osobnih podataka</t>
  </si>
  <si>
    <t>Ujednačeno postupanje organizacijskih jedinica sa svrhom zakonite obrade osobnih podataka</t>
  </si>
  <si>
    <t>Broj obavljenih nadzora</t>
  </si>
  <si>
    <t>Praćenje učinkovitosti provedbe nacionalnog i međunarodnog zakonodavstva u području zaštite osobnih podataka</t>
  </si>
  <si>
    <t>Dosljedna provedba nacionalnog i međunarodnog zakonodavstva u području zaštite osobnih podataka</t>
  </si>
  <si>
    <t xml:space="preserve">Nadzor evidencije aktivnosti obrada </t>
  </si>
  <si>
    <t xml:space="preserve">Ispunjenje obaveza proizašlih iz Opće uredbe o zaštiti podataka i Zakona o zaštiti fizičkih osoba u vezi s obradom i razmjenom osobnih podataka u svrhe sprječavanja, istraživanja , otkrivanja ili progona kaznenih djela ili izvršavanja kaznenih sankcija </t>
  </si>
  <si>
    <t>Broj zbirki koje čine Evidenciju</t>
  </si>
  <si>
    <t>6.SAMOSTALNI SEKTOR ZA INFORMACIJSKE I KOMUNIKACIJSKE SUSTAVE</t>
  </si>
  <si>
    <t>1.1.2023.-31.12.2023.</t>
  </si>
  <si>
    <t>Iznos planiran u Proračunu -EUR</t>
  </si>
  <si>
    <t>Implementacija PNR direktive (Registar imena putnika-Passenger Name Record PNR)</t>
  </si>
  <si>
    <t>Veća kontrola putnika u zračnom prometu,
povezivanje s avioprijevoznicima</t>
  </si>
  <si>
    <t>Samostalni sektor za informacijske i komunikacijske sustave</t>
  </si>
  <si>
    <t>Broj avioprijevoznka s kojima je uspostavljena veza za prikupljanje podataka, izraženo u postocima</t>
  </si>
  <si>
    <t>85%/2022.</t>
  </si>
  <si>
    <t>Nastavak povezivanja sa avioprijevoznicima u okviru postojećeg ugovora za održavanje</t>
  </si>
  <si>
    <t>Služba za informatiku</t>
  </si>
  <si>
    <t>Nastavak nadogradnje sustava</t>
  </si>
  <si>
    <t xml:space="preserve">1. Provođenje preCT I CT testova
</t>
  </si>
  <si>
    <t xml:space="preserve">Svibanj/2023. </t>
  </si>
  <si>
    <t>K553168 (75%)</t>
  </si>
  <si>
    <t xml:space="preserve">
2. Nabava opreme za graničnu kontrolu I tijela za migraciju
</t>
  </si>
  <si>
    <t>3. kvartal/2023.</t>
  </si>
  <si>
    <r>
      <t xml:space="preserve"> 
10.029.150,09 </t>
    </r>
    <r>
      <rPr>
        <sz val="9"/>
        <rFont val="Arial"/>
        <family val="2"/>
        <charset val="238"/>
      </rPr>
      <t xml:space="preserve">
</t>
    </r>
  </si>
  <si>
    <t xml:space="preserve">3. Prema trenutnim planovima euLISA početak rada se očekuje u svibnju 2023.  </t>
  </si>
  <si>
    <t xml:space="preserve">
1. Provođenje preCT I CT testova
</t>
  </si>
  <si>
    <t xml:space="preserve">Studeni/2023. </t>
  </si>
  <si>
    <r>
      <rPr>
        <b/>
        <sz val="9"/>
        <rFont val="Arial"/>
        <family val="2"/>
        <charset val="238"/>
      </rPr>
      <t xml:space="preserve"> </t>
    </r>
    <r>
      <rPr>
        <sz val="9"/>
        <rFont val="Arial"/>
        <family val="2"/>
        <charset val="238"/>
      </rPr>
      <t xml:space="preserve"> K553168 
</t>
    </r>
  </si>
  <si>
    <t xml:space="preserve">
2. Nabava opreme za ETIAS nacionalnu jedinicu
 </t>
  </si>
  <si>
    <t xml:space="preserve">
3. Prema trenutnim planovima euLISA početak rada se očekuje u studenom 2023.</t>
  </si>
  <si>
    <t>Implementacija SIS RECAST i održavanje SIS</t>
  </si>
  <si>
    <t>Bolja zaštita granice - Implementacija nove zakonske osnove za SIS</t>
  </si>
  <si>
    <t>90%/2022.</t>
  </si>
  <si>
    <t xml:space="preserve">
1. Završetak izmjena u nacionalnim aplikacijama
</t>
  </si>
  <si>
    <t xml:space="preserve">K553168 </t>
  </si>
  <si>
    <t xml:space="preserve">
2. Završetak izmjena u N.SIS i Sirene aplikacijama
</t>
  </si>
  <si>
    <t>Izgradnja nacionalnog ABIS sustava</t>
  </si>
  <si>
    <t>Prikupljanje i obrada biometrijskih podataka za potrebe Ministarstva unutarnjih poslova, Ministarstva pravosuđa i Ministarstva vanjskih i europskih poslova</t>
  </si>
  <si>
    <t>Nacionalni ABIS sustav u operativnom radu</t>
  </si>
  <si>
    <t>Donesena zakonska podloga za ostvarivanje mjere, Zakon o biometriji, Pravilnik o obradi biometrijskih podataka (2020.)
Završena prva faza projekta Uspostava NABIS sustava 
Ukupno završeno 10%</t>
  </si>
  <si>
    <t xml:space="preserve">30%/31.12.2023.  </t>
  </si>
  <si>
    <t xml:space="preserve">1. Provedba natječaja za drugu fazu projekta i potpisivanje ugovora
</t>
  </si>
  <si>
    <t xml:space="preserve">
2. implementacija druge faze projekta
</t>
  </si>
  <si>
    <t>Razvoj, implementacija i održavanje aplikacije za potrebe međunarodne zaštite - RECORD</t>
  </si>
  <si>
    <t>Samostalni sektor za informacijske i komunikacijske sustave/Služba za međunarodnu zaštitu</t>
  </si>
  <si>
    <t>Izrada novog aplikativnog rješenja čiji je cilj osigurati, vođenje svih zbirki podataka definiranih Pravilnikom o obrascima i zbirakama podataka u postupku odobrenja međunarodne privremene zaštite, praćenje</t>
  </si>
  <si>
    <t>23.11.2020. donesena Odluka o dodjeli financijskih sredstava za provedbu projekta RECORD klasa: 018-
08/20-03/21 urbr: 511-01-136-20-5</t>
  </si>
  <si>
    <t>Provedba natječaja, odabir izvođača, početak razvoja aplikacije</t>
  </si>
  <si>
    <t>Razvoj aplikacije</t>
  </si>
  <si>
    <t>3. kvartal 2022.,   Projekt nije završen u planiranom roku. Izvođač COMBIS d.o.o. je zatražio produljenje roka, ali odluka o tome još nije donesena</t>
  </si>
  <si>
    <t xml:space="preserve">
800.000 (RH)
720.000 (EU)</t>
  </si>
  <si>
    <t>Povezivanje nacionalnih aplikacija na novi 
EU interoperabilni okvir sustava iz JHA područja</t>
  </si>
  <si>
    <t>Brza i sveobuhvatna kontrola u svim relevantnim bazama podataka EU-a za državljane trećih zemalja koji ulaze u zemlju, olakšana detekcija pokušaja zloporabe identiteta i istraživanje djela terorizma i teških kaznenih djela</t>
  </si>
  <si>
    <t>Integracija nacionalnih aplikacija za nadzor granice i suzbijanje terorizma i teškog kriminaliteta s konsolidiranim bazama postojećih i novih informacijskih sustava EU-a u području sloboda, sigurnosti i pravosuđa.</t>
  </si>
  <si>
    <t xml:space="preserve">Uspostava razmjene podataka nacionalnih sustava i sustava EU </t>
  </si>
  <si>
    <t>Pokretanje projekta</t>
  </si>
  <si>
    <t>Točan iznos će biti poznat po izradi detaljnog plana za integraciju</t>
  </si>
  <si>
    <t>Unaprjeđenje komunikacijskog i informatizacijskog 
sustava nabavkom nove i održavanjem postojeće 
opreme</t>
  </si>
  <si>
    <t>Postojeći Tetra sustav učiniti održivim, pouzdanim i raspoloživim svim žurnim službama RH</t>
  </si>
  <si>
    <t xml:space="preserve">Broj (količina u broju komada) </t>
  </si>
  <si>
    <t xml:space="preserve">Provedba plana nabave, raspodjela opreme korisnicima </t>
  </si>
  <si>
    <t>Služba za komunikacije</t>
  </si>
  <si>
    <t>1.12.2023.</t>
  </si>
  <si>
    <t xml:space="preserve">K553132
</t>
  </si>
  <si>
    <t>195/2022.</t>
  </si>
  <si>
    <t>200(5)/2023.</t>
  </si>
  <si>
    <t>Provedba plana nabave, instalacija opreme</t>
  </si>
  <si>
    <t>7. RAVNATELJSTVO POLICIJE</t>
  </si>
  <si>
    <t>Nadležnost za provedbu mjere</t>
  </si>
  <si>
    <t>Stvaranje uvjeta za ujednačeno postupanje svih ustrojstvenih jedinica Ravnateljstva policije uočavanjem i otklananjem nedostataka kroz redovne i izvanredne nadzore</t>
  </si>
  <si>
    <t>Ured glavnog ravnatelja policije</t>
  </si>
  <si>
    <t>Broj nadzora</t>
  </si>
  <si>
    <t>0/2022.</t>
  </si>
  <si>
    <t>Redovni nadzori
Izvanredni nadzori</t>
  </si>
  <si>
    <t>Služba za nadzor rada i strateški razvoj policije</t>
  </si>
  <si>
    <t xml:space="preserve">31.12.2023. </t>
  </si>
  <si>
    <t xml:space="preserve">A553131
</t>
  </si>
  <si>
    <t>Unaprjeđenje rada policije kroz osmišljavanje programa razvitka policije</t>
  </si>
  <si>
    <t xml:space="preserve">Unaprjeđenje organizacijskih, zakonskih i radnih procesa policije  </t>
  </si>
  <si>
    <t>Broj akata</t>
  </si>
  <si>
    <t>20/2023.</t>
  </si>
  <si>
    <t>Izrada zakonskih i podzakonskih akata
Pronalaženje novih organizacijskih rješenja</t>
  </si>
  <si>
    <t>Praćenje stanja sigurnosti i rizika iz djelokruga rada policije</t>
  </si>
  <si>
    <t>Praćenje stanja sigurnosti i ugroze te određivanje prioriteta postupanja policije na nacionalnom nivou</t>
  </si>
  <si>
    <t>Izrada i ažuriranje strateške procjene
Izrada i ažuriranje planova rada
Izrada godišnjih izvješća</t>
  </si>
  <si>
    <t>Unaprjeđenje strateške međunarodne policijske suradnje</t>
  </si>
  <si>
    <t>Razvijanje uspješne međunarodne suradnje hrvatske policije s policijskim organizacijama drugih zemalja</t>
  </si>
  <si>
    <t>Služba za stratešku, europsku i međunarodnu policijsku suradnju</t>
  </si>
  <si>
    <t xml:space="preserve">Provoditi medijske kampanje za suzbijanje obiteljskog nasilja na nacionalnoj i lokalnoj razini s ciljem daljnje senzibilizacije javnosti za problematiku obiteljskog nasilja </t>
  </si>
  <si>
    <t xml:space="preserve">Umrežavanje svih nadležnih državnih tijela, org. civilnog društva, pravnih osoba i dr. društvrno odgovornih subjekata, a kako bi koordinirano iznašli zajednički odgovor u sprečavanju svih oblika nasilja nad ženama </t>
  </si>
  <si>
    <t>Sužba prevencije</t>
  </si>
  <si>
    <t>Broj održanih javnih manifestacija</t>
  </si>
  <si>
    <t xml:space="preserve">109/2022. </t>
  </si>
  <si>
    <t xml:space="preserve">10/2023.  </t>
  </si>
  <si>
    <t>Služba prevencije</t>
  </si>
  <si>
    <t>Broj educiranih osoba</t>
  </si>
  <si>
    <t xml:space="preserve">4048/2022. </t>
  </si>
  <si>
    <t xml:space="preserve"> 5000/2023. </t>
  </si>
  <si>
    <t xml:space="preserve">157/2022. </t>
  </si>
  <si>
    <t xml:space="preserve">5/2023.  </t>
  </si>
  <si>
    <t>Organizacija javnih manifestacija te organizacija edukativnih progama kojima se senzibiliziraju građani, posebice mladih o važnosti reakcije društva u pogledu eliminacije govora mržnje</t>
  </si>
  <si>
    <t xml:space="preserve">Broj educiranih osoba </t>
  </si>
  <si>
    <t xml:space="preserve">31226/2022.  </t>
  </si>
  <si>
    <t xml:space="preserve">1000/2023. </t>
  </si>
  <si>
    <t>Jačanje i promicanje sigurnosti u zajednici u okviru prevencije protupravnih i drugih društveno neprihvatljivih ponašanja povezanih s pripadnicima romske nacionalne manjine, kroz senzibilizaciju, informiranje, podizanje svijesti o pojavnim oblicima, samozaštitu kao i osnaživanje u cilju prijavljivanja protupravnih oblika ponašanja</t>
  </si>
  <si>
    <t>115/2022.</t>
  </si>
  <si>
    <t xml:space="preserve">60/2023. </t>
  </si>
  <si>
    <t xml:space="preserve">Provedba edukacije u cilju jačanja i promicanja sigurnosti u zajednici te prevencija društveno neprihvatljivih ponašanja povezanih s pripadnicima romske nacionalne manjine </t>
  </si>
  <si>
    <t xml:space="preserve">U sklopu preventivnih programa te zdravstvene zaštite mentalnog zdravlja provoditi edukacije sa cjelovitim pristupom problematici nasilja u obitelji, po vertikali odgojno-obrazovnog sustava i za sve njegove dionike </t>
  </si>
  <si>
    <t>9333/2022.</t>
  </si>
  <si>
    <t>500/2023.</t>
  </si>
  <si>
    <t>Sigurnost i zaštita djece na internetu i društvenim mrežama</t>
  </si>
  <si>
    <t xml:space="preserve">Podizanje stupnja znanja i svijesti djece o opasnostima  na internetu te zaštiti privatnosti u kontekstu korištenja Interneta i društvenih mreža </t>
  </si>
  <si>
    <t>Broj održanih edukacija,</t>
  </si>
  <si>
    <t>483/2022.</t>
  </si>
  <si>
    <t xml:space="preserve">Edukacija učenika osnovnih i srednjih škola, roditelja, učitelja i profesora i dr. građana  </t>
  </si>
  <si>
    <t>12144/2022.</t>
  </si>
  <si>
    <t xml:space="preserve"> 100/2023.</t>
  </si>
  <si>
    <t xml:space="preserve">Kampanja usmjerena na podizanje javne svijesti o  vrbovanju žrtava trgovanja ljudima </t>
  </si>
  <si>
    <t>5000/2023.</t>
  </si>
  <si>
    <t xml:space="preserve">Provođenje sustavne i stručne izobrazbe za dužnosnike i službenike državnih tijela, odvjetnike i predstavnike javnih ustanova i organizacija civilnog društva o pravima žrtava, procijeni potreba , pružanju podrške žrtvama  i svjedocima te međunarodnoj/prekograničnoj suradnji </t>
  </si>
  <si>
    <t xml:space="preserve">Edukacija policijskih službenika s ciljem senzibilizacije policijskih službenika u području zaštite i podrške žrtvama kaznenih djela i prekršaja </t>
  </si>
  <si>
    <t xml:space="preserve">6578/2022. </t>
  </si>
  <si>
    <t xml:space="preserve">6000/2023. </t>
  </si>
  <si>
    <t>Edukacija policijskih službenika  i i iznalaženje pojedinih praktičnih rješenja u implementaciji Zakona o kaznenom postupku, kao i drugih zakonskih i pod-zakonskih akata te preuzetih europskih standarada u ovom području</t>
  </si>
  <si>
    <t>Edukacija učenika završnih razreda osnovnih škola te prvih razreda srednjih škola u cilju prevencije zlouporabe i ovisnosti o alkoholu, drogama i kocki</t>
  </si>
  <si>
    <t>27219/2022.</t>
  </si>
  <si>
    <t>6000/2023.</t>
  </si>
  <si>
    <t xml:space="preserve">Edukacija učenika završnih razreda osnovnih škola te prvih razreda srednjih škola </t>
  </si>
  <si>
    <t xml:space="preserve">Provedba preventivnih aktivnosti na području borbe protiv korupcije </t>
  </si>
  <si>
    <t xml:space="preserve">Senzibilizacija građana i poticanje na prijavu koruptivnog ponašanja </t>
  </si>
  <si>
    <t>1500/2022.</t>
  </si>
  <si>
    <t>Provedba preventivne kampanje</t>
  </si>
  <si>
    <t xml:space="preserve">Promicanje policijskog zvanja i uloge policije u Domovinskom ratu  </t>
  </si>
  <si>
    <t>Prezentacija policijskog zvanje javnosti, posebice mlađoj populaciji. Graditi pozitivan imidž policije u javnosti. Povečati subjektivan osječaj sigurnosti građana. Sačuvati uspomenu na žrtve poginule u Domovinskom ratu. Senzibilizirati javnost o ulozi policije u Domovinskom ratu i iskazati pijetet poginulim i nestalim hrvatskim redarstvenicima.</t>
  </si>
  <si>
    <t>Broj izrađenih dokumentarnih filmova</t>
  </si>
  <si>
    <t xml:space="preserve"> 9/2022.</t>
  </si>
  <si>
    <t xml:space="preserve">1/2023.  </t>
  </si>
  <si>
    <t xml:space="preserve">Izrada dokumentarnih filmova, pregled arhivske građe vezane za Domovinski rat, te organizacija komemorativnih skupova u spomen na poginule i nestale hrvatske redarstvenike  </t>
  </si>
  <si>
    <t>Broj organiziranih komemorativnih skupova i obljetnica</t>
  </si>
  <si>
    <t>7/2022.</t>
  </si>
  <si>
    <t xml:space="preserve"> 7/2023.</t>
  </si>
  <si>
    <t>Broj organiziranih promocija</t>
  </si>
  <si>
    <t xml:space="preserve"> Broj okruglih stolova</t>
  </si>
  <si>
    <t xml:space="preserve"> 6/2022. </t>
  </si>
  <si>
    <t xml:space="preserve"> 3/2023.</t>
  </si>
  <si>
    <t>Poštujte naše znakove- početak školske godine</t>
  </si>
  <si>
    <t>Edukacija djece o sigurnom ponašanju u cestovnom prometu</t>
  </si>
  <si>
    <t>Broj izrađenih spotova</t>
  </si>
  <si>
    <t>0/2023.</t>
  </si>
  <si>
    <t>Edukacija djece o sigurnom ponašanju u cestovnom prometu, izrada video spota</t>
  </si>
  <si>
    <t>31.12.2022.</t>
  </si>
  <si>
    <t xml:space="preserve"> Broj educirane djece</t>
  </si>
  <si>
    <t xml:space="preserve">36000/2022. </t>
  </si>
  <si>
    <t xml:space="preserve"> 35000/2023.</t>
  </si>
  <si>
    <t>Broj educiranih građana</t>
  </si>
  <si>
    <t xml:space="preserve">12297/2022. </t>
  </si>
  <si>
    <t xml:space="preserve">300/2023. </t>
  </si>
  <si>
    <t xml:space="preserve">Edukacija osoba starije životne dobi </t>
  </si>
  <si>
    <t xml:space="preserve">Edukacija građana na temu štetnosti posjedovanja ilegalnog oružja te poticanje građana da vrate ilegalno oružje </t>
  </si>
  <si>
    <t>Broj vraćenog oružja</t>
  </si>
  <si>
    <t>3039/2022.</t>
  </si>
  <si>
    <t>4800/2023.</t>
  </si>
  <si>
    <t xml:space="preserve">Provođenje medijske kampanje u cilju edukacije građana, vraćanje ilegalnog oružja </t>
  </si>
  <si>
    <t xml:space="preserve">K553167 
</t>
  </si>
  <si>
    <t>Broj vraćenog streljiva</t>
  </si>
  <si>
    <t xml:space="preserve"> 95494/2022.</t>
  </si>
  <si>
    <t>220000/2023.</t>
  </si>
  <si>
    <t>Kilogrami vraćenog eksploziva</t>
  </si>
  <si>
    <t xml:space="preserve"> 200.39/2022.</t>
  </si>
  <si>
    <t>180/2023.</t>
  </si>
  <si>
    <t>18.</t>
  </si>
  <si>
    <t>Smanjenje broja prometnih nesreća, poginulih i teško ozlijeđenih osoba u prometnim nesrećama</t>
  </si>
  <si>
    <t>Uprava za javni red i sigurnost</t>
  </si>
  <si>
    <t xml:space="preserve">
Broj prometnih nesreća
</t>
  </si>
  <si>
    <t>32.283/2022.</t>
  </si>
  <si>
    <t>26.662/2023.</t>
  </si>
  <si>
    <t>Raščlamba prometnih nesreća, nesreća s poginulim i nesreća s teško ozlijeđenim osobama</t>
  </si>
  <si>
    <t>Služba prometne policije</t>
  </si>
  <si>
    <t>6.2.2023.</t>
  </si>
  <si>
    <t xml:space="preserve">
K553092
</t>
  </si>
  <si>
    <t>Izrada Plana preventivnog i represivnog postupanja policije u cestovnom prometu za 2023. i njegova provedba</t>
  </si>
  <si>
    <t>16.1.2023.</t>
  </si>
  <si>
    <t>Broj poginulih osoba u prometnim nesrećama</t>
  </si>
  <si>
    <t>278/2022.</t>
  </si>
  <si>
    <t>252/2023.</t>
  </si>
  <si>
    <t>Usmjeravanje rada policijskih uprava na pojačani nadzor brzine kretanja vozila na cestama, alkoholiziranost vozača, mladih vozača, nepropisne uporabe mobitela, korištenja sigurnosnog pojasa, dječje sjedalice, zaštitne kacige kod biciklista i motociklista te prekršaje recidivista</t>
  </si>
  <si>
    <t xml:space="preserve">31.12 2023. </t>
  </si>
  <si>
    <t>Broj teško ozlijeđenih osoba u prometnim nesrećama</t>
  </si>
  <si>
    <t>2.822/2022.</t>
  </si>
  <si>
    <t>2.118/2023.</t>
  </si>
  <si>
    <t>Usmjeravanje rada policijskih uprava na provedbu mjera i aktivnosti u svrhu smanjenja stradavanja ugroženih skupina sudionika u prometu (djeca, pješaci, biciklisti, motociklisti i stariji sudionici)</t>
  </si>
  <si>
    <t>U suradnji s organizacijama mjerodavnim za održavanje prometnica, poduzimanje potrebnih mjera u svrhu sanacije opasnih mjesta</t>
  </si>
  <si>
    <t>19.</t>
  </si>
  <si>
    <t>Poboljšanje mobilnosti policijskih službenika protueksplozijske zaštite i obnova ljudskih potencijala protueksplozijske službe</t>
  </si>
  <si>
    <t>Mogućnost brzog i učinkovitog odgovora na ugroze improviziranim eksplozivnim napravama korištenjem specijalističke opreme i pasa za detekciju eksploziva. Popunjavanje upražnjenih radnih mjesta mladim službenicima protueksplozijske zaštite</t>
  </si>
  <si>
    <t xml:space="preserve">Broj osposobljavanja policijskih službenika za protueksplozijsku zaštitu                                                                                                                                                                        </t>
  </si>
  <si>
    <t>2/2022.</t>
  </si>
  <si>
    <t>3/2023.</t>
  </si>
  <si>
    <t>Organizacija i provedba tečaja "Specijalizacija iz protueksplozijske zaštite"</t>
  </si>
  <si>
    <t>Policijska Akademija "Prvi hrvatski redarstvenik"u suradnji s Protueksplozijskom službom Uprave za javni red i sigurnost i Upravom za ljudske potencijale</t>
  </si>
  <si>
    <t xml:space="preserve">1.1.2023. </t>
  </si>
  <si>
    <t xml:space="preserve">Broj polaznika - policijskih službenika za protueksplozijsku zaštitu                                                                                                                                                                        </t>
  </si>
  <si>
    <t>12/2022.</t>
  </si>
  <si>
    <t>20.</t>
  </si>
  <si>
    <t>Suzbijanje korupcijskih kaznenih djela</t>
  </si>
  <si>
    <t>Otkrivanje i preocesuiranje koruptivnih kaznenih djela i počinitelja</t>
  </si>
  <si>
    <t>Služba gospodarskog kriminaliteta i korupcije</t>
  </si>
  <si>
    <t>Broj prijavljenih kaznenih djela iz kataloga koruptivnih kaznenih djela</t>
  </si>
  <si>
    <t>710/2022.</t>
  </si>
  <si>
    <t>750/2023.</t>
  </si>
  <si>
    <t>21.</t>
  </si>
  <si>
    <t>Otkrivanje i procesuiranje kaznenih djela koja se odnose na financiranje projekata iz sredstava fondova Europske unije</t>
  </si>
  <si>
    <t xml:space="preserve">Broj podnijetih kaznenih prijava u suradnji sa Uredom europskog javnog tužitelja (EPPO) </t>
  </si>
  <si>
    <t>8/2023.</t>
  </si>
  <si>
    <t>Sprečavanje prijevara počinjenih na štetu proračuna RH i sredstava Europske unije</t>
  </si>
  <si>
    <t>22.</t>
  </si>
  <si>
    <t>Kaznena djela iz domene prekograničnog organiziranog kriminaliteta</t>
  </si>
  <si>
    <t xml:space="preserve">Suzbijanje prekograničnog organiziranog kriminaliteta </t>
  </si>
  <si>
    <t>Služba organiziranog kriminaliteta</t>
  </si>
  <si>
    <t>Broj konkretnih međunarodnih kriminalističkih istraživanja uz moguću primjenu posebnih dokaznih radnji</t>
  </si>
  <si>
    <t>Sustavno prikupljanje i analitička obrada saznanja, razmjena istih sa zainteresiranim državama te provođenje međunarodnih kriminalističkih istraživanja i uz primjenu posebnih dokaznih radnji</t>
  </si>
  <si>
    <t>Služba organizrianog kriminaliteta</t>
  </si>
  <si>
    <t>23.</t>
  </si>
  <si>
    <t xml:space="preserve">Suzbijanje krijumčarenja i nedopuštene proizvodnje i prometa drogama </t>
  </si>
  <si>
    <t xml:space="preserve">Otkrivanje i procesuiranje osoba u sklopu zločinačkog udruženja, grupa i pojedinca kao počinitelja kaznenih djela kriminaliteta droga </t>
  </si>
  <si>
    <t>Služba kriminaliteta droga</t>
  </si>
  <si>
    <t>Broj otkrivenih i razriješenih kaznenih djela iz čl. 190. i 191. Kaznenog zakona RH</t>
  </si>
  <si>
    <t>2250/2022.</t>
  </si>
  <si>
    <t>2300/2023.</t>
  </si>
  <si>
    <t>Sprječavanje krijumčarenja droga u RH i kroz nju preko državne granice provođenjem kriminalističkih istraživanja i suradnjom s drugim ministarstvima i državnim tijelima</t>
  </si>
  <si>
    <t xml:space="preserve">
A553131
</t>
  </si>
  <si>
    <t>24.</t>
  </si>
  <si>
    <t>Prevencija i suzbijanje terorizma</t>
  </si>
  <si>
    <t>Zaštite Republike Hrvatske od prijetnje terorizma, njenih građana i svih koji u njoj borave, njenih vrijednosti, interesa i resursa te istovremeno pružanje najučinkovitijeg doprinosa međunarodnim protuterorističkim naporima kao ključnom dijelu i samog nacionalnog odgovora na prijetnju terorizma</t>
  </si>
  <si>
    <t>Služba terorizma</t>
  </si>
  <si>
    <t>Broj provedenih edukacija policijskih službenika</t>
  </si>
  <si>
    <t>15/2023.</t>
  </si>
  <si>
    <t>Provedba edukacija policijskih službenika usmjerenih na prevenciju, prepoznavanje, otkrivanje i krimnalističko istraživanje kaznenih djela terorizma, kaznenih djela povezanih s terorizmom, kaznenih djela motiviranih mržnjom te sigurnosnih događaja koji imaju obilježja radikalizacije i ekstremizma</t>
  </si>
  <si>
    <t>25.</t>
  </si>
  <si>
    <t>Jačanje kapaciteta policije za suzbijanje kibernetičkog kriminaliteta</t>
  </si>
  <si>
    <t xml:space="preserve">Osnaživanje operativnih procesa istražnog i kaznenog postupanja u području kibernetičkog kriminaliteta. </t>
  </si>
  <si>
    <t>Kriminalističko obavještajni sektor</t>
  </si>
  <si>
    <t>Postotak policijskih službenika educiranih i opremljenih istražiteljskim računalima</t>
  </si>
  <si>
    <t>0%/2022.</t>
  </si>
  <si>
    <t>30%/2023.</t>
  </si>
  <si>
    <t>Služba kibernetičke sigurnosti</t>
  </si>
  <si>
    <t>K879021</t>
  </si>
  <si>
    <t xml:space="preserve">   1.581.625,85 </t>
  </si>
  <si>
    <t>26.</t>
  </si>
  <si>
    <t>Sektor općeg
kriminaliteta i
međunarodne
policijske suradnje</t>
  </si>
  <si>
    <t>Potpisan  ugovor
za održavanje i unaprjeđenje rada CMS-a te započeta analiza potreba i izrada funkcionalnih
specifikacija /2022.</t>
  </si>
  <si>
    <t>Dobivena potvrda da
RH spunjava uvjete iz
EU Uredbe i Direktive nakon usvajanja istih /2023.</t>
  </si>
  <si>
    <t>Izrada funkcionalnog i tehničkog prijedloga za implementaciju, isporuka detaljne poslovne i tehničke dokumentacije i izrada procjene o izvedivosti nadogradnje postojećeg sustava ili odluka o nabavi novog aplikativnog rješenja</t>
  </si>
  <si>
    <t>Služba za međunarodnu policijsku suradnju</t>
  </si>
  <si>
    <t>2. kvartal 2023.</t>
  </si>
  <si>
    <t>Izrada aplikativnog rješenja, proširenje dosadašnjih funkcionalnosti, nabava hardvera i dodatnog softvera, provođenje potrebnih integracija, puštanje u rad</t>
  </si>
  <si>
    <t>Druga polovica 2023.</t>
  </si>
  <si>
    <t>Izrada i usvajanje zakonkog okvira o transponiranju
Direktive o razmjeni podataka, izmjena Zakona o pojednostavljenju razmjene podataka između tijela država članica Europske unije nadležnih za provedbu zakona (NN 56/15)</t>
  </si>
  <si>
    <t>Nakon usvajanja Direktive  o razmjeni podataka</t>
  </si>
  <si>
    <t>27.</t>
  </si>
  <si>
    <t>Primjena standardnih operativnih postupaka u operativnoj međunarodoj policijskoj suradnji nakon pristupanja Republike Hrvatske Schengenskom prostoru</t>
  </si>
  <si>
    <t xml:space="preserve">
Učinkovita provedba prekograničnih operacija usmjerenih na praćenje i uhićenje počinitelja kaznenih djela i terorista (prekogranični nadzor i prekogranična potjera iz čl. 40. i 41. Konvencije o provedbi Schengenskog sporazuma) i postupanje po čl. 24. SIS II Uredbe (zabrana ulaska ili boravka državljania trećih država).
Obuka policijskih službenika i priprema za očekivane schengeske evaluacije</t>
  </si>
  <si>
    <t xml:space="preserve">
Uspostavljeni učinkoviti operativni postupci i uspješno odrađene schengenske evaluacije
</t>
  </si>
  <si>
    <t>Služba za međunarodnu policijsku suradnju (u suradnji sa drugim ustrojstvenim jedinicama Uprave kriminalističke policje i Upravom za javni red i sigurnost)</t>
  </si>
  <si>
    <t>1. kvartal 2023.</t>
  </si>
  <si>
    <t>Obuka policiskih službenika na terenu i priprema za schengenske evaluacije</t>
  </si>
  <si>
    <t>28.</t>
  </si>
  <si>
    <t>Priprema SIRENE ureda i krajnjih korisnika za implementaciju interoperabilnosti</t>
  </si>
  <si>
    <t xml:space="preserve">Priprema za implementaciju interoperabilnosti
</t>
  </si>
  <si>
    <t xml:space="preserve">Tehnička opremljenost Službe za međunarodnu policijsku suradnju (SIRENE ureda) i spremnost za rješavanje žutih poveznica
IS MUP-a I NIUSDG  funkcionalnosti za biometrijske provjre
Priručnik provedbu interoperabilnosti za krajnje korisnike (policije na terenu) 
Obuka multiplikatora provedena
</t>
  </si>
  <si>
    <t xml:space="preserve">Služba za međunarodnu policijsku suradnju (SIRENE ured) tehnički opremljen  I spreman za rješavanje žutih poveznica
IS MUP-a I NIUSDG nadograđeni funkcionalnostima za biometrijske provjre
Priručnik za provedbu interoperabilnosti za krajnje korisnike (policije na trenu) izrađen
Provedena obuka multiplikatora 
</t>
  </si>
  <si>
    <t>Nabava informatičke opreme za Službu za međunarodnu policijsku suradnju</t>
  </si>
  <si>
    <t>Služba za međunarodnu policijsku suradnju (u suradnji sa Upravom za granicu I Samostalnim sektorom za informacijske I komunikacijske sustave)</t>
  </si>
  <si>
    <t>3. kvartal 2023.</t>
  </si>
  <si>
    <t xml:space="preserve">BMVI (Instrument za granicu, migracije I vize) – Posebni poziv (SA) – Podrška implementaciji pravnog okvira za interoperabilnost
</t>
  </si>
  <si>
    <t xml:space="preserve">1.041.057 </t>
  </si>
  <si>
    <t>Definiranje poslovnih procesa u SMPS-u za interoperabilnost I rješavanje žutih poveznica</t>
  </si>
  <si>
    <t>1. kvartal  2023.</t>
  </si>
  <si>
    <t>Izrada i odobrenje funkcionalnih specifikacija 
za IS MUP-a</t>
  </si>
  <si>
    <t>2. kvartal  2023.</t>
  </si>
  <si>
    <t>Izrada i odobrenje funkcionalnih specifikacija za NIUSDG</t>
  </si>
  <si>
    <t>Definiranje poslovnih procesa za interoperabilnost na terenu</t>
  </si>
  <si>
    <t>Nadogradnje IS MUP-a I NIUSDG-a</t>
  </si>
  <si>
    <t>4. kvartal 2023.</t>
  </si>
  <si>
    <t>Izrada priručnika za krajnje korisnike (svi rodovi policije na terenu)</t>
  </si>
  <si>
    <t>Obuka multiplikatora</t>
  </si>
  <si>
    <t>3. kvartal  2023.</t>
  </si>
  <si>
    <t>29.</t>
  </si>
  <si>
    <t>Poboljšavanje uvjeta rada radi učinkovitijeg rješavanja nacionalnih i regionalnih prioriteta u području ratnih zločina</t>
  </si>
  <si>
    <t>Sektor općeg kriminaliteta i međunarodne policijske suradnje</t>
  </si>
  <si>
    <t>Količina nabavljene tehničke opreme</t>
  </si>
  <si>
    <t>100%/2022.</t>
  </si>
  <si>
    <t>35%/2023.</t>
  </si>
  <si>
    <t>Materijalno-tehničko opremanje</t>
  </si>
  <si>
    <t>Služba ratnih zločina</t>
  </si>
  <si>
    <t>Broj podnesenih kaznenih prijava</t>
  </si>
  <si>
    <t xml:space="preserve"> 14/2022.</t>
  </si>
  <si>
    <t>Učinkovitija kriminalistička istraživanja nacionalnih i regionalnih prioriteta u području ratnih zločina</t>
  </si>
  <si>
    <t>30.</t>
  </si>
  <si>
    <t>Prikupljanje saznanja o nestalim osobama i mogućim mjestima ukopa njihovih posmrtnih ostataka</t>
  </si>
  <si>
    <t>Prikupljanje, obrada i međuresorna suradnja u cilju pronalaska nestalih osoba ili mjesta ukopa njihovih posmrtnih ostataka</t>
  </si>
  <si>
    <t>Broj pronađenih nestalih osoba ili mjesta ukopa njihovih posmrtnih ostataka</t>
  </si>
  <si>
    <t>65%/2023.</t>
  </si>
  <si>
    <t>Međuresorna, međuagencijska i međunarodna razmjena podataka</t>
  </si>
  <si>
    <t>6/2022.</t>
  </si>
  <si>
    <t>6/2023.</t>
  </si>
  <si>
    <t>Broj obavljenih koordinacija s udrugama</t>
  </si>
  <si>
    <t>Koordinacija s braniteljskim, stradalničkim i drugim udrugama</t>
  </si>
  <si>
    <t>31.</t>
  </si>
  <si>
    <t>Međunarodna suradnja</t>
  </si>
  <si>
    <t>Podizanje razine unutarnje sigurnosti i sigurnosti vanjskih granica EU</t>
  </si>
  <si>
    <t>Uprava za granicu</t>
  </si>
  <si>
    <t>Broj upućenih policijskih službenika u zajedničke operacije</t>
  </si>
  <si>
    <t>173/2023.</t>
  </si>
  <si>
    <t>Upućivanje hrvatskih kontingenata na ispomoć zemljama članicama EU i trećim zemljama u okviru zajedničkih operacija</t>
  </si>
  <si>
    <t>Služba za FRONTEX, razvoj i potporu,
Mobilna jedinica za provedbu nadzora državne granice, 
Služba pomorske i aerodromske policije</t>
  </si>
  <si>
    <t>A553158</t>
  </si>
  <si>
    <t>Broj terenskih posjeta hrvatskim kontigentima</t>
  </si>
  <si>
    <t>2/2023.</t>
  </si>
  <si>
    <t>Služba za FRONTEX, razvoj i potporu</t>
  </si>
  <si>
    <t>Broj obučenih policijskih službenika</t>
  </si>
  <si>
    <t>Obuka policijskih službenika RH u okviru FRONTEX-a</t>
  </si>
  <si>
    <t>32.</t>
  </si>
  <si>
    <t>Tehnička, infrastrukturna i IT opremljenost te razvoj informacijskih sustava</t>
  </si>
  <si>
    <t>Uprava za granicu, Uprava za materijalno financijske poslove, Samostalni sektor za informacijske i komunikacijske sustave</t>
  </si>
  <si>
    <t>Broj opremljenih graničnih prijelaza u cestovnom, željezničkom i riječnom prometu</t>
  </si>
  <si>
    <t>46/2023.</t>
  </si>
  <si>
    <t>Nabava tehničke opreme za graničnu kontrolu potrebne za uspostavu i primjenu EES sustava na graničnim prijelazima</t>
  </si>
  <si>
    <t>Služba za susjedne zemlje</t>
  </si>
  <si>
    <t>K863024</t>
  </si>
  <si>
    <t>Broj nabavljenih plovila CPB</t>
  </si>
  <si>
    <t xml:space="preserve">Nabava ophodnih plovila CPB - Coastal patrol Boat </t>
  </si>
  <si>
    <t>Služba pomorske i aerodromske policije</t>
  </si>
  <si>
    <t xml:space="preserve">Postotak </t>
  </si>
  <si>
    <t>14%/2022.</t>
  </si>
  <si>
    <t>Prihvatni centar za strance</t>
  </si>
  <si>
    <t>1. kvartal 2024.</t>
  </si>
  <si>
    <t xml:space="preserve"> K553169
T879006</t>
  </si>
  <si>
    <t>Služba Nacionalog koordinacijskog centra i analize rizika</t>
  </si>
  <si>
    <t>20%/2023.</t>
  </si>
  <si>
    <t>Izrada aplikativnog rješenja za razmjenu informacija i analitičkih proizvoda između agencija uključenih u integrirano upravljanje granicom</t>
  </si>
  <si>
    <t>10%/2023.</t>
  </si>
  <si>
    <t>Nadogradnja Nacionalog informacijskog sustava za upravljenje državnom granicom</t>
  </si>
  <si>
    <t>Nadogradnja Geografskog informacijskog sustava za potrebe granične policije</t>
  </si>
  <si>
    <t>Nadogradnja Sustava zelene granice</t>
  </si>
  <si>
    <t>Informatizacija rada i radnih procesa u Prihvatnom centru za strance - uspostava aplikativnog rješenja za vođenje baza podataka nezakonitih migranata i nabavljena potrebna oprema</t>
  </si>
  <si>
    <t>33.</t>
  </si>
  <si>
    <t>Policijska obuka</t>
  </si>
  <si>
    <t>Broj provedenih seminara, tečajeva, obuka, edukacija, radnih sastanaka</t>
  </si>
  <si>
    <t>30/2023.</t>
  </si>
  <si>
    <t xml:space="preserve">A553131 </t>
  </si>
  <si>
    <t>34.</t>
  </si>
  <si>
    <t>Broj izvršenih potpomognutih dragovoljnih povrataka  državljana trećih zemalja</t>
  </si>
  <si>
    <t>30/2022.</t>
  </si>
  <si>
    <t xml:space="preserve">Uspostava učinkovitog  sustava asistiranog dragovoljnog povratka </t>
  </si>
  <si>
    <t>Služba za nezakonite migracije</t>
  </si>
  <si>
    <t>K553169</t>
  </si>
  <si>
    <t xml:space="preserve">Broj osoba čija su prisilna udaljenja promatrana </t>
  </si>
  <si>
    <t>Proveden monitoring prisilnih udaljenja državljana trećih država</t>
  </si>
  <si>
    <t>Provedena udaljenja državljana trećih zemalja koji nezakonito borave u RH u zemlje porijekla ili druge treće zemlje</t>
  </si>
  <si>
    <t>53%/2022.</t>
  </si>
  <si>
    <t>70%/2023.</t>
  </si>
  <si>
    <t>Provođenje postupka povratka državljana trećih zemalja</t>
  </si>
  <si>
    <t>35.</t>
  </si>
  <si>
    <t>Suradnja s tijelima uključenim u integrirano upravljanje državnom granicom RH</t>
  </si>
  <si>
    <t>Broj provedenih zajedničkih akcija</t>
  </si>
  <si>
    <t>Zajedničke akcije sa Mobilnom jedinicom Carisnke uprave RH u svrhu  suzbijanja  svih vrsta krijumčarenja na cijelom teritoriju RH</t>
  </si>
  <si>
    <t>Mobilna jedinica za provedbu nadzora državne granice</t>
  </si>
  <si>
    <t>36.</t>
  </si>
  <si>
    <t>Obnova postojećih uredskih/smještajnih kapaciteta Uprave za posebne poslove sigurnosti</t>
  </si>
  <si>
    <t>Obnova javne infrastrukture radi povećanja energetske učinkovitosti i zamjena sustava grijanja na bazi ugljena sa sustavima grijanja na bazi plina u svrhu ublažavanja klimatskih promjena</t>
  </si>
  <si>
    <t xml:space="preserve">Uprava za posebne poslove sigurnosti </t>
  </si>
  <si>
    <t>Odobreno financiranje u sklopu Mehanizma za oporavak i otpornost</t>
  </si>
  <si>
    <t>Usvajanje mjere u Nacionalnom planu oporavka i otpornosti</t>
  </si>
  <si>
    <t>Uprava za posebne poslove sigurnosti</t>
  </si>
  <si>
    <t xml:space="preserve"> K260056 </t>
  </si>
  <si>
    <t>37.</t>
  </si>
  <si>
    <t>Izgradnja višenamjenske modularne jedinice za provođenje praktičnog dijela obuke policijskih službenika</t>
  </si>
  <si>
    <t>Izgradnja infrastrukture za osposobljavanje policijskih službenika i digitalna transformacija praktičnog dijela obuke. Smanjenje potrošnje fosilnih goriva i izravnih emisija onečišćujućih tvari u zrak, zbog smanjenja potrebe korištenja vozila.</t>
  </si>
  <si>
    <t xml:space="preserve">K260056 </t>
  </si>
  <si>
    <t>38.</t>
  </si>
  <si>
    <t>Sigurnost štićenih osoba, objekata i prostora</t>
  </si>
  <si>
    <t>Planiranje, usklađivanje i koordinacija provedbe mjera osiguranja i zaštite štićenih osoba, objekata i prostora</t>
  </si>
  <si>
    <t>Štićene osobe za koje je izvršeno planiranje i koordinacija mjera osiguranja i zaštite</t>
  </si>
  <si>
    <t>25/2022.</t>
  </si>
  <si>
    <t>22/2023.</t>
  </si>
  <si>
    <t>Planiranje i koordinacija mjera osiguranja i zaštite štićenih osoba</t>
  </si>
  <si>
    <t xml:space="preserve"> A553131 </t>
  </si>
  <si>
    <t>Štićeni objekti i prostori za koje je izvršeno planiranje i koordinacija mjera osiguranja i zaštite</t>
  </si>
  <si>
    <t>24/2022.</t>
  </si>
  <si>
    <t>24/2023.</t>
  </si>
  <si>
    <t>Planiranje i koordinacija mjrea osiguranja i zaštite štićenih objekata</t>
  </si>
  <si>
    <t xml:space="preserve">Strane diplomatske misije i konzularni uredi za koje je izvršeno planiranje i koordinacija mjera osiguranja i zaštite </t>
  </si>
  <si>
    <t>59 /2022.</t>
  </si>
  <si>
    <t>59 /2023.</t>
  </si>
  <si>
    <t>Planiranje i koordinacija mjrea osiguranja i zaštite stranih diplomatskih misija i konzularnih ureda</t>
  </si>
  <si>
    <t>39.</t>
  </si>
  <si>
    <t>Edukacija službenika za poslove osiguranja i zaštite štićenih osoba, objekata i prostora</t>
  </si>
  <si>
    <t>Planiranje, usklađivanje i koordinacija provedbe edukacije službenika</t>
  </si>
  <si>
    <t>Provedeni policijski treninzi</t>
  </si>
  <si>
    <t>264/2022.</t>
  </si>
  <si>
    <t>172/2023.</t>
  </si>
  <si>
    <t>Provođenje policijskih treninga</t>
  </si>
  <si>
    <t>Provedeni moduli  dopunskog stručnog usavršavanja</t>
  </si>
  <si>
    <t>Provođenje dopunskog stručnog usavršavanja</t>
  </si>
  <si>
    <t>Seminari, tečajevi i konferencije koje su pohađali službenici Uprave</t>
  </si>
  <si>
    <t>34/2022.</t>
  </si>
  <si>
    <t>31/2023.</t>
  </si>
  <si>
    <t>Pohađanje seminara, tečajeva i konferencija</t>
  </si>
  <si>
    <t>40.</t>
  </si>
  <si>
    <t>Izrada planskih dokumenata iz nadležnosti Uprave za posebne poslove sigurnosti</t>
  </si>
  <si>
    <t xml:space="preserve">Izrada prijedloga za Provedbeni program MUP-a, Godišnji plan rada MUP-a, Plan nabave MUP-a i Plana policijskog obrazovanja  iz nadležnosti Uprave za posebne poslove sigurnosti </t>
  </si>
  <si>
    <t>Izrađen prijedlog UPPS-a za Provedbeni program MUP-a</t>
  </si>
  <si>
    <t>Izrada prijedloga UPPS-a za Provedbeni program MUP-a</t>
  </si>
  <si>
    <t>Izrađen prijedlog UPPS-a za Godišnji plan rada MUP-a</t>
  </si>
  <si>
    <t>Izrada prijedloga UPPS-a za Godišnji plan rada MUP-a</t>
  </si>
  <si>
    <t>Izrađen prijedlog UPPS-a za Plan nabave MUP-a</t>
  </si>
  <si>
    <t>Izrada prijedloga UPPS-a za Plan nabave MUP-a</t>
  </si>
  <si>
    <t>Izrađen prijedlog UPPS-a za Plan policijskog obrazovanja</t>
  </si>
  <si>
    <t>Izrada prijedloga UPPS-a za Plan policijskog obrazovanja</t>
  </si>
  <si>
    <t>41.</t>
  </si>
  <si>
    <t>Sigurnost štićenih osoba</t>
  </si>
  <si>
    <t>Osiguranje i zaštita štićenih osoba</t>
  </si>
  <si>
    <t>Izrađeni zahtjevi za dostavljanjem sigurnosnih prosudbi i druga pismena</t>
  </si>
  <si>
    <t>2600/2022.</t>
  </si>
  <si>
    <t>2400/2023.</t>
  </si>
  <si>
    <t>Prikupljanje, obrada, analiza i dostava podataka, obavijesti i saznanja od interesa za sigurnost štićenih osoba</t>
  </si>
  <si>
    <t xml:space="preserve">Služba za neposrednu zaštitu </t>
  </si>
  <si>
    <t>Služba za neposrednu zaštitu</t>
  </si>
  <si>
    <t>Izrađeni planovi osiguranja i zaštite štićenih osoba</t>
  </si>
  <si>
    <t>17/2022.</t>
  </si>
  <si>
    <t>Planiranje mjera osiguranja i zaštite štićenih osoba</t>
  </si>
  <si>
    <t xml:space="preserve">Štićene osobe za koje su provedene mjere neposredne tjelesne zaštite i motorizirane pratnje </t>
  </si>
  <si>
    <t>Provođenje neposredne tjelesne zaštite i motorizirane pratnje štićenih osoba</t>
  </si>
  <si>
    <t xml:space="preserve">Provedene mjere neposredne tjelesne zaštite i motorizirane pratnje štićenih osoba tijekom posebnih aktivnosti  </t>
  </si>
  <si>
    <t>1250/2022.</t>
  </si>
  <si>
    <t>1150/2023.</t>
  </si>
  <si>
    <t>Provedene mjere zdravstveno-higijensko tehnološke zaštite štićenih osoba</t>
  </si>
  <si>
    <t>410/2022.</t>
  </si>
  <si>
    <t>350/2023.</t>
  </si>
  <si>
    <t>Provođenje zdravstveno-higijensko tehnoloških mjera zaštite štićenih osoba</t>
  </si>
  <si>
    <t>Izrađena izvješća o pripremi i provođenju mjera osiguranja i zaštite štićenih osoba; provedene analize i evaluacija mjera osiguranja i zaštite štićenih osoba</t>
  </si>
  <si>
    <t>1800/2022.</t>
  </si>
  <si>
    <t>1760/2023.</t>
  </si>
  <si>
    <t>Izvješćivanje, evidentiranje, analiza i evaluacija mjera osiguranja i zaštite štićenih osoba</t>
  </si>
  <si>
    <t>42.</t>
  </si>
  <si>
    <t>Edukacija službenika za poslove osiguranja i zaštite štićenih osoba</t>
  </si>
  <si>
    <t>170/2022.</t>
  </si>
  <si>
    <t>Provođenje dopunskog stručnog usavršavanja policijskih službenika</t>
  </si>
  <si>
    <t>Seminari, tečajevi i konferencije koje su pohađali službenici Službe</t>
  </si>
  <si>
    <t>22/2022.</t>
  </si>
  <si>
    <t>18/2023.</t>
  </si>
  <si>
    <t>43.</t>
  </si>
  <si>
    <t>Sigurnost štićenih objekata i prostora</t>
  </si>
  <si>
    <t>Osiguranje i zaštita štićenih objekata i prostora</t>
  </si>
  <si>
    <t>1850/2022.</t>
  </si>
  <si>
    <t>1600/2023.</t>
  </si>
  <si>
    <t>Prikupljanje, obrada, analiza i dostava podataka, obavijesti i saznanja od interesa za sigurnost štićenih objekata i prostora</t>
  </si>
  <si>
    <t>Služba za zaštitu štićenih objekata i diplomatskih misija</t>
  </si>
  <si>
    <t>Služba za zaštitu štićenih objekata</t>
  </si>
  <si>
    <t>Izrađeni planovi osiguranja i zaštite štićenih objekata i prostora</t>
  </si>
  <si>
    <t>11/2022.</t>
  </si>
  <si>
    <t>Planiranje mjera osiguranja i zaštite štićenih objekata</t>
  </si>
  <si>
    <t xml:space="preserve">Služba za zaštitu štićenih objekata </t>
  </si>
  <si>
    <t xml:space="preserve">Štićeni objekti i prostori za koje su provedene redovne mjere osiguranja i zaštite </t>
  </si>
  <si>
    <t>24/2021.</t>
  </si>
  <si>
    <t>Provođenje redovnih mjera osiguranja i zaštite štićenih objekata i prostora</t>
  </si>
  <si>
    <t xml:space="preserve"> Provedene posebne mjere osiguranja i zaštite štićenih objekata i prostora </t>
  </si>
  <si>
    <t>600/2022.</t>
  </si>
  <si>
    <t>700/2023.</t>
  </si>
  <si>
    <t>Provođenje posebnih mjera osiguranja i zaštite štićenih objekata i prostora</t>
  </si>
  <si>
    <t>Provedeni protueksplozijski pregledi u sklopu redovnog i posebnog osiguranja i zaštite štićenih objekata i prostora</t>
  </si>
  <si>
    <t>120000/2022.</t>
  </si>
  <si>
    <t>120000/2023.</t>
  </si>
  <si>
    <t>Provođenje protueksplozijskih pregleda u sklopu redovnog i posebnog osiguranja i zaštite štićenih objekata i prostora</t>
  </si>
  <si>
    <t>Izrađeni planovi nadzorno-usmjerivačke djelatnosti</t>
  </si>
  <si>
    <t>12/2023.</t>
  </si>
  <si>
    <t>Izrada planova nadzorno-usmjerivačke djelatnosti</t>
  </si>
  <si>
    <t>Provedena nadzorno-usmjerivačka djelatnost</t>
  </si>
  <si>
    <t>1350/2022.</t>
  </si>
  <si>
    <t>1350/2023.</t>
  </si>
  <si>
    <t>Provođenje nadzorno-usmjerivačke djelatnosti</t>
  </si>
  <si>
    <t>6200/2022.</t>
  </si>
  <si>
    <t>7000/2023.</t>
  </si>
  <si>
    <t>Izvješćivanje, evidentiranje, analiza i evaluacija mjera osiguranja i zaštite štićenih objekata i prostora</t>
  </si>
  <si>
    <t>44.</t>
  </si>
  <si>
    <t>Edukacija službenika za poslove osiguranja i zaštite štićenih objekata i prostora</t>
  </si>
  <si>
    <t>80/2022.</t>
  </si>
  <si>
    <t>60/2023.</t>
  </si>
  <si>
    <t>13/2022.</t>
  </si>
  <si>
    <t>13/2023.</t>
  </si>
  <si>
    <t>45.</t>
  </si>
  <si>
    <t>Sigurnost stranih diplomatskih misija i konzularnih ureda na području Grada Zagreba</t>
  </si>
  <si>
    <t>Osiguranje i zaštita stranih diplomatskih misija i konzularnih ureda na području Grada Zagreba</t>
  </si>
  <si>
    <t>1200/2022.</t>
  </si>
  <si>
    <t>150 /2023.</t>
  </si>
  <si>
    <t>Prikupljanje, obrada, analiza i dostava podataka, obavijesti i saznanja od interesa za sigurnost stranih diplomatskih misija i konzularnih ureda</t>
  </si>
  <si>
    <t>Služba za zaštitu diplomatskih misija</t>
  </si>
  <si>
    <t>Izrađeni planovi osiguranja i zaštite stranih diplomatskih misija i konzularnih ureda i drugih objekata i prostora u kojima se održavaju diplomatsko-protokolarne aktivnosti u organizaciji stranih diplomatskih misija</t>
  </si>
  <si>
    <t>46/2022.</t>
  </si>
  <si>
    <t>Planiranje mjera osiguranja i zaštite stranih diplomatskih misija i konzularnih ureda</t>
  </si>
  <si>
    <t xml:space="preserve">Služba za zaštitu diplomatskih misija </t>
  </si>
  <si>
    <t xml:space="preserve">Strane diplomatske misije i konzularni uredi za koje su provedene mjere osiguranja i zaštite </t>
  </si>
  <si>
    <t>59/2022.</t>
  </si>
  <si>
    <t>59/2023.</t>
  </si>
  <si>
    <t>Provođenje mjera osiguranja i zaštite stranih diplomatskih misija i konzularnih ureda</t>
  </si>
  <si>
    <t>Provedene mjere osiguranja i zaštite diplomatskih aktivnosti i drugih događaja u organizaciji stranih diplomatskih misija i konzularnih ureda</t>
  </si>
  <si>
    <t>Provođenje mjera osiguranja i zaštite diplomatskih aktivnosti i drugih događaja u organizaciji stranih diplomatskih misija i konzularnih ureda</t>
  </si>
  <si>
    <t>Provedeni protueksplozijski pregledi u sklopu redovnog i izvanrednog osiguranja i zaštite stranih diplomatskih misija i konzularnih ureda</t>
  </si>
  <si>
    <t>14600/2022.</t>
  </si>
  <si>
    <t>14000/2023.</t>
  </si>
  <si>
    <t>Provođenje protueksplozijskih pregleda u sklopu redovnog i izvanrednog osiguranja i zaštite stranih diplomatskih misija i konzularnih ureda</t>
  </si>
  <si>
    <t>1000/2022.</t>
  </si>
  <si>
    <t>900/2023.</t>
  </si>
  <si>
    <t>Izrađena izvješća o pripremi i provođenju mjera osiguranja i zaštite stranih diplomatskih misija i konzularnih ureda; Provedene analize i evaluacija mjera osiguranja i zaštite stranih diplomatskih misija i konzularnih ureda</t>
  </si>
  <si>
    <t>1250/2023.</t>
  </si>
  <si>
    <t>Izvješćivanje, evidentiranje, analiza i evaluacija mjera osiguranja i zaštite stranih diplomatskih misija i konzularnih ureda</t>
  </si>
  <si>
    <t>46.</t>
  </si>
  <si>
    <t>Edukacija službenika za poslove osiguranja i zaštite stranih diplomatskih misija i konzularnih ureda</t>
  </si>
  <si>
    <t>14/2022.</t>
  </si>
  <si>
    <t xml:space="preserve">Služba za zaštitu štićenih objekata i diplomatskih misija </t>
  </si>
  <si>
    <t>47.</t>
  </si>
  <si>
    <t>Izgradnja i opremanje novog objekta Operativno-komunikacijskog centra policije</t>
  </si>
  <si>
    <t>Realizacija ovog projekta doprinijela bi kvalitetnijem radu OKCP MUP-a, osigurala bi se opstojnost u slučaju potresa i drugih elementarnih nepogodna te drugih suvremenih ugroza i osigurali bi se visoko učinkoviti energetske uštede.</t>
  </si>
  <si>
    <t>Broj dokumenata 
Udio dovršenosti građevinskih radova
 Udio opremljenosti objekta opremom</t>
  </si>
  <si>
    <t>40%/2023.</t>
  </si>
  <si>
    <t xml:space="preserve"> Izrada projektne dokumentacije, projekta, studije izvedivosti, analiza troškova, određivanje izvoditelja građevinskih radova               </t>
  </si>
  <si>
    <t>Operativno-komunikacijski centar policije</t>
  </si>
  <si>
    <t xml:space="preserve">
K260056
</t>
  </si>
  <si>
    <t>48.</t>
  </si>
  <si>
    <t>Izgradnja i opremanje novih objekata Policijskih pritvorskih jedinica u Zagrebu, Varaždinu, Rijeci, Osijeku i Splitu</t>
  </si>
  <si>
    <t xml:space="preserve">Realizacija projekta dopronijela bi kvalitetnijem radu po najvišim sigurnosnim kriterijima i zahtjeva Europske komisije uvažavajući prava osoba kojima je oduzeta sloboda, i osigurale bi se visoko učinkovite energetske uštede. </t>
  </si>
  <si>
    <t>1/2024.</t>
  </si>
  <si>
    <t xml:space="preserve"> Izrada projektne dokumentacije, projekta, studije izvedivosti, analiza troškova               </t>
  </si>
  <si>
    <t xml:space="preserve">
K260056 
</t>
  </si>
  <si>
    <t>49.</t>
  </si>
  <si>
    <t>Zapovjedništvo za intervencije</t>
  </si>
  <si>
    <t>Izgrađene građevine i lokacije za smještaj i obuku odgovaraju iskazanim potrebama Antiterorističke jedinice Lučko</t>
  </si>
  <si>
    <t>1/2027.</t>
  </si>
  <si>
    <t>Obnova, nadogradnja  i izgradnja infrastrukture Antiterorističke jedinice Lučko</t>
  </si>
  <si>
    <t>K879022</t>
  </si>
  <si>
    <t xml:space="preserve">Izgrađene građevine i lokacije za  obuku odgovaraju iskazanim potrebama Nacionalnog policijskog centra za obuku Vrbovec </t>
  </si>
  <si>
    <t>Uspostava Nacionalnog policijskog centa za osnaživanje kompetencija i obuku (NPCO) Vrbovec sa smještajnim kapacitetom</t>
  </si>
  <si>
    <t>K879026</t>
  </si>
  <si>
    <t>Izgrađene građevine i lokacije za smještaj i obuku pilota i zrakoplovnih tehničara odgovaraju iskazanim potrebama</t>
  </si>
  <si>
    <t>Jačanje funkcionalnosti sustava pilotskog obrazovanja</t>
  </si>
  <si>
    <t>Izgrađene građevine i lokacije za smještaj i obuku ronioca odgovaraju iskazanim potrebama</t>
  </si>
  <si>
    <t xml:space="preserve">Jačanje kapaciteta Ronilačkog centra s ciljem smanjenja onečišćenja vodenih površina
</t>
  </si>
  <si>
    <t>K879025</t>
  </si>
  <si>
    <t xml:space="preserve">Nabavljena specijalna oklopna vozila </t>
  </si>
  <si>
    <t>100%/2024.</t>
  </si>
  <si>
    <t>Uvođenje i razvoj operativnih i taktičkih sposobnosti intervencijskih snaga u protuterorističkoj borbi</t>
  </si>
  <si>
    <t>Nabavljena specijalistička oprema  s visokom balističkom zaštitom</t>
  </si>
  <si>
    <t>Borbena kaciga razine zaštite NIJ LVL III a</t>
  </si>
  <si>
    <t>K553009</t>
  </si>
  <si>
    <t xml:space="preserve">Nabavljena sofisticirana specijalistička oprema i tehnika </t>
  </si>
  <si>
    <t>Oprema za foto i video</t>
  </si>
  <si>
    <t>Nabavljena specijalistička oprema i tehnika</t>
  </si>
  <si>
    <t>Ronilačka oprema</t>
  </si>
  <si>
    <t>Potrošni materijal za ronilačku opremu</t>
  </si>
  <si>
    <t>Kemijska sredstava i šok bombe</t>
  </si>
  <si>
    <t>Nabavljeno streljivo i kemijska sredstva za pripadnike specijalne i interventne policije</t>
  </si>
  <si>
    <t>Streljivo</t>
  </si>
  <si>
    <t>Nabavljeni balistički prsluci</t>
  </si>
  <si>
    <t>Balistički prsluci IIIa</t>
  </si>
  <si>
    <t>Održavanje i opremanje zrakoplovnih snaga</t>
  </si>
  <si>
    <t>A879016</t>
  </si>
  <si>
    <t xml:space="preserve">Nabavljena potrebna logistička  sredstva za provođenje upravljanja i administracije </t>
  </si>
  <si>
    <t>Administracija i upravljanje</t>
  </si>
  <si>
    <t>Dostići ciljanu organizacijsku, obrazovnu i dobnu strukturu,  te osigurati visok standard operativne spremnosti i uvježbanosti pripadnika  specijalne  i interventne policije</t>
  </si>
  <si>
    <t>Dostizanje operativne spremnosti policijskog službenika specijalne i interventne policije, ustrojstvenih jedinica te Zapovjedništva za intervencije</t>
  </si>
  <si>
    <t xml:space="preserve"> Aktivnosti prijema u specijalnu i interventnu  policiju</t>
  </si>
  <si>
    <t>Provođenje specijalizacija, stručnog osposobljavanja i usavršavanja (tečajevi, seminari, konferencije, itd.) te nacionalnih i međunarodnih vježbi</t>
  </si>
  <si>
    <t>50.</t>
  </si>
  <si>
    <t>Obrazovanje i osposobljavanje novog  policijskog kadra</t>
  </si>
  <si>
    <t>Zanavljanje policijskog kadra na razini Ministarstva i osiguravanje formalnih uvijeta za rad na poslovima policijskih službenika</t>
  </si>
  <si>
    <t>Policijska akademija "Prvi hrvatski redarstvenik"</t>
  </si>
  <si>
    <t>Broj kandidata koji su završili Program F7:F14F7:F16F7:F17FF7:
F25</t>
  </si>
  <si>
    <t>510/2023.</t>
  </si>
  <si>
    <t>Raspisivanje natječaja za Program srednjoškolskog obrazovanja odraslih za zanimanje policajac, provedba selekcijskog postupka, provedba obrazovanja</t>
  </si>
  <si>
    <t>Uprava za ljudske potencijale, Policijska škola "Josip Jović"</t>
  </si>
  <si>
    <t xml:space="preserve">Broj održanih programa </t>
  </si>
  <si>
    <t>Raspisivanje natječaja za upis učenika u 3. razred , provedba selekcijskog postupka, provedba obrazovanja</t>
  </si>
  <si>
    <t>51.</t>
  </si>
  <si>
    <t>Organizacija tečajeva, seminara i radionica za nastavnike i djelatnike Policijske škole</t>
  </si>
  <si>
    <t>Stjecanje i podizanje pedagoških kompetencija nastavničkog osoblja Policijske škole "Josip Jović"</t>
  </si>
  <si>
    <t>Sudjelovanje u obrazovanju</t>
  </si>
  <si>
    <t>Policijska škola "Josip Jović"</t>
  </si>
  <si>
    <t xml:space="preserve">Stjecanje pedagoških kompetencija nastavničkog osoblja za organizaciju i nadzor rada obrazovnih skupina u suradnji s Učiteljskim fakultetom </t>
  </si>
  <si>
    <t>52.</t>
  </si>
  <si>
    <t>Organizacija i provedba temeljnog  policijskog tečaja</t>
  </si>
  <si>
    <t>Zanavljanje policijskog kadra na razini Ministarstva, osiguravanje formalnih uvjeta za rad na poslovima policijskih službenika</t>
  </si>
  <si>
    <t>Provedba obrazovanja sukladno zahtjevima organizacijskih jedinica</t>
  </si>
  <si>
    <t>Uprava za ljudske potencijale i Policijska škola "Josip Jović"</t>
  </si>
  <si>
    <t>53.</t>
  </si>
  <si>
    <t>     Digitalizacija poslovnih procesa Policijske akademije "Prvi hvatski redarstvenik"</t>
  </si>
  <si>
    <t>Podizanje razine cjeloživotnog obrazovanja</t>
  </si>
  <si>
    <t>Ažurirani, digitalizirani nastavni programi, baze i katalozi</t>
  </si>
  <si>
    <t>50%/2022.</t>
  </si>
  <si>
    <t>28.12.2023.</t>
  </si>
  <si>
    <t>Broj sudjelovanja u odnosu na prethodnu godinu</t>
  </si>
  <si>
    <t>Provedba sukladno suglasnosti MZO i unaprjeđivanje postojeće aplikacije</t>
  </si>
  <si>
    <t>54.</t>
  </si>
  <si>
    <t>Osnaživanje suradnje Policisjke akdemije "Prvi hrvatski redarstvenik" s Agencijom za strukovno obrazovanje i obrazovanje odraslih kroz stručno usavršavanje profesora, predavača i voditelja programa usavršavanja i specijalizacije</t>
  </si>
  <si>
    <t xml:space="preserve">Broj realiziranih andragoških radionica </t>
  </si>
  <si>
    <t xml:space="preserve"> 10/2023. </t>
  </si>
  <si>
    <t>Usavršavanje i proširivanje znanja i vještina u planiranju nastave prema ishodima učenja i aktivnim metodama učenja.</t>
  </si>
  <si>
    <t>Služba za razvoj policijskog obrazovanja i međunarodnu suradnju; Služba za cjeloživotno obrazovanje</t>
  </si>
  <si>
    <t>22.12.2023.</t>
  </si>
  <si>
    <t xml:space="preserve">Specijalizacija, stručno osposobljavanje, usavršavanje i trening policijskih službenika, pripadninka oružanih snaga Republike Hrvatske, carinskih službenika, pravosudnih policajaca i dr. (Ministarstvo obrane,Ministarstvo financija, Ministarstvo pravosuđa i dr.) </t>
  </si>
  <si>
    <t>75%/2023.</t>
  </si>
  <si>
    <t xml:space="preserve">Služba za cjeloživotno obrazovanje </t>
  </si>
  <si>
    <t>Broj polaznika</t>
  </si>
  <si>
    <t>Stručno usavršavanje policijskih službenika i pravosudnih dužnosnika u cilju uspješnijeg provođenja kriminalističkih istražiavanja temeljem nacionalnih planova Vlade RH u suradnje s Pravosudnom akademijom</t>
  </si>
  <si>
    <t>Broj održanih programa</t>
  </si>
  <si>
    <t xml:space="preserve">Organizacija i provedba nacionalnih Planova Vlade RH  </t>
  </si>
  <si>
    <t xml:space="preserve"> Broj polaznika</t>
  </si>
  <si>
    <t>80/2023.</t>
  </si>
  <si>
    <t>55.</t>
  </si>
  <si>
    <t>Specijalizacija, stručno usavršavanje i osposobljavanje</t>
  </si>
  <si>
    <t>Povećanje razine stručnosti službenika</t>
  </si>
  <si>
    <t>Proveden Plan policijskog obrazovanja</t>
  </si>
  <si>
    <t>Organizacija i provedba tečajeva, seminara i radionica</t>
  </si>
  <si>
    <t xml:space="preserve">Služba za razvoj policijskog obrazovanja i međunarodnu suradnju </t>
  </si>
  <si>
    <t>56.</t>
  </si>
  <si>
    <t>Izrada  godišnjeg Plana policijskog obrazovanja</t>
  </si>
  <si>
    <t>Stvaranje jedinstvenog dokumenta Plana policijskog obrazovanja za provođenje specijalizacije, stručnog osposobljavanja, usavršavanja i trening policijskih službenika te popratnih dokumenata za njegovu implementaciju</t>
  </si>
  <si>
    <t>Izrada planova i programa, organizacija, praćenje realizacije i evaluacija programa specijalizacije, stručnog osposobljavanja, usavršavanja i treninga.</t>
  </si>
  <si>
    <t>57.</t>
  </si>
  <si>
    <t>Obuka vodiča i dresura službenih pasa - samostalno i u suradnji s vanjskim partnerima</t>
  </si>
  <si>
    <t>Školovanje službenika i dresura službenih pasa</t>
  </si>
  <si>
    <t>Broj obučenih vodiča i dresiranih službenih pasa</t>
  </si>
  <si>
    <t>Organizacija i provedba obuke vodiča i dresure službenih pasa</t>
  </si>
  <si>
    <t>Centar za obuku vodiča i dresuru službenih pasa</t>
  </si>
  <si>
    <t>Školovanje instruktora i policijskih službenika za obavljanje poslova školovanja pasa u suradnji s Hrvatskim kinološkim savezom</t>
  </si>
  <si>
    <t>Organizacija i provedba obuke instruktora i policijskih službenika za obavljanje poslova školovanja pasa</t>
  </si>
  <si>
    <t>Školovanje instruktora i policijskih službenika za obavljanje poslova školovanja pasa u suradnji s HGSS-om</t>
  </si>
  <si>
    <t>58.</t>
  </si>
  <si>
    <t xml:space="preserve">Jačanje ugleda i imidža Policijske akademije "Prvi hrvatski redarstvenik"  i policije u cjelosti u društvu </t>
  </si>
  <si>
    <t>Stvaranje pozitivne percepcije javnosti prema policiji, jačanje imidža i ugleda policije kroz suradnju Muzeja policije s institucijama i građanima u zajednici</t>
  </si>
  <si>
    <t xml:space="preserve">Organizacija šest izložbi </t>
  </si>
  <si>
    <t>Prikupljanje građe i organizacija izložbi</t>
  </si>
  <si>
    <t>Služba za nakladničko-knjižničnu djelatnost i Muzej policije</t>
  </si>
  <si>
    <t>Promocija i sudjelovanje u društveno – kulturnim događanjima, obilježavanje prigodnih datuma i događaja</t>
  </si>
  <si>
    <t>Promocije knjiga, obilježavanje manifestacije Noć knjige, sudjelovanje na Intreliberu</t>
  </si>
  <si>
    <t>Organizacija, sudjelovanje, moderiranje</t>
  </si>
  <si>
    <t>31. 12. 2023.</t>
  </si>
  <si>
    <t>59.</t>
  </si>
  <si>
    <t>Jačanje nakladničke i knjižnične djelatnosti Policijske akdemije "Prvi hrvatski redarstvenik"</t>
  </si>
  <si>
    <t>Broj i cirkulacija nabavljene literature.</t>
  </si>
  <si>
    <t>Baze podataka, izrada i održavanje web kataloga.</t>
  </si>
  <si>
    <t>Izdavanje časopisa i stručna literatura</t>
  </si>
  <si>
    <t>Broj izdanih časopisa i  knjiga</t>
  </si>
  <si>
    <t xml:space="preserve">Podizanje razine obrazovanje i usavršavanja, osiguravanje stručne literature - udžbenika, radnih materijala i skripti za osposobljavanje polaznicima, učenicima i djelatnicima Policijske škole kroz izradu stručne literature 
</t>
  </si>
  <si>
    <t>Broj izrađenih materijala u odnosu na prethodnu godinu</t>
  </si>
  <si>
    <t>Priprema materijala i objavljivanje</t>
  </si>
  <si>
    <t>60.</t>
  </si>
  <si>
    <t xml:space="preserve">Uključenost u relevantne baze i dostupnost / pristup elektroničkim izvorima znanstvene i stručne literature </t>
  </si>
  <si>
    <t>Autorska produkcija djelatnika i ustanove.</t>
  </si>
  <si>
    <t>Služba za nakladničko-knjižničnu djelatnost i Muzej policije, Veleučilište kriminalistike i javne sigurnosti, Institut Ruđer Bošković (nositelj nacionalne platforme)</t>
  </si>
  <si>
    <t>Mogućnost pristupa većim i obuhvatnijim bazama literature za Veleučilište kriminalistike i javne sigurnosti</t>
  </si>
  <si>
    <t>Policijska akademija "Prvi hrvatski redarstvenik", NSK</t>
  </si>
  <si>
    <t>Besplatan pristup na neke od relevantnih baza literature preko nacionalnih licenci.</t>
  </si>
  <si>
    <t>Koordinacija knjižnice i NSK, osiguranje uvjeta pristupa.</t>
  </si>
  <si>
    <t>Služba za nakladničko-knjižničnu djelatnost i Muzej policije, NSK</t>
  </si>
  <si>
    <t>61.</t>
  </si>
  <si>
    <t xml:space="preserve">Poticanje i promocija sporta u policiji i društvu, jačanje skrbi o sportašima u sustavu policije i stvaranje preduvjeta za bavljenje sportom </t>
  </si>
  <si>
    <t>Poticanje i promocija tjelesne aktivnosti te osiguravanje uvjeta za redovito bavljenje sportom i tjelesnom aktivnošću kako bi se doprinijelo poboljšanju sposobnosti za obavljanje zadaća i zdravlja pojedinca</t>
  </si>
  <si>
    <t>Priprema i organizacija sudjelovanja na sportskim aktivnostima</t>
  </si>
  <si>
    <t>Poticanje skrbi o sportašima i stručnim kadrovima, uključujući uspostavu sustava dual karijere, omogućavanje školovanja, obrazovanja i osposobljavanja stručnih kadrova sukladno potrebama sporta</t>
  </si>
  <si>
    <t>Broj kandidata uključenih u program</t>
  </si>
  <si>
    <t>Nagrade za sportska postignuća dodjeljuju se sportašima, sportskim ekipama, trenerima i djelatnim stručnim sportskim osobama</t>
  </si>
  <si>
    <t>Broj prijavljenih kandidata u program</t>
  </si>
  <si>
    <t xml:space="preserve"> Objavljivanje fotografija, videozapisa i ažuriranja uživo na društvenim mrežama poput Facebooka i Instagrama, omogućavanje kandidatima da prate aktivnosti  u realnom vremenu </t>
  </si>
  <si>
    <t>Jačanje upravljačkih, organizacijskih i administrativnih kapaciteta dionika u sustavu sporta i poticanje međunarodne sportske suradnje, kao preduvjeta za razvoj sporta</t>
  </si>
  <si>
    <t>Organizacija stručnih radionica, konferencija i seminara u svrhu jačanja kapaciteta dionika u sustavu sporta</t>
  </si>
  <si>
    <t>62.</t>
  </si>
  <si>
    <t>Jačanje međunarodne  suradnje kroz obrazovane programe i infrastrukturne projekte</t>
  </si>
  <si>
    <t>Razmijena iskustava i jačanje međunarodne policijske suradnje</t>
  </si>
  <si>
    <t>Jačanje međunarodne suradnje kroz obrazovne aktivnosti</t>
  </si>
  <si>
    <t>Služba za cjeloživotno obrazovanje i smještajno obučne centre Valbandon i Dramalj</t>
  </si>
  <si>
    <t>Provođenje obuka u suradnji s FRONTEX-om, usklađivanje metodologije i sadržaja programa sa Frontexovim standardima (SQF) te jačanje kapaciteta obučnih centara i ulaganje u suvremenu opremu i naprednu tehnologiju s ciljem korištenja istih u edukacijske i obrazovne svrhe kao i provedbu operativnih akcija</t>
  </si>
  <si>
    <t>Policijska akademija "Prvi hrvatski redarstvenik" i FRONTEX</t>
  </si>
  <si>
    <t>Organizacija i provedba obuka u suradnji s FRONTEX-om</t>
  </si>
  <si>
    <t>Provođenjem obuke „Zajednički napori u jačanju kapaciteta: Zaštita granice uz poštovanje ljudskih prava“ sa Saveznom policijskom akademijom SR Njemačke postići harmoniziranje postupanja graničnih policija na području zapadnobalkanske migrantske rute</t>
  </si>
  <si>
    <t xml:space="preserve"> Policijska akademija "Prvi hrvatski redarstvenik" i Savezna policijska akademija SR Njemačke </t>
  </si>
  <si>
    <t>Broj provedenih obuka</t>
  </si>
  <si>
    <t xml:space="preserve">Organizacija i provedba obuka </t>
  </si>
  <si>
    <t>Jačanje infrastrukturnih kapaciteta Policijske akademije "Prvi hrvatski redarstvenik" i Ministarstva u cijelosti kroz provođenje bilateralnih infrastrukturnih projekta (donacija SAD-a)</t>
  </si>
  <si>
    <t>Broj pripremljenih projekta i odobrenih za provođenje</t>
  </si>
  <si>
    <t>Priprema infrastrukturnog projekta, suglasnost/odobrenje za provedbu</t>
  </si>
  <si>
    <t>Služba za koordinaciju i provedbu projekata i istraživanja</t>
  </si>
  <si>
    <t>63.</t>
  </si>
  <si>
    <t>Provođenje projekata financiranih fondovima i programima Europske unije(ISF, Konkurentnost i kohezija, NPOO, Erasmus+, Obzor Europa)</t>
  </si>
  <si>
    <t>Jačanje infrastrukturnih kapaciteta Policijske akademije "Prvi hrvatski redarstvenik"  i Ministarstva u cijelosti (ISF)</t>
  </si>
  <si>
    <t>Broj prijavljenih i odobrenih projekta</t>
  </si>
  <si>
    <t xml:space="preserve">  K553167                                          </t>
  </si>
  <si>
    <t>Jačanje znanstveno-nastavničkih kapaciteta Policijske akademije "Prvi hrvatski redarstvenik" te mobilnosti nastavnog osoblja Policijske akademije, studenata i učenika (Erasmus+, Obzor Europa)</t>
  </si>
  <si>
    <t xml:space="preserve">T553174 </t>
  </si>
  <si>
    <t>Jačanje infrastrukturnih kapaciteta Policijske akademije "Prvi hrvatski redarstvenik" te jačanje znanja i kompetencija nastavnog osoblja Policisjke akademije (Konkurentnost i kohezija, NPOO)</t>
  </si>
  <si>
    <t>64.</t>
  </si>
  <si>
    <t>Provedba i organizacija konferencija</t>
  </si>
  <si>
    <t>Znanstveno istraživački rad nastavnika i sudjelovanje na međunarodnim konferencijama</t>
  </si>
  <si>
    <t>Priprema projekata i radova</t>
  </si>
  <si>
    <t>19/2023.</t>
  </si>
  <si>
    <t xml:space="preserve">Priprema i organiziranje konferencijam znanstveno istraživački rad </t>
  </si>
  <si>
    <t xml:space="preserve">Policijska akademija "Prvi hrvatski redarstvenik", Veleučilište kriminalistike i javne sigurnosti </t>
  </si>
  <si>
    <t>65.</t>
  </si>
  <si>
    <t xml:space="preserve">Broj upisanih/diplomiranih </t>
  </si>
  <si>
    <t>160/2022.</t>
  </si>
  <si>
    <t>Raspisivanje natječaja, provedba selekcijskog postupka, provedba obrazovanja</t>
  </si>
  <si>
    <t>Uprava za ljudske potencijale, Veleučilište kriminalistike i javne sigurnosti</t>
  </si>
  <si>
    <t>Lipanj/srpanj/
rujan 2023.</t>
  </si>
  <si>
    <t>8. RAVNATELJSTVO CIVILNE ZAŠTITE</t>
  </si>
  <si>
    <r>
      <rPr>
        <b/>
        <sz val="9"/>
        <color theme="1"/>
        <rFont val="Arial"/>
        <family val="2"/>
        <charset val="238"/>
      </rPr>
      <t>Razdoblje važenja akta:</t>
    </r>
    <r>
      <rPr>
        <sz val="9"/>
        <color theme="1"/>
        <rFont val="Arial"/>
        <family val="2"/>
        <charset val="238"/>
      </rPr>
      <t xml:space="preserve"> </t>
    </r>
  </si>
  <si>
    <t xml:space="preserve">Provođenje i koordinacija aktivnosti ustrojstvenih jedinica unutar Ravnateljstva civilne zaštite i prema ustrojstvenim jedinicama
u sjedištu Ministarstva  </t>
  </si>
  <si>
    <t>Pravovremeno izvršenje planiranih aktivnosti</t>
  </si>
  <si>
    <t>Ured Ravnateljstva civilne zaštite</t>
  </si>
  <si>
    <t>Izrađen plan ili izvješće</t>
  </si>
  <si>
    <t>Po potrebi</t>
  </si>
  <si>
    <t>Služba za koordinaciju i suradnju
Odjel za koordinaciju i opće poslove</t>
  </si>
  <si>
    <t xml:space="preserve"> 31.12.2023.</t>
  </si>
  <si>
    <t>Broj sjednica kolegija i drugih sastanaka</t>
  </si>
  <si>
    <t>Organizacija kolegija i drugih sastanaka</t>
  </si>
  <si>
    <t>Koordinacija materijalno-financijskih i općih poslova</t>
  </si>
  <si>
    <t>Pravovremena realizacija zadaća i aktivnosti materijalno-financijskih, općih i poslova, upravljanja ljudskim potencijalima</t>
  </si>
  <si>
    <t xml:space="preserve">Broj zahtjeva, akata i dr.                                           </t>
  </si>
  <si>
    <t>850 akata/2022.</t>
  </si>
  <si>
    <t xml:space="preserve">Prijedlog limita i Financijskog plana RCZ 2023.-2025., aktivnosti prema Planu potreba i nabave za 2023., te prikupljanje potreba za provedbu postupka javne nabave koji provodi Ministarstvo i  SDUSJN, koordinacija izrade zahtjeva za nabavu roba, usluga i radova i podizanja robe sa centralnog skladišta Ministarstva za ustrojstvene jedinice RCZ, priprema računa za ovjeru i prosljeđivanje u UMFP, aktivnosti vezano uz vozni park RCZ,  provođenje  popisa imovine, poslovi koordinacije između RCZ s ustrojstvenim jedinicama Ministarstva na poslovima ljudskih potencijala, poslovi pisarnice </t>
  </si>
  <si>
    <t xml:space="preserve">Služba za koordinaciju i suradnju
</t>
  </si>
  <si>
    <t>A553131 
A879008</t>
  </si>
  <si>
    <t>Broj odrađenih aktivnosti (zahtjevi za nabavu, ovjereni računi, zahtjev za izdavanje roba sa skladišta)</t>
  </si>
  <si>
    <t xml:space="preserve">
1580/2022.</t>
  </si>
  <si>
    <t>Suradnja s tijelima državne uprave, udrugama i pravnim osobama i promicanje sustava civilne zaštite</t>
  </si>
  <si>
    <t>Pravovremena realizacija zadaća i aktivnosti te jačanje prepoznatljivosti sustava civilne zaštite</t>
  </si>
  <si>
    <t xml:space="preserve">Broj predmeta                              </t>
  </si>
  <si>
    <t>220/2022.</t>
  </si>
  <si>
    <t>Sudjelovanje u izradi prijedloga zakona i drugih propisa i dokumenata, priprema sudjelovanja na manifestacijama, stručnim skupovima i vježbama civilne zaštite, protokolarne i promidžbene aktivnosti</t>
  </si>
  <si>
    <t xml:space="preserve">Broj odrađenih aktivnosti </t>
  </si>
  <si>
    <t>20/2022.</t>
  </si>
  <si>
    <t xml:space="preserve">Po potrebi </t>
  </si>
  <si>
    <t xml:space="preserve">Provedba međunarodnih ugovora iz područja civilne zaštite </t>
  </si>
  <si>
    <t xml:space="preserve">Koordinacija i praćenje provedbe međunarodnih ugovora iz područja civilne zaštite </t>
  </si>
  <si>
    <t xml:space="preserve"> Broj održanih radnih sastanaka  </t>
  </si>
  <si>
    <t xml:space="preserve">9/2022.
</t>
  </si>
  <si>
    <t xml:space="preserve">8/2023.
</t>
  </si>
  <si>
    <t>Služba za međunarodne poslove civilne zaštite i pripremu projekata, Odjel za međunarodne poslove civilne zaštite</t>
  </si>
  <si>
    <t>Broj izrađenih podloga i mapa</t>
  </si>
  <si>
    <t>9/2022.</t>
  </si>
  <si>
    <t>Obveze koje proizlaze iz članstva u međunarodnim inicijativama i konvencijama iz područja civilne zaštite</t>
  </si>
  <si>
    <t>Koordinacija, sudjelovanje i praćenje provedbe obveza koje proizlaze iz članstva u međunarodnim inicijativama i konvencijama iz područja civilne zaštite</t>
  </si>
  <si>
    <t xml:space="preserve">Ured Ravnateljstva civilne zaštite </t>
  </si>
  <si>
    <t>Broj održanih radnih sastanaka i konferencija</t>
  </si>
  <si>
    <t xml:space="preserve"> 
6/2022.
</t>
  </si>
  <si>
    <t xml:space="preserve">
 6/2023.
</t>
  </si>
  <si>
    <t xml:space="preserve"> Aktivnosti u okviru DPPI SEE, IAEA te konvencija iz područja razminiranja.</t>
  </si>
  <si>
    <t>Broj plaćenih članarina</t>
  </si>
  <si>
    <t xml:space="preserve"> 6/2022.</t>
  </si>
  <si>
    <t xml:space="preserve"> 6/2023.</t>
  </si>
  <si>
    <t>Broj pripremljenih izvješća, podloga i mapa</t>
  </si>
  <si>
    <t xml:space="preserve"> 4/2022.</t>
  </si>
  <si>
    <t xml:space="preserve"> 4/2023.</t>
  </si>
  <si>
    <t xml:space="preserve"> Broj održanih radnih sastanaka</t>
  </si>
  <si>
    <t xml:space="preserve">
25/2022.
</t>
  </si>
  <si>
    <t xml:space="preserve">25/2023. 
</t>
  </si>
  <si>
    <t xml:space="preserve"> Broj izrađenih podloga</t>
  </si>
  <si>
    <t xml:space="preserve"> Broj aktivnosti pružanja i primanja pomoći putem MUCZ</t>
  </si>
  <si>
    <t>Priprema projekata koji se financiraju iz EU sredstava</t>
  </si>
  <si>
    <t>Osiguravanje adekvatno i pravovremeno pripremljene dokumentacije za projekte koji se prijavljuju za financiranje iz fondova EU</t>
  </si>
  <si>
    <t xml:space="preserve"> Broj pripremljenih projektnih prijedloga</t>
  </si>
  <si>
    <t xml:space="preserve">3/2022.
</t>
  </si>
  <si>
    <t xml:space="preserve">3/2023.
</t>
  </si>
  <si>
    <t xml:space="preserve">Koordinacija ili sudjelovanje u poslovima pripreme projekata koji se  financiraju iz EU sredstava </t>
  </si>
  <si>
    <t>Služba za međunarodne poslove civilne zaštite i pripremu projekata, Odjel za pripremu projekata</t>
  </si>
  <si>
    <t xml:space="preserve">A879008  
A553131 </t>
  </si>
  <si>
    <t xml:space="preserve">Broj odobrenih projekata </t>
  </si>
  <si>
    <t xml:space="preserve"> 2/2023.</t>
  </si>
  <si>
    <t>Stavljanje u funkciju novog Operativnog centra civilne zaštite – situacijskog središta za koordinaciju provedbe mjera civilne zaštite i pet regionalnih centara</t>
  </si>
  <si>
    <t xml:space="preserve">Stvaranje infrastrukturnih preduvjeta za učinkovito upravljanje izvanrednim događajima na nacionalnoj razini uključujući davanje potpore radu Stožera civilne zaštite RH i Koordinaciji za domovinsku sigurnost </t>
  </si>
  <si>
    <t>Operativni centar civilne zaštite (OCCZ)</t>
  </si>
  <si>
    <t xml:space="preserve">Pripremljena projektna dokumentacija                                                     </t>
  </si>
  <si>
    <t>Očekuje se odabir lokacije</t>
  </si>
  <si>
    <t xml:space="preserve">Provedena javna nabava za izradu projektne dokumentacije, provedena javna nabava za realizaciju projekta izgradnje, rekonstrukcije i opremanja  Operativnog centra civilne zaštite
</t>
  </si>
  <si>
    <t>Operativni centar civilne zaštite</t>
  </si>
  <si>
    <t xml:space="preserve">A879008  
A553131 
</t>
  </si>
  <si>
    <t>Uređen i opremljen Operativni centar</t>
  </si>
  <si>
    <t xml:space="preserve">Obavljanje operativnih zadaća u redovnim i izvanrednim situacijama kroz  komunikacijsku koordinaciju na državnoj i/ili međunarodnoj razini 
</t>
  </si>
  <si>
    <t xml:space="preserve">Stvaranje preduvjeta za učinkovito upravljanje izvanrednim događajima na nacionalnoj razini uključujući davanje potpore radu Stožera civilne zaštite RH </t>
  </si>
  <si>
    <t xml:space="preserve">Broj događaja i izvješća                                                                                           </t>
  </si>
  <si>
    <t>1049/2022.</t>
  </si>
  <si>
    <t>Svakodnevno izvješćivanje/
2023.</t>
  </si>
  <si>
    <t>Prikupljanje i obrada podataka te izvješćivanje, provedba komunikacijskog uzbunjivanja na državnoj i/ili međunarodnoj razini, 
predlaganje izrade novih i ažuriranje postojećih dokumenata vezanih za rad OCCZ, provedba terenskih vježbi na nacionalnoj i međunarodnoj razini te sudjelovanje na programima izobrazbe i osposobljavanja</t>
  </si>
  <si>
    <t>Služba za operativne poslove i analitiku</t>
  </si>
  <si>
    <t xml:space="preserve">A553131 
K879015 </t>
  </si>
  <si>
    <t xml:space="preserve"> Broj vježbi   </t>
  </si>
  <si>
    <t xml:space="preserve">   Broj osposobljavanja</t>
  </si>
  <si>
    <t xml:space="preserve">Održavanje funkcionalnosti alata RODOS
</t>
  </si>
  <si>
    <t>Osiguravanje pravodobnog upozoravanja i odgovora na nuklearnu nesreću</t>
  </si>
  <si>
    <t>Funkcionalan alat RODOS</t>
  </si>
  <si>
    <t xml:space="preserve">Provedeno u zadanim rokovima
</t>
  </si>
  <si>
    <t>Osiguravanje funcionalnosti alata RODOS</t>
  </si>
  <si>
    <t>Odjel za radiološki i nuklearni izvanredni događaj</t>
  </si>
  <si>
    <t xml:space="preserve">A879008 </t>
  </si>
  <si>
    <t xml:space="preserve">Uspostava sustava pripravnosti i odgovora na radiološki i nuklearni izvanredni događaj
</t>
  </si>
  <si>
    <t>Uspostava pravodobnog i učinkovitog sustava pripravnosti i odgovora na radiološki i nuklearni izvanredni događa</t>
  </si>
  <si>
    <t>Broj vježbi</t>
  </si>
  <si>
    <t>Izrada Plana pripravnosti i odgovora RCZ, pregled i odobravanje planova za slučaj izvanrednog događaja krajnjih korisnika i ostalih sudionika sustava, provjera osposobljenosti sudionika, tj. organizacija i provedba vježbi</t>
  </si>
  <si>
    <t>A879008</t>
  </si>
  <si>
    <t xml:space="preserve">Broj dokumenata         </t>
  </si>
  <si>
    <t>Broj odobrenih planova</t>
  </si>
  <si>
    <t xml:space="preserve">Izgradnja sustava potrage i spašavanja zrakoplova
</t>
  </si>
  <si>
    <t xml:space="preserve">Broj održanih sastanaka stalne koordinacije                                                         </t>
  </si>
  <si>
    <t>Koordinacija i unaprjeđenje sustava pružanja usluge potrage i spašavanja u civilnom zrakoplovstvu. Provođenje terenske vježbe kod Orahovice u lipnju 2023.</t>
  </si>
  <si>
    <t>Odjel za potragu i spašavanje zrakoplova</t>
  </si>
  <si>
    <t xml:space="preserve">K863004 
</t>
  </si>
  <si>
    <t xml:space="preserve">  Broj osposobljavanja   </t>
  </si>
  <si>
    <t xml:space="preserve"> Broj vježbi</t>
  </si>
  <si>
    <t xml:space="preserve">Sudjelovanje u NATO projektu NICS (Next-Generation Incidet Command System)
</t>
  </si>
  <si>
    <t xml:space="preserve">Broj održanih edukacija u vezi projekta                        </t>
  </si>
  <si>
    <t>18/2022.</t>
  </si>
  <si>
    <t>Upoznavanje sudionika sustava civilne zaštite s programom NICS radi implementacije u postojeće sustave</t>
  </si>
  <si>
    <t xml:space="preserve">T863016 
</t>
  </si>
  <si>
    <t xml:space="preserve"> Broj testiranja sustava</t>
  </si>
  <si>
    <t>Konferencijski sastanci</t>
  </si>
  <si>
    <t>Broj međunarodnih sastanaka - vježbi</t>
  </si>
  <si>
    <t>Broj korištenja sustava u stvarnim događajima</t>
  </si>
  <si>
    <t>Let bespilotnim letjelicama udaljenih pilota</t>
  </si>
  <si>
    <t>Obavljanje letova udaljenih pilota bespilotnim letjelicama na poziv žurnih službi, prilikom potrage i spašavanja te prilikom izvanrednog događaja</t>
  </si>
  <si>
    <t xml:space="preserve">Broj održanih vježbi                                                       </t>
  </si>
  <si>
    <t xml:space="preserve"> 16/2022.                                                            </t>
  </si>
  <si>
    <t xml:space="preserve">2/2022.  </t>
  </si>
  <si>
    <t>Rezervacija zračnog prostora</t>
  </si>
  <si>
    <t>16/2022.</t>
  </si>
  <si>
    <t>Po potrebi prethodno aktivnosti leta</t>
  </si>
  <si>
    <t>Let u izvanrednim slučajevima</t>
  </si>
  <si>
    <t xml:space="preserve">3/2022. </t>
  </si>
  <si>
    <t xml:space="preserve">Koordinacija, suradnja i priprema sadržaja RCZ za potrebe Službe za odnose s javnošću Ministarstva u cilju informiranja javnosti
</t>
  </si>
  <si>
    <t xml:space="preserve">
Približavanje javnosti svih aktivnosti sustava civilne zaštite putem medijskih i drugih platformi. </t>
  </si>
  <si>
    <t>Broj priopćenja, broj objava, broj odgovora, broj istupa</t>
  </si>
  <si>
    <t>1700/2022.</t>
  </si>
  <si>
    <t>Služba za krizno komuniciranje i potporu stožeru civilne zaštite</t>
  </si>
  <si>
    <t xml:space="preserve">Potpora radu Stožera civilne zaštite RH i krizno komuniciranje
</t>
  </si>
  <si>
    <t>Pružanje cjelovite potpore Stožeru civilne zaštite RH u cilju informiranja javnosti</t>
  </si>
  <si>
    <t xml:space="preserve">Ažuriranje kontakata članova Stožera, broj donesenih odluka Stožera, broj imenovanja i razrješenja članova Stožera, </t>
  </si>
  <si>
    <t xml:space="preserve">Neposredna provedba zakona </t>
  </si>
  <si>
    <t>Pravovremena provedba planiranih aktivnosti</t>
  </si>
  <si>
    <t xml:space="preserve">Sektor za inspekcijske poslove </t>
  </si>
  <si>
    <t>Broj izdanih rješenja u upravnom postupku pokrenutih na zahtjev stranke ili po službenoj dužnosti</t>
  </si>
  <si>
    <t xml:space="preserve"> 3.585/2022.                                                         </t>
  </si>
  <si>
    <t xml:space="preserve">Riješavanje svih zahtjeva zaprimljenih u 2023.  </t>
  </si>
  <si>
    <t xml:space="preserve">Inspekcija zaštite od požara i civilne zaštite, Inspekcija za privatnu zaštitu i detektivske poslove, Inspekcija proizvodnje i prometa eksplozivnih tvari i oružja, Inspekcija za protuminsko djelovanje, Inspekcija za radiološku i nuklearnu sigurnost                                              </t>
  </si>
  <si>
    <t>Broj izdanih potvrda o o činjenicama o kojima se vode očevidnici i druge službene evidencije</t>
  </si>
  <si>
    <t xml:space="preserve">700/2022.     </t>
  </si>
  <si>
    <t>Broj izdanih stručnih mišljenja pravnim i fizičkim osobama vezano za propise iz nadležnosti Sektora</t>
  </si>
  <si>
    <t>360/2022.</t>
  </si>
  <si>
    <t xml:space="preserve">Inspekcijski nadzor </t>
  </si>
  <si>
    <t xml:space="preserve">Broj provedenih inspekcijskih nadzora                                    </t>
  </si>
  <si>
    <t xml:space="preserve">228/2022.                                                                </t>
  </si>
  <si>
    <t xml:space="preserve">Provedba inspekcijskog nadzora rada pravnih i fizičkih osoba, osoba - obveznika zakona iz  nadležnosti Sektora, utvrđivanje činjenica i poduzimanje propisanih mjera o čemu se sastavlja zapisnik te po potrebi pokreće prekršajni postupak za počinjene  prekršaje predviđene zakonom                                                                      </t>
  </si>
  <si>
    <t xml:space="preserve">Broj rješenja o naloženim mjerama zbog utvrđenih nepravilnosti   </t>
  </si>
  <si>
    <t xml:space="preserve">53/2022.   </t>
  </si>
  <si>
    <t>Ovisno o broju utvrđenih nepravilnosti</t>
  </si>
  <si>
    <t xml:space="preserve">Broj podnijetih prekršajnih naloga i optužnih prijedloga </t>
  </si>
  <si>
    <t xml:space="preserve">     Upravni nadzor rada Područnih   ureda civilne zaštite - Službe inspekcijskih poslova (redovni godišnji i izvanredni)</t>
  </si>
  <si>
    <t xml:space="preserve">Zakonitost i pravilnost rada, opseg i kvaliteta obavljenih poslova                       </t>
  </si>
  <si>
    <t>Provedba neposrednog godišnjeg upravnog nadzora rada Područnih ureda CZ- Službi za inspekcijske poslove sukladno Uputi o provedbi upravno-inspekcijskih nadzora rada, praćenja rada Službi inspekcijskih poslova i kvalitete izdanih akata kroz dostavljena izvješća o radu i izvješća u svezi otklanjanja utvrđenih nepravilnosti, provedba izvanrednog nadzora rada Službi inspekcijskih poslova po pjojedinim pitanjima ili problemima nastalim u rješavanju istih</t>
  </si>
  <si>
    <t xml:space="preserve">Inspekcija zaštite od požara i civilne zaštite, Inspekcija za privatnu zaštitu i detektivske poslove, Inspekcija proizvodnje i prometa eksplozivnih tvari i oružja                                                                                    </t>
  </si>
  <si>
    <t xml:space="preserve">Osposobljenost službenih osoba za neposredno obavljanje poslova </t>
  </si>
  <si>
    <t>Određivanje mjera koje se moraju poduzeti radi otklanjanja utvrđenih nepravilnosti i osiguranja zakonitog i pravilnog obavljanja poslova</t>
  </si>
  <si>
    <t>Izgradnja Nastavnog nacionalnog središta civilne zaštite</t>
  </si>
  <si>
    <t xml:space="preserve">Učinkovita provedba svih oblika obrazovanja za pripadnike sustava civilne zaštite   </t>
  </si>
  <si>
    <t xml:space="preserve"> Nastavno nacionalno središte civilne zaštite</t>
  </si>
  <si>
    <t xml:space="preserve">Izrađena projektna dokumentacija i dobivena građevinska dozvola 
                                                            </t>
  </si>
  <si>
    <t>Provedba 1. faze - izrada potrebne projektne dokumentacije i dobivanje građevinske dozvole za izgradnju Nastavnog središta, provedba 2. faze - izgradnja Nastavnog središta i 3. faza - opremanje Nastavnog središta</t>
  </si>
  <si>
    <t xml:space="preserve">Regionalni nastavni centar civilne zaštite Zagreb (Služba) </t>
  </si>
  <si>
    <t xml:space="preserve">Financiranje se planira u novom programskom razdoblju 
(2021.-2027.)                        </t>
  </si>
  <si>
    <t xml:space="preserve">Izgrađeno, nadograđeno i rekonstruirano Nastavno središte   </t>
  </si>
  <si>
    <t xml:space="preserve">0/2022.  </t>
  </si>
  <si>
    <t xml:space="preserve"> 0/2023.   </t>
  </si>
  <si>
    <t>31.12.2026.</t>
  </si>
  <si>
    <t xml:space="preserve"> Opremljeno Nastavno središte </t>
  </si>
  <si>
    <t>31.12.2027.</t>
  </si>
  <si>
    <t>Sudjelovanje u projektu "Razminiranje i društveno ekonomska integracija" financiranom kroz Švicarsko - hrvatski program suradnje</t>
  </si>
  <si>
    <t>Nastavno nacionalno središte civilne zaštite</t>
  </si>
  <si>
    <t>Faze realizacije po dinamici do kraja projekta</t>
  </si>
  <si>
    <t xml:space="preserve">Regionalni nastavni centar civilne zaštite Split, Regionalni nastavni centar civilne zaštite Zagreb </t>
  </si>
  <si>
    <t xml:space="preserve">T672042 
</t>
  </si>
  <si>
    <t>Sudjelovanje u projektu "SEE ME" financiranom kroz Mehanizam Unije za civilnu zaštitu</t>
  </si>
  <si>
    <t xml:space="preserve">Učinkovitiji sustav u ophođenju s osobama s invaliditetom u kriznim situacijama </t>
  </si>
  <si>
    <t>Provedba aktivnosti prema projektnom planu</t>
  </si>
  <si>
    <t>Regionalni nastavni centar civilne zaštite Split</t>
  </si>
  <si>
    <t>30.06.2023.</t>
  </si>
  <si>
    <t xml:space="preserve">T863009 
</t>
  </si>
  <si>
    <t>Za 2023.g. trebalo bi biti planirano 75.140,79  EU sredstava te 29.414.94  nacionalnih sredstava</t>
  </si>
  <si>
    <t xml:space="preserve">Osposobljavanja i edukacije u sustavu civilne zaštite </t>
  </si>
  <si>
    <t xml:space="preserve">Osposobiti sudionike i pripadnike operativnih snaga sustava civilne zaštite </t>
  </si>
  <si>
    <t>Broj osposobljenih</t>
  </si>
  <si>
    <t>11.000/2022.</t>
  </si>
  <si>
    <t>20.000/2023.</t>
  </si>
  <si>
    <t>Organizacija i provedba svih vrsta osposobljavanja, organizacija i provedba edukacija</t>
  </si>
  <si>
    <t xml:space="preserve">Regionalni nastavni centar civilne zaštite Zagreb    Regionalni nastavni centar civilne zaštite Split </t>
  </si>
  <si>
    <t xml:space="preserve">    A879008 
</t>
  </si>
  <si>
    <t>Projekt "Na putu do smanjenja rizika od katastrofa"</t>
  </si>
  <si>
    <t>Jačanje svijesti sudionika sustava civilne zaštite i građana o značaju preventivnih mjera na smanjivanju rizika od katastrofa (SROK)</t>
  </si>
  <si>
    <t xml:space="preserve"> Sektor za smanjenje rizika od katastrofa</t>
  </si>
  <si>
    <t>64%/2022.</t>
  </si>
  <si>
    <t>Služba za koordinaciju rada Hrvatske platforme</t>
  </si>
  <si>
    <t xml:space="preserve">T672040       </t>
  </si>
  <si>
    <t>Izrada Procjene rizika od katastrofa</t>
  </si>
  <si>
    <t>Izradom novih i ažuriranjem starih scenarija postavlja se temelj za izradu strategiija i planova nove generacije što će omogućiti efikasniju provedbu aktivnosti i mjera smanjenja rizika od katastrofa te postizanje održivog razvoja</t>
  </si>
  <si>
    <t>Izrađen dokument</t>
  </si>
  <si>
    <t>Konzultacije, izrada dokumenta, javna rasprava članova Hrvatske platfrome za smanjenje rizika od katastrofa, usvajanje dokumenta</t>
  </si>
  <si>
    <t>Služba za procjenu rizika</t>
  </si>
  <si>
    <t>Donošenje Državnog plana djelovanja 
civilne zaštite</t>
  </si>
  <si>
    <t>Temeljem Zakona o sustavu civilne zaštite, Vlada RH donosi Državni plan  radi provođenja preventivnih mjera i aktivnosti u sustavu CZ s ciljem kvalietnije zaštite i otpornosti</t>
  </si>
  <si>
    <t>Dostava Nacrta prijedloga Državnog plana djelovanja CZ Vladi RH, radi dobivanja odobrenja za provođenje javnog savjetovanja, zaprimanje povratnih informacija od tijela državne uprave s javnog savjetovanja, korekcije DPD CZ te upućivanje Vladi RH na usvajanje</t>
  </si>
  <si>
    <t>Služba za planiranje</t>
  </si>
  <si>
    <t xml:space="preserve">A553131 
 </t>
  </si>
  <si>
    <t xml:space="preserve">Identificiranje nacionalnih kritičnih subjekata (kritične infrastrukture) </t>
  </si>
  <si>
    <t xml:space="preserve">Određivanje razine ranjivosti i identifikacija mjera potrebnih za smanjenje rizika na temelju kojih se organizira upravljanje rizicima poslovanja kritičnih infrastruktura te utvrđuju aktivnosti usmjerene na poboljšanje otpornosti sustava, mreža i objekata  </t>
  </si>
  <si>
    <t>Donesena Odluka o o potvrđivanju identificiranih nacionalnih kritičnih subjekata od strane Vlade RH</t>
  </si>
  <si>
    <t>Donošenje Zakona o kritičnoj infrastrukturi</t>
  </si>
  <si>
    <t>Prilagodba postojećeg Zakona, sukladno nacionalnim potrebama te prilagodbi novom pristupu na razini EU s fokusom na jačanje otpornosti, smanjenje broja akcidenata, kontinuitet i neprekidnost isporuke roba i usluga, povećanje otpornosti na rizike, uspostava propisanih mjera i aktivnosti</t>
  </si>
  <si>
    <t>Donošen Zakon o kritičnoj infrastrukturi</t>
  </si>
  <si>
    <t>Izrada Nacrta prijedloga novog Zakona o kritičnoj infrastrukturi</t>
  </si>
  <si>
    <t>Izrada Strategije jačanja otpornosti kritičnih subjekata</t>
  </si>
  <si>
    <t xml:space="preserve">Prilagodba nacionalnog pravnog okvira i implementacija pravne stečevine EU iz područja otpornosti kritičnih subjekata, smanjenje broja akcidenata, kontinuitet i neprekidnost isporuke roba i usluga, povećanje otpornosti na rizike, uspostava propisanih mjera i aktivnosti  </t>
  </si>
  <si>
    <t>Sektor za smanjenje rizika od katastrofa</t>
  </si>
  <si>
    <t>Donesena Strategija</t>
  </si>
  <si>
    <t>31.12.2025.</t>
  </si>
  <si>
    <t>Finaliziranje projekta DAREnet</t>
  </si>
  <si>
    <t xml:space="preserve">  Svrha projekta je razmjena iskustva i dobrih praksi   u jačanju otpornosti na poplave među državama partnericama projekta</t>
  </si>
  <si>
    <t>Završen projekt</t>
  </si>
  <si>
    <t xml:space="preserve">90% /2022. </t>
  </si>
  <si>
    <t xml:space="preserve">Projekt DAREnet je započeo 01.09.2017., a završava 28.02.2023. Po završetku se planira prijenos rezultata projekta među dionicima.  Prijenos projektnih razultata putem dosadašnjih korištenih platformi: službena korespodencija, Web stranica projekta i/ili sastanak sa dionicima nacionalnog sustava obrane od poplava. </t>
  </si>
  <si>
    <t xml:space="preserve">T863009 </t>
  </si>
  <si>
    <t>Poboljšanje regulatornog okvira radiološke i nuklearne sigurnosti</t>
  </si>
  <si>
    <t xml:space="preserve">Prilagodba nacionalnog regulatornog sustava pravnoj stečevini EU iz područja radiološke i nuklearne sigurnosti </t>
  </si>
  <si>
    <t xml:space="preserve">Sektor za radiološku i nuklearnu sigurnost </t>
  </si>
  <si>
    <t xml:space="preserve">Broj usvojenih zakonskih i podzakonskih akata                                                             </t>
  </si>
  <si>
    <t xml:space="preserve">Priprema prijedloga izmjena, dopuna ili izrada novih podzakonskih akata (ukupno 4). Priprema konačnog prijedloga Zakona o radiološkoj i nuklearnoj sigurnosti, izrada podloga za baze osobne dozimetrije i izvora ionizirajućeg zračenja, priprema podloga za izradu novog sustava e-učenja o primjeni mjera radiološke sigurnosti </t>
  </si>
  <si>
    <t xml:space="preserve">
A879008
</t>
  </si>
  <si>
    <t xml:space="preserve">Konačan prijedlog Zakona o radiološkoj i nuklearnoj sigurnosti   </t>
  </si>
  <si>
    <t>Izrađen Nacrt prijedloga Nacionalnog programa provedbe Strategije zbrinjavanja radioaktivnog otpada, iskorištenih izvora i istrošenog nuklearnog goriva za slijedeće razdoblje</t>
  </si>
  <si>
    <t xml:space="preserve">Pripremljena podloga za izradu baze osobne dozimetrije i izvora ionizirajućeg zračenja </t>
  </si>
  <si>
    <t xml:space="preserve">Pripremljena podloga za izradu novog sustava e-učenja o primjeni mjera radiološke sigurnosti </t>
  </si>
  <si>
    <t>Odobravanje djelatnosti s izvorima ionizirajućeg zračenja</t>
  </si>
  <si>
    <t xml:space="preserve">
Osigurati sigurnu uporabu izvora ionizirajućeg zračenja </t>
  </si>
  <si>
    <t xml:space="preserve">
Sektor za radiološku i nuklearnu sigurnost </t>
  </si>
  <si>
    <t>Broj odobrenja za djelatnost</t>
  </si>
  <si>
    <t>299/2022.</t>
  </si>
  <si>
    <t xml:space="preserve">
Riješiti sve zaprimljene zahtjeve u zakonskom roku. Rezultati će se prikazivati brojem rješenih zahtjeva </t>
  </si>
  <si>
    <t xml:space="preserve">
Pregled i ocjena sukladnosti dokumentacije sa propisanim zahtjevima i standardima (planova nuklearnog osiguranja, planova zbrinjavanja radioaktivnog otpada i ostale dokumentacije), izdavanje potvrda o prijavi i odjavi izvora zračenja </t>
  </si>
  <si>
    <t xml:space="preserve">
Sektor za radiološku i nuklearnu sigurnost</t>
  </si>
  <si>
    <t xml:space="preserve">
A879008 
A553131
</t>
  </si>
  <si>
    <t xml:space="preserve">Broj dozvola   </t>
  </si>
  <si>
    <t>93/2022.</t>
  </si>
  <si>
    <t>Broj ovlaštenja</t>
  </si>
  <si>
    <t>Broj prijavljenih/odjavljenih izvora ionizirajućeg zračenja</t>
  </si>
  <si>
    <t>533/2022.</t>
  </si>
  <si>
    <t>Broj odobrenih planova zbrinjavanja radioaktivnog otpada</t>
  </si>
  <si>
    <t xml:space="preserve">Broj odobrenih planova nuklearnog osiguranja i mjera nuklearnog osiguranja </t>
  </si>
  <si>
    <t>Sklopljen Ugovor s ponuđačem za mjerenje radioaktivnosti u okolišu</t>
  </si>
  <si>
    <t xml:space="preserve">1/2022.
</t>
  </si>
  <si>
    <t xml:space="preserve">1/2023.
</t>
  </si>
  <si>
    <t>Provedena javna nabava za mjerenje radioaktivnosti u okolišu, priprema Godišnjeg izvješća o monitoringu radioaktivnosti u okolišu, priprema Godišnjeg izvješća o monitoringu radioaktivnosti u vodi za ljudsku potrošnju za 2022.,  nabava stručnih usluga sukladno Akcijskom planu za radon, priprema Prijedloga projekta za mjerenje radona te priprema brošura i dokumenata predviđenih Akcijskim planom za radon, praćenja izvještaja motritelja SPUNN sustava</t>
  </si>
  <si>
    <t xml:space="preserve">31.12.2023. 
</t>
  </si>
  <si>
    <t xml:space="preserve">A879008
</t>
  </si>
  <si>
    <t>Dostavljeno Izvješće o mjerenjima radioaktivnosti u okolišu za 2022. (članak 20. Pravilnika)</t>
  </si>
  <si>
    <t xml:space="preserve">30.6.2023. 
</t>
  </si>
  <si>
    <t xml:space="preserve">Izvješće o monitoringu radioaktivnosti  u vodi za ljudsku potrošnju za 2022.  </t>
  </si>
  <si>
    <t xml:space="preserve">31.5.2023. 
</t>
  </si>
  <si>
    <t>Nabavljene stručne usluge  predviđene Akcijskim planom za radon</t>
  </si>
  <si>
    <t>Izrađeno 4. Nacionalno izvješće temeljem članka 14. 1.  Direktive Vijeća 2011/70/ EURATOM o uspostavi okvira zajednice za odgovorno i sigurno gospodarenje istrošenim gorivom i radioaktivnim otpadom</t>
  </si>
  <si>
    <t>Izrađeno 3. Nacionalno izvješće temeljem Direktive Vijeća  2009/71/EURATOM te Direktive 2014/87/EURATOM   o izmjeni Direktive 2009/71/Euratom kojom se uspostavlja okvir Zajednice za nuklearnu sigurnost nuklearnih postrojenja</t>
  </si>
  <si>
    <t>Dostavljena polugodišnja izvješća motritelja SPUNN sustava</t>
  </si>
  <si>
    <t>16/2023.</t>
  </si>
  <si>
    <t>Služba za nuklearnu sigurnost</t>
  </si>
  <si>
    <t>Izrađeno izvješće o provedbi Nacionalnog programa provedbe Strategije zbrinjavanja radioaktivnog otpada za razdoblje 1.1.2022. do 31.12.2022.</t>
  </si>
  <si>
    <t xml:space="preserve">Nadzor nad radioaktivnim otpadom u RH </t>
  </si>
  <si>
    <t xml:space="preserve">Osiguranje preduvjeta za sigurno skladištenje radioaktivog otpada </t>
  </si>
  <si>
    <t xml:space="preserve">Sektor  za radiološku i nuklearnu sigurnost </t>
  </si>
  <si>
    <t xml:space="preserve">Izrađena tehnička podloga za razvoj baze podataka radioaktivnog otpada </t>
  </si>
  <si>
    <t xml:space="preserve">0/2022.
</t>
  </si>
  <si>
    <t xml:space="preserve">Izrada tehničkih podloga za razvoj baze 
</t>
  </si>
  <si>
    <t xml:space="preserve">
A879008</t>
  </si>
  <si>
    <t>Programske aktivnosti</t>
  </si>
  <si>
    <t>Priprema, nadzor i analiza provedbe kratkoročnih (sezonskih) aktivnosti civilne zaštite</t>
  </si>
  <si>
    <t>Sektor za pripravnost i koordinaciju</t>
  </si>
  <si>
    <t xml:space="preserve">Radni sastanci               </t>
  </si>
  <si>
    <t xml:space="preserve"> 10/2022.                            </t>
  </si>
  <si>
    <t>Organizacija i sudjelovanje u  vježbama i osposobljavanjima</t>
  </si>
  <si>
    <t>Razvoj sposobnosti za operativno djelovanje</t>
  </si>
  <si>
    <t xml:space="preserve">Radni sastanci, koordinacija                                                      </t>
  </si>
  <si>
    <t xml:space="preserve">20/2022.                                             </t>
  </si>
  <si>
    <t>Provedba Plana vježbi RCZ za 2023., vježbe i tečajevi sukladno pozivima operativnih snaga i sudionika sustava civilne zaštite</t>
  </si>
  <si>
    <t xml:space="preserve">Izrada elaborata </t>
  </si>
  <si>
    <t xml:space="preserve">8/2022.   </t>
  </si>
  <si>
    <t>Priprema za analizu vježbe</t>
  </si>
  <si>
    <t xml:space="preserve">8/2022.    </t>
  </si>
  <si>
    <t xml:space="preserve">Izrada provedbenih dokumenata   </t>
  </si>
  <si>
    <t xml:space="preserve">8/2022. </t>
  </si>
  <si>
    <t>Izvješćivanje</t>
  </si>
  <si>
    <t>8/2022.</t>
  </si>
  <si>
    <t xml:space="preserve">Sudjelovanje u međunarodnim aktivnostima </t>
  </si>
  <si>
    <t>Provedba obaveza preuzetih iz međunarodnih ugovora iz područja civilne zaštite</t>
  </si>
  <si>
    <t xml:space="preserve">Radni sastanci, koordinacija                                                                     </t>
  </si>
  <si>
    <t>Radne grupe Mehanizma Unije za civilnu zaštitu, bilateralne potkomisije sa susjednim državama, programi obuke (vježbe, tečajevi i radionice) , 
sudjelovanje u radnim grupama i aktivnostima DPPI SEE, Vijeća Europe, NATO, Ujedinjenih naroda i drugih međunarodnih organizacija</t>
  </si>
  <si>
    <t xml:space="preserve">Popunjavanje dokumenata  </t>
  </si>
  <si>
    <t xml:space="preserve"> 5/2022.        </t>
  </si>
  <si>
    <t xml:space="preserve">Pripreme radne dokumentacije   </t>
  </si>
  <si>
    <t xml:space="preserve">5/2022.  </t>
  </si>
  <si>
    <t xml:space="preserve">Jačanje partnerstva s operativnim snagama i sudionicima sustava civilne zaštite </t>
  </si>
  <si>
    <t xml:space="preserve">Razvoj sposobnosti za operativno djelovanje i potpora operativnim snagama sustava civilne zaštite </t>
  </si>
  <si>
    <t xml:space="preserve">Radni sastanci                                                                                                                                                </t>
  </si>
  <si>
    <t xml:space="preserve">5/2022.                                                                                                                                                 </t>
  </si>
  <si>
    <t>Suradnja sa središnjim i drugim tijelima državne uprave, pravnim osobama od interesa za sustav CZ, obrazovnim i znanstvenim institucijama, sudjelovanje u radu i aktivnostima Koordinacije za domovinsku sigurnost, suradnja s operativnim snagama CZ (Hrvatska vatrogasna zajednica, Hrvatski Crveni križ, Hrvatska gorska služba spašavanja, klubovi spasilačkih i potražnih pasa, ronilački klubovi, radioamateri, Savez izviđača, udruge stanara, suvlasnika i upravitelja itd.), suradnja s Ravnateljstvom za robne zalihe</t>
  </si>
  <si>
    <t xml:space="preserve">Izrada priručnika        </t>
  </si>
  <si>
    <t xml:space="preserve"> 1/2022.        </t>
  </si>
  <si>
    <t xml:space="preserve">Izvješćivanje    </t>
  </si>
  <si>
    <t xml:space="preserve">  4/2022.         </t>
  </si>
  <si>
    <t xml:space="preserve">Planovi rada      </t>
  </si>
  <si>
    <t xml:space="preserve"> 4/2022.    </t>
  </si>
  <si>
    <t xml:space="preserve">Sporazumi o suradnji </t>
  </si>
  <si>
    <t xml:space="preserve">1/2022.       </t>
  </si>
  <si>
    <t xml:space="preserve"> Tehničke smotre   </t>
  </si>
  <si>
    <t>Vježbe i osposobljavanje</t>
  </si>
  <si>
    <t xml:space="preserve">7/2022.         </t>
  </si>
  <si>
    <t>Realizacija godišnjeg Plana nabave u dijelu opreme i sredstava za civilnu zaštitu</t>
  </si>
  <si>
    <t>Opremanje za operativno djelovanje RCZ u velikim nesrećama i katastrofama</t>
  </si>
  <si>
    <t xml:space="preserve">Radni sastanci, koordinacija                                                    </t>
  </si>
  <si>
    <t xml:space="preserve">4/2022.                                                                           </t>
  </si>
  <si>
    <t>Revizija Kataloga opreme MTS ili izrada novog, razvoj opreme za potrebe aktivnosti i zadaća civilne zaštite s pravnim osobama koje se bave namjenskom proizvodnjom</t>
  </si>
  <si>
    <t>Uređenje Logističkog centra Ravnateljstva civilne zaštite Jastrebarsko</t>
  </si>
  <si>
    <t xml:space="preserve">1/2022.  </t>
  </si>
  <si>
    <t>Analiza stanja i određivanje prioriteta</t>
  </si>
  <si>
    <t xml:space="preserve">2/2022.     </t>
  </si>
  <si>
    <t>Prijedlog potrebite opreme i MTS</t>
  </si>
  <si>
    <t xml:space="preserve"> 1/2022.  </t>
  </si>
  <si>
    <t>Izrada dokumenata i propisa</t>
  </si>
  <si>
    <t>Izrada uredbi, pravilnika i SOP-ova kojima se definiraju uvjeti i načini rada, ostvarivanja prava i postupanja na terenu</t>
  </si>
  <si>
    <t xml:space="preserve">Izrada dokumenata </t>
  </si>
  <si>
    <t xml:space="preserve">   3/2022.</t>
  </si>
  <si>
    <t>Priprema i izrada uredbi, pravilnika i SOP-ova</t>
  </si>
  <si>
    <t xml:space="preserve">A553131  </t>
  </si>
  <si>
    <t>Operativno djelovanje i pružanje logističke potpore</t>
  </si>
  <si>
    <t>Provedba odluka Stožera CZ RH te u slučaju aktiviranja sustava civilne zaštite</t>
  </si>
  <si>
    <t>Provedba odluka u segmentu provedbe aktivnosti zaštite zdravlja od koronavirusa i provedbe aktivnosti na otklananju posljedica potresa</t>
  </si>
  <si>
    <t>40/2022.</t>
  </si>
  <si>
    <t xml:space="preserve">A553131                                                                                              </t>
  </si>
  <si>
    <t>Operativno djelovanje u slučaju nastanka izvanrednih događaja i pružanje logističke potpore</t>
  </si>
  <si>
    <t>Osigurana logistička potpora te provedena koordinacija operativnih aktivnosti</t>
  </si>
  <si>
    <t>Provedba zadaća spašavanja, koordiniranja aktivnosti te pružanja logističke i administrativne pomoći kod nastanka izvanrednih događaja</t>
  </si>
  <si>
    <t>Provedba projekata sufinanciranih sredstvima EU</t>
  </si>
  <si>
    <t>RescEU projekti</t>
  </si>
  <si>
    <t>Sukladno potpisanim Ugovorima</t>
  </si>
  <si>
    <t xml:space="preserve">Vođenje 4 rescEU projekta                                  </t>
  </si>
  <si>
    <t>K863025</t>
  </si>
  <si>
    <t>OiO DIP</t>
  </si>
  <si>
    <t xml:space="preserve">  Vođenje projekta Opremanje i osposobljavanje intervencijskih postrojbi DUZS-a   </t>
  </si>
  <si>
    <t>T672040</t>
  </si>
  <si>
    <t>Fond Solidarnosti</t>
  </si>
  <si>
    <t>Vođenje 6 projekata Fonda solidarnosti</t>
  </si>
  <si>
    <t>Sustav za rano upozoravanje i upravljanje krizama SRUUK</t>
  </si>
  <si>
    <t>Stvaranje preduvjeta za pravovremeno i kvalitetno rano upozoravanje i uzbunjivanje građana i operativnih snaga sustava civilne zaštite u slučajevima prijetnje od nastanka i nastanka izvanrednih događaja te lakše planiranje potrebnih kapaciteta.</t>
  </si>
  <si>
    <t xml:space="preserve">Sektor 112 </t>
  </si>
  <si>
    <t xml:space="preserve">Implementiran sustav za rano upozoravanje i upravljanje krizama </t>
  </si>
  <si>
    <t xml:space="preserve"> Provedba javne nabava za vidljivost projekta. Provedba impementacije sustava i aktivnosti upravljanja i vidljivosti projekta. </t>
  </si>
  <si>
    <t xml:space="preserve">31.12.2022.              </t>
  </si>
  <si>
    <t xml:space="preserve">K879015
</t>
  </si>
  <si>
    <t>Uspješno provedeno upravljanje projektom i administracija</t>
  </si>
  <si>
    <t xml:space="preserve">22.6.2023. </t>
  </si>
  <si>
    <t>Uspješno provedene aktivnosti za vidljivost projekta</t>
  </si>
  <si>
    <t xml:space="preserve">Jačanje ljudskih i tehničkih aspekata javnog upozoravanja i kriznog komuniciranja - ALTER112 </t>
  </si>
  <si>
    <t>Izrađena tehnička dokumentacija za pokretanje procesa nabave i predan zahtjev za nabavu</t>
  </si>
  <si>
    <t xml:space="preserve">Prikupljanje podataka za izradu tehničke dokumentacije, ishođenje potrebnih suglasnosti od vlasnika i suvlasnika objekata za montažu sirena, izrada dokumentacije za nabavu idejnog projekta. 
Provedba javne nabave za izradu Idejnog projekta za modernizaciju sustava za uzbunjivanje u RH. Nakon izrade Idejnog projekta obavlja se revizija. Projekt je u listopadu 2022. uspješno prošao evaluaciju Europske Komisije, potpisivanje Ugovora je u tijeku, projekt će započeti 1.1.2023. </t>
  </si>
  <si>
    <t xml:space="preserve">Sektor 112,
Sektor za nabavu  </t>
  </si>
  <si>
    <t>01.10.2023.</t>
  </si>
  <si>
    <t xml:space="preserve">T879012
</t>
  </si>
  <si>
    <t>Nabavljen (izrađen) idejni projekt za modernizaciju sustava za uzbunjivanje</t>
  </si>
  <si>
    <t xml:space="preserve">Provedena priprema za provedbu radionica, broj održanih radionica, evaluacije normativnih dokumenata </t>
  </si>
  <si>
    <t>60%/ 2023.</t>
  </si>
  <si>
    <t>Provedba radionica na kojima će se održavati edukacija operatera centara 112 na području propisa, komunikacija s osobama s invaliditetom, poznavanja psiholoških aspekata ponašanja i smanjenja stresa, korištenja novih rješenja za prijem hitnih poziva, suradnje s drugim hitnim službama, te analiza postojećih i predlaganje novih komunikacijskih procedura odnosno SOP-pva, uputa, komunikacijskih protokola, sporazuma i sl.  Projekt je u listopadu 2022. uspješno prošao evaluaciju Europske Komisije, potpisivanje Ugovora je u tijeku, projekt će započeti 1.1.2023.</t>
  </si>
  <si>
    <t>Razvoj IT infrastrukture i programskih rješenja za uspostavu jedinstvene platforme za integraciju podataka, poboljšanje protoka i dostupnosti informacija te komunikacije u okviru integriranog sustava civilne zaštite RH</t>
  </si>
  <si>
    <t xml:space="preserve">Izrađena tehnička dokumentacija za pokretanje procesa nabave i predat zahtjev za nabavu </t>
  </si>
  <si>
    <t>Prikupljanje podataka i izrada stručnih podloga za izradu tehničke dokumentacije i izrada dokumentacije za nabavu idejnog projekta. Provedba javne nabave za izradu Tehničkog projekta novog jedinstvenog IK sustava</t>
  </si>
  <si>
    <t xml:space="preserve">A553131 
</t>
  </si>
  <si>
    <t>Nabavljen (izrađen) tehnički projekt novog jedinstvenog IK sustava</t>
  </si>
  <si>
    <t xml:space="preserve">Održavanje funkcionalnosti jedinstvenog sustava javnog uzbunjivanja </t>
  </si>
  <si>
    <t>Zadržati ili poboljšati funkcionalnost postojećeg sustava za uzbunjivanje provedbom redovnih ispitivanja sirena, detekcijom  i otklanjanem kvarova i izvođenjem nužnih zahvata  tekućeg održavanja na sustavu za uzbunjivanje.</t>
  </si>
  <si>
    <t>Postotak ispravnih sirena od broja sirena koje se testiraju</t>
  </si>
  <si>
    <t>87%/2022.</t>
  </si>
  <si>
    <t>87%/2023.</t>
  </si>
  <si>
    <t>Podnošenje zahtjeva za sklapanje godišnjeg ugovora za servis i održavanje sustava za uzbunjivanje, praćenje stanja ispravnosti, procjena isplativosti popravaka i izdavanje naloga za popravak  i nužno tekuće održavanje elemenata sustava za uzbunjivanje</t>
  </si>
  <si>
    <t>Sektor 112</t>
  </si>
  <si>
    <t>28.2.2023.
31.12.2023.</t>
  </si>
  <si>
    <t xml:space="preserve">A879008
 </t>
  </si>
  <si>
    <t>Provedba simulacijsko-komunikacijskih vježbi u sustavu 112</t>
  </si>
  <si>
    <t>Broj provedenih simulacijsko-komunikacijskih vježbi</t>
  </si>
  <si>
    <t>Priprema i provedba simulacijsko-komunikacijskih vježbi u sustavu 112</t>
  </si>
  <si>
    <t>Helikopterska potpora sustavu civilne zaštite</t>
  </si>
  <si>
    <t>Razvijanje sposobnosti za učinkovito ublažavanje i otklanjanje posljedica izvanrednih događaja, velikih nesreća i katastrofa</t>
  </si>
  <si>
    <t>Državna intervencijska postrojba civilne zaštite</t>
  </si>
  <si>
    <t>Broj nabavljenih helikoptera</t>
  </si>
  <si>
    <t>DIP CZ</t>
  </si>
  <si>
    <t xml:space="preserve">Broj osposobljenih operativnih snaga za operativno djelovanje </t>
  </si>
  <si>
    <t>Osposobljavanje pilota i teničara za korištenje helikoptera Bell 412 EPX i obuka operatera na sustavima traganja i spašavanja
- u tijeku je dogovor oko termina slanja pilota i tehničara u SAD na obuku</t>
  </si>
  <si>
    <t>Izrađen SOP za djelovanje helikoptera u sustavu CZ</t>
  </si>
  <si>
    <t xml:space="preserve">Jačanje modula CZ za odgovor na kemijske, biološke, radiološke i nuklearne  rizike (KBRN) </t>
  </si>
  <si>
    <t>Jačanje sposobnosti civilne zaštite za ublažavanje i otklanjanje posljedica KBRN izvanrednih događaja, velikih nesreća i katastrofa</t>
  </si>
  <si>
    <t>Opremanje DIP CZ-a za KBRN zaštitu</t>
  </si>
  <si>
    <t xml:space="preserve">K863026
</t>
  </si>
  <si>
    <t>Osposobljavanje modula CZ za KBRN zaštitu</t>
  </si>
  <si>
    <t>Izrada standardnog operativnog postupka (SOP) za djelovanje KBRN modula CZ</t>
  </si>
  <si>
    <t>Organiziranje i provođenje obuka i vježbi</t>
  </si>
  <si>
    <t>Uvježbavanje pripadnika DIP CZ za potrebe operativnog djelovanja</t>
  </si>
  <si>
    <t xml:space="preserve">A879008  
</t>
  </si>
  <si>
    <t>Obuka pripadnika DIP CZ</t>
  </si>
  <si>
    <t>Broj pripadnika DIP CZ koji su prošli obuku</t>
  </si>
  <si>
    <t>44/2022.</t>
  </si>
  <si>
    <t>170/2023.</t>
  </si>
  <si>
    <t>USAR 70
Spašavanje na vodi 40
Osposobljavanje za logističku potporu 60</t>
  </si>
  <si>
    <t xml:space="preserve">T672040
</t>
  </si>
  <si>
    <t>Promicanje sustava civilne zaštite</t>
  </si>
  <si>
    <t>Promicanje sustava civilne zaštite i upoznavanje građana s operativnim mogućnostima DIP CZ</t>
  </si>
  <si>
    <t xml:space="preserve">Broj sudionika </t>
  </si>
  <si>
    <t>Prezentacija opreme i vještina DIP CZ</t>
  </si>
  <si>
    <t xml:space="preserve">A879008  </t>
  </si>
  <si>
    <t>Broj aktivnosti</t>
  </si>
  <si>
    <t>42023.</t>
  </si>
  <si>
    <t>Operativne zadaće</t>
  </si>
  <si>
    <t>Tehničko-taktička potpora uslijed nastanka  izvanrednih  događaja</t>
  </si>
  <si>
    <t>Broj intervencija</t>
  </si>
  <si>
    <t>Aktivnosti kod tehničko-taktičke potpore su postavljanje baze operacije, pružanje IT potpore, podizanje i stabilizacija zrakoplova kod nesreća u zračnoj luci, izviđanje dronovima, izrada karata za operativne snage sustava CZ-a, kod plovila koja prijete onečišćenju mora.</t>
  </si>
  <si>
    <t>KBRN zaštita uslijed nastanka izvanrednih događaja</t>
  </si>
  <si>
    <t>KBRN zaštita podrazumjeva aktivnosti dekontaminacije ljudi i tehničkih sredstava</t>
  </si>
  <si>
    <t xml:space="preserve">Traganje i spašavanje uslijed nastanka izvanrednih događaja </t>
  </si>
  <si>
    <t xml:space="preserve">
Provedba tehničkog nadgledanja postrojenja ugroženih eksplozivnom atmosferom i aktivnosti vezane uz prostore ugrožene eksplozivnom atmosferom</t>
  </si>
  <si>
    <t xml:space="preserve">
Sektor za eksplozivne atmosfere</t>
  </si>
  <si>
    <t>Broj provedenih Tehničkih nadgledanja postrojenja i izdanih Ex-Dokumenata</t>
  </si>
  <si>
    <t xml:space="preserve">
 31.12.2023.</t>
  </si>
  <si>
    <r>
      <t xml:space="preserve">
A553131</t>
    </r>
    <r>
      <rPr>
        <i/>
        <sz val="9"/>
        <color theme="1"/>
        <rFont val="Arial"/>
        <family val="2"/>
        <charset val="238"/>
      </rPr>
      <t xml:space="preserve"> </t>
    </r>
  </si>
  <si>
    <t>Broj provedenih Tehničkih nadgledanja dokumentacije prije građevinske dozvole i izdanih Stručnih mišljenja</t>
  </si>
  <si>
    <t>Broj provedenih Tehničkih nadgledanja aktivnosti pravnih i fizičkih osoba koje se bave aktivnostima instaliranja, održavanja i popravka i izdanih Tehničkih nalaza</t>
  </si>
  <si>
    <t>75/2022.</t>
  </si>
  <si>
    <t xml:space="preserve"> Laboratorijsko ispitivanje protueksplozijski zaštićene opreme (Ex opreme) i zaštitnih sustava, te ostale industrijske opreme za domaće proizvođače.</t>
  </si>
  <si>
    <t>Sektor za eksplozivne atmosfere</t>
  </si>
  <si>
    <t>Broj izdanih izvješća o ispitivanju u laboratoriju</t>
  </si>
  <si>
    <t>19/2022.</t>
  </si>
  <si>
    <r>
      <t>A553131</t>
    </r>
    <r>
      <rPr>
        <i/>
        <sz val="9"/>
        <color theme="1"/>
        <rFont val="Arial"/>
        <family val="2"/>
        <charset val="238"/>
      </rPr>
      <t xml:space="preserve"> </t>
    </r>
  </si>
  <si>
    <t xml:space="preserve"> Laboratorijsko ispitivanje i certifikacija protueksplozijski zaštićene opreme (Ex opreme) i zaštitnih sustava.
Certifikacija eksplozivnih tvari i pirotehničkih sredstva </t>
  </si>
  <si>
    <t>Broj izdanih certifikata za Ex- opremu i zaštitne sustave</t>
  </si>
  <si>
    <t>Isključenje područja i/ili građevina iz MSP-a</t>
  </si>
  <si>
    <t>Smanjenje zagađenosti prostora minama i eksplozivnim ostacima rata čime će se omogućiti sustavno, dugoročno i održivo upravljanje i gospodarenje područja koje je isključeno iz minski sumnjivog područja</t>
  </si>
  <si>
    <t>Hrvatski centar za razminiranje</t>
  </si>
  <si>
    <t>Isključena površina iz minski sumnjivog područja nakon obavljenih poslova razminiranja u jednoj godini (km²)</t>
  </si>
  <si>
    <t>Izrada idejnih planova razminiranja</t>
  </si>
  <si>
    <t>Služba za operativne poslove</t>
  </si>
  <si>
    <t>A672007</t>
  </si>
  <si>
    <t>Kontrola kvalitete u tijeku obavljanja poslova razminiranja na najmanje 5% ukupno razminirane površine prethodnih radnih dana, ravnomjerno na svakoj cjelini radilišta</t>
  </si>
  <si>
    <t>Završna kontrola kvalitete nad obavljenim poslovima razminiranja na najmanje 1% razminirane površine na svakoj cjelini radilišta</t>
  </si>
  <si>
    <t>Izdavanje potvrda o isključenjima iz MSP-a nakon obavljenih poslova razminiranja</t>
  </si>
  <si>
    <t>Provedba projekta "Očuvanje zaštićenih krških fenomena u jugozapadnom dijelu Karlovačke županije - Karlovac KARST" u sklopu Operativnog programa Konkurentnost i kohezija 2014.-2020.</t>
  </si>
  <si>
    <t>Provedba projekta "Razminiranje šuma i šumskog zemljišta u Republici Hrvatskoj 2022.-2025." u sklopu Programa Konkurentnost i kohezija 2021.-2027.</t>
  </si>
  <si>
    <t>K879024</t>
  </si>
  <si>
    <t>Isključena površina iz minski sumnjivog područja nakon obavljenog tehničkog, općeg i dopunskog općeg izvida u jednoj godini (km²)</t>
  </si>
  <si>
    <t>Obavljanje općih izvida - analize MSP-a radi prikupljanja podataka i utvrđivanja stvarne i/ili moguće zagađenosti područja i/ili građevina s MES-om, NUS-om i njihovim dijelovima radi kvalitetnijih izrada idejnih planova razminiranja i izvedbenih planova tehničkog izvida, te isključenja područja iz MSP-a</t>
  </si>
  <si>
    <t>Obavljanje dopunskog općeg izvida MSP-a radi dopunskog prikupljanja podataka o stanju MSP-a za područja za koja se procijenilo da nisu ispunjeni uvjeti za isključenje iz MSP-a na temelju općeg izvida - analize MSP-a</t>
  </si>
  <si>
    <t>Izrada izvedbenih planova tehničkog izvida</t>
  </si>
  <si>
    <t>Provođenje tehničkog izvida kojim se prikupljaju dodatni podaci o značajkama područja u cilju cjelovite rekonstrukcije minske situacije te provjerava postojanje zagađenosti dijela MSP-a</t>
  </si>
  <si>
    <t>Izdavanja potvrda o isključenjima iz MSP-a nakon obavljenog tehničkog, općeg i dopunskog općeg izvida</t>
  </si>
  <si>
    <t>Broj kontrola stanja obilježenosti u jednoj godini</t>
  </si>
  <si>
    <t>Obilježavanje, reobilježavanje i kontrola stanja obilježenosti oznaka minske opasnosti</t>
  </si>
  <si>
    <t>Izdavanje uvida u stanje miniranosti temeljem zaprimljenih zahtjeva</t>
  </si>
  <si>
    <t>Sudjelovanje u provedbi Programa Vlade RH 
"Program aktivnosti u provedbi posebnih mjera zaštite od požara od interesa za RH u 2023."</t>
  </si>
  <si>
    <t>Smanjenje ugroza i šteta od požara tijekom protupožarne sezone, potpora razvoju sustava CZ</t>
  </si>
  <si>
    <t xml:space="preserve">Područni uredi CZ
</t>
  </si>
  <si>
    <t xml:space="preserve">1. Sudjelovanje na radnim     sastancima  (broj tematskih sastanaka)                                                                                         </t>
  </si>
  <si>
    <t>Praćenje provedbe zadaća iz PA, izrada izvješća, koordinacija provedbe aktivnosti, sudjelovanje u vježbama civilne zaštite</t>
  </si>
  <si>
    <t>Služba za prevenciju i pripravnost Zagreb, Služba civilne zaštite Sisak, Služba za prevenciju i pripravnost Split, Službe civilne zaštite - Zadar, Šibenik i Dubrovnik, Služba za prevenciju i pripravnost Rijeka, Službe civilne zaštite Gospić, Karlovac i Pazin,  Služba za prevenciju i pripravnost Osijek,Službe civilne zaštite Požega, Slavonski Brod, Virovitica i Vukovar, Služba za prevenciju i pripravnost Varaždin, Službe civilne zaštite Čakovec, Koprivnica, Krapina i Bjelovar</t>
  </si>
  <si>
    <t xml:space="preserve">Sukladno rokovima    navedenim u 
Programu aktivnosti u provedbi posebnih mjera zaštite od požara od interesa za RH u 2023. 
</t>
  </si>
  <si>
    <t xml:space="preserve"> 2. Praćenje provedbe propisanih zadaća iz PA i izrada izvješća  (broj izvješća)      </t>
  </si>
  <si>
    <t xml:space="preserve">3. Sudjelovanje u vježbama (broj vježbi)         </t>
  </si>
  <si>
    <t xml:space="preserve"> 4. Sudjelovanje u radu stožera civilne zaštite JLP(R)S (broj održanih sjednica)            </t>
  </si>
  <si>
    <t>Priprema i provedba "Programa pripremnih i provedbenih aktivnosti RCZ za turističku sezonu u 2023."</t>
  </si>
  <si>
    <t>Pravovremeno i kvalitetno izvšenje planiranih aktivnosti za turističku sezonu u cilju podizanja razine sigurnosti turista</t>
  </si>
  <si>
    <t xml:space="preserve">1. Sudjelovanje na radnim sastancima (broj tematskih sastanaka)                                                                                                  </t>
  </si>
  <si>
    <t>Praćenje provedbe zadaća  iz "Programa pripremnih i provedbenih aktivnosti RCZ za turističku sezonu u 2023.", izrada izvješća, koordinacija provedbe aktivnosti, sudjelovanje u vježbama civilne zaštite</t>
  </si>
  <si>
    <t xml:space="preserve">Sukladno rokovima     navedenim u
Programu pripremnih i provedbenih aktivnosti RCZ za turističku sezonu u 2023.
</t>
  </si>
  <si>
    <t xml:space="preserve"> 2. Praćenje provedbe zadaća iz i izrada izvješća  (broj izvješća)    </t>
  </si>
  <si>
    <t xml:space="preserve"> 3. Sudjelovanje u vježbama (broj vježbi)           </t>
  </si>
  <si>
    <t xml:space="preserve">4. Sudjelovanje u radu stožera civilne zaštite JLP(R)S (broj održanih sjednica)                           </t>
  </si>
  <si>
    <t>Priprema i provedba mjera i aktivnosti u sustavu civilne zaštite u nepovoljnim vremenskim uvjetima</t>
  </si>
  <si>
    <t xml:space="preserve">Pravovremeno i kvalitetno izvšenje planiranih aktivnosti za nepovoljne vremenske uvjete s ciljem smanjenja posljedica izvanrednih događaja </t>
  </si>
  <si>
    <t xml:space="preserve">1. Sudjelovanje na radnim sastancima (broj tematskih sastanaka)                                                                                                                                                                                  </t>
  </si>
  <si>
    <t xml:space="preserve">Praćenje provedbe zadaća, izrada izvješća, koordinacija provedbe aktivnosti, prikupljanje izvješća, obilazak kritičnih lokacija, praćenje i analiza stanja u slučaju nastanka izvanrednog događaja uslijed nepovoljnih vremenskih uvjeta 
</t>
  </si>
  <si>
    <t xml:space="preserve">Sukladno zadanim rokovima
RCZ
</t>
  </si>
  <si>
    <t xml:space="preserve">2. Prikupljanje izvješća (broj izvješća)    </t>
  </si>
  <si>
    <t>3. Davanje uputa JLP(R)S i  nositeljima aktivnosti</t>
  </si>
  <si>
    <t xml:space="preserve">4. Sudjelovanje u radu stožera civilne zaštite JLP(R)S (redovnim i izvanrednim - broj sjednica)      </t>
  </si>
  <si>
    <t>5.Pokretanje sustava ranog upozoravanja – u slučaju potrebe</t>
  </si>
  <si>
    <t xml:space="preserve">
Učinkovito provođenje pravnih propisa u području  sustava civilne zaštite</t>
  </si>
  <si>
    <t xml:space="preserve">
Učinkovita primjena i  provođenje pravnih propisa, sudjelovanje u postupcima iz nadležnosti RCZ</t>
  </si>
  <si>
    <t xml:space="preserve">
Područni uredi CZ
</t>
  </si>
  <si>
    <t xml:space="preserve"> 1. Broj izdanih suglasnosti na Odluke  o određivanju pravnih osoba od interesa za sustav CZ u  JLP(R)S
</t>
  </si>
  <si>
    <t xml:space="preserve">
Provesti u zadanim rokovima
</t>
  </si>
  <si>
    <t xml:space="preserve">
Priprema suglasnosti na odluke JLP(R)S  o određivanju pravnih osoba od interesa za sustav civilne zaštite, vođenje postupka rješavanja prava pripadnika civilne zaštite, sudjelovanje u postupku izrade i donošenja prostornih planova  JLP(R)S 
</t>
  </si>
  <si>
    <t xml:space="preserve">
Služba za prevenciju i pripravnost Zagreb, Služba civilne zaštite Sisak, Služba za prevenciju i pripravnost Split, Službe civilne zaštite - Zadar, Šibenik i Dubrovnik, Služba za prevenciju i 
pripravnost Rijeka, Službe civilne zaštite Gospić, Karlovac i Pazin,  Služba za prevenciju i pripravnost Osijek,Službe civilne zaštite Požega, Slavonski Brod, Virovitica i Vukovar, Služba za prevenciju i pripravnost Varaždin, Službe civilne zaštite Čakovec, Koprivnica, Krapina i Bjelovar</t>
  </si>
  <si>
    <t xml:space="preserve"> 
31.12.2023.</t>
  </si>
  <si>
    <t xml:space="preserve">
A553131  </t>
  </si>
  <si>
    <t>2. Savjetodavna pomoć JLP(R)S, tijekom izrade procjena rizika, planova djelovanja CZ i operativnih planova pravnih osoba od  interesa za sustav CZ</t>
  </si>
  <si>
    <t>3. Vođenje postupaka, rješavanje prava pripadnika civilne zaštite (broj postupaka)</t>
  </si>
  <si>
    <t>4. Izdavanje suglasnosti, mišljenja i smjernica u vezi s dokumentima  prostorne i planske dokumentacije JLPRS (broj suglasnosti, mišljenja i smjernica)</t>
  </si>
  <si>
    <t xml:space="preserve">
Sudjelovanje u provođenju priprema, planiranju i usklađivanju operativnog djelovanja sudionika i operativnih snaga sustava civilne </t>
  </si>
  <si>
    <t xml:space="preserve">
Pravovremeno i kvalitetno izvšenje redovnih i izvanrednih aktivnosti uz postizanje sinergijskih učinaka pri djelovanju sustava civilne zaštite</t>
  </si>
  <si>
    <t xml:space="preserve">
Područni uredi CZ
</t>
  </si>
  <si>
    <t xml:space="preserve">1. Sudjelovanje djelatnika Područnog ureda u radu stožera civilne zaštite JLP(R)S (broj redovnih sjednica stožera -broj izvanrednih sjednica stožera)                          </t>
  </si>
  <si>
    <t xml:space="preserve">
Sudjelovanje u radu stožera civilne zaštite, analiziranju i izvješćivanjem, pružanje stručne pomoći  JLP(R)S, aktivno uključivanje u koordinaciju                                   </t>
  </si>
  <si>
    <t>Služba za prevenciju i pripravnost Zagreb, Služba civilne zaštite Sisak, Služba za prevenciju i pripravnost Split, Službe civilne zaštite - Zadar, Šibenik i Dubrovnik, Služba za prevenciju i pripravnost Rijeka,
 Službe civilne zaštite Gospić, Karlovac i Pazin,  Služba za prevenciju i pripravnost Osijek,Službe civilne zaštite Požega, Slavonski Brod, Virovitica i Vukovar, Služba za prevenciju i pripravnost Varaždin, Službe civilne zaštite Čakovec, Koprivnica, Krapina i Bjelovar</t>
  </si>
  <si>
    <t xml:space="preserve"> 
31.12.2023.</t>
  </si>
  <si>
    <t xml:space="preserve">
A879008 
</t>
  </si>
  <si>
    <t xml:space="preserve">2. Prikupljanje i obrada informacija, dostava podataka i koordinacija aktivnosti   </t>
  </si>
  <si>
    <t>3. Sudjelovanje u aktivnostima ranog upozoravanja</t>
  </si>
  <si>
    <t xml:space="preserve">4. Savjetodavna pomoć kod organizacije provođenja mjera civilne zaštite  </t>
  </si>
  <si>
    <t>5. Kontinuirano izvješćivanje o poduzetim aktivnostima i stanju na ugroženom području.- broj izvješća</t>
  </si>
  <si>
    <t xml:space="preserve">Popunjenost operativnih snaga 
sustava civilne zaštite  JLP(R)S
</t>
  </si>
  <si>
    <t>Stručna pomoć JLP(R)S u razvoju sustava CZ</t>
  </si>
  <si>
    <t xml:space="preserve">1. Broj popunjenih postrojbi opće namjene                                  </t>
  </si>
  <si>
    <t xml:space="preserve">Provesti u zadanim rokovima
</t>
  </si>
  <si>
    <t xml:space="preserve">A879008 
</t>
  </si>
  <si>
    <t xml:space="preserve">2. Broj popunjenih specijalističkih postrojbi  </t>
  </si>
  <si>
    <t xml:space="preserve">Broj imenovanih povjerenika civilne zaštite i njihovih zamjenika     </t>
  </si>
  <si>
    <t xml:space="preserve">Osposobljenost operativnih snaga 
sustava civilne zaštite i priprema i provedba vježbi sustava civilne zaštite
</t>
  </si>
  <si>
    <t xml:space="preserve">  1. Broj osposobljenih stožera civilne zaštite
2. Broj planiranih vježbi      
3. Broj održanih planiranih vježbi
4. Broj održanih vježbi izvan plana</t>
  </si>
  <si>
    <t xml:space="preserve">1. Sudjelovanje u pripremi planske dokumentacije za provedbu vježbi
2. Sudjelovanje na pripremnim sastancima
3. Sudjelovanje na vježbama
4. Praćenje provedbe vježbe i sudjelovanje u analizi održanih vježbi
</t>
  </si>
  <si>
    <t>Služba za prevenciju i pripravnost Zagreb, Služba civilne zaštite Sisak, Služba za prevenciju i pripravnost Split, službe civilne zaštite - Zadar, Šibenik i Dubrovnik, služba za prevenciju i pripravnost Rijeka, Službe civilne zaštite Gospić, Karlovac i Pazin, Služba za prevenciju i pripravnost Osijek, Službe civilne zaštite Požega, Slavonski Brod, Virovitica i Vukovar, Služba za prevenciju i pripravnost Varaždin, Službe civilne zaštite Čakovec, Koprivnica, Krapina i Bjelovar</t>
  </si>
  <si>
    <t xml:space="preserve">Aktivno sudjelovanje u projektima koji jačaju sustav CZ, provođenje kampanje podizanja svijesti građana o prijetnjama  i rizicima, edukacija djece u području sustava civilne zaštite
</t>
  </si>
  <si>
    <t>Podizanje svijesti i edukacija javnosti u području civilne zaštite</t>
  </si>
  <si>
    <t>1. Broj održanih radionica predavanja</t>
  </si>
  <si>
    <t xml:space="preserve">
Obilježavanje Dana Europskog broja 112, Dana CZ  i Dana smanjenja rizika od katastrofa, održavanje predavanja i upoznavanje sa prirodnim i drugih nesrećama te opasnostima od mina, upoznavanje žurnih službi, promoviranje sustava civilne zaštite i broja 112, medijska istupanja</t>
  </si>
  <si>
    <t>2. Broj predavanja, radionica, broj škola, dječjih vrtića i ustanova za osobe s posebnim potrebama, ukupan broj učenika/djece obuhvaćenih edukacijom</t>
  </si>
  <si>
    <t>3. Uključivanje Područnog ureda u projekte EU Ravnateljstva civilne zaštite i međunarodne projekte JPL(R)S (broj projekata)</t>
  </si>
  <si>
    <t>66.</t>
  </si>
  <si>
    <t xml:space="preserve">Međunarodna suradnja </t>
  </si>
  <si>
    <t xml:space="preserve">1. Suradnja s predstavnicima sustava CZ susjednih država                                          </t>
  </si>
  <si>
    <t xml:space="preserve">
Održavanje kontakata, održavanje radnih sastanaka, sudjelovanje na međunarodnim vježbama,  sudjelovanje u međunarodnim projektima (npr. ModTTX i sl.)
</t>
  </si>
  <si>
    <t>Služba za prevenciju i pripravnost Zagreb, Služba civilne zaštite Sisak, Služba za prevenciju i pripravnost Split, Službe civilne zaštite - Zadar, Šibenik i Dubrovnik, Služba za prevenciju i pripravnost Rijeka, 
Službe civilne zaštite Gospić, Karlovac i Pazin,  Služba za prevenciju i pripravnost Osijek,Službe civilne zaštite Požega, Slavonski Brod, Virovitica i Vukovar, Služba za prevenciju i pripravnost Varaždin, Službe civilne zaštite Čakovec, Koprivnica, Krapina i Bjelovar</t>
  </si>
  <si>
    <t xml:space="preserve">
T863009
</t>
  </si>
  <si>
    <t xml:space="preserve">2. Broj održanih vježbi     </t>
  </si>
  <si>
    <t xml:space="preserve">3. Sudjelovanje u međunarodnom projektu ModTTX.    </t>
  </si>
  <si>
    <t>67.</t>
  </si>
  <si>
    <t xml:space="preserve">
Područni uredi CZ
</t>
  </si>
  <si>
    <t>1. Broj izrađenih SOP-ova i sporazuma</t>
  </si>
  <si>
    <t>Županijski centri 112 Zagreb i Sisak, Županijski centri 112 - Split, Zadar, Šibenik i Dubrovnik, Županijski centri 112 Rijeka, Gospić, Pazin i Karlovac, Županijski centri 112 Osijek, Požega, Slavonski Brod, Virovitica, Vukovar, Županijski centri 112 Varaždin, Čakovec, Koprivnica, Krapina i Bjelovar</t>
  </si>
  <si>
    <t xml:space="preserve">2. Broj poziva-događaja </t>
  </si>
  <si>
    <t xml:space="preserve">3. Broj održanih simulacijsko- komunikacijskih vježbi    </t>
  </si>
  <si>
    <t>4. Radni sastanci, obuka, ažuriranje i analiza sustava</t>
  </si>
  <si>
    <t>5. Broj educiranih djelatnika</t>
  </si>
  <si>
    <t>68.</t>
  </si>
  <si>
    <t xml:space="preserve">
Održavanje funkcionalnosti i nadogradnja postojećeg sustava za uzbunjivanje
</t>
  </si>
  <si>
    <t>Održavanje funkcionalnosti sustava 112</t>
  </si>
  <si>
    <t xml:space="preserve">1. Broj ispitivanja sustava  
</t>
  </si>
  <si>
    <t xml:space="preserve">2. Broj realiziranih zahtjeva za popravak ili nadogradnju elemenata sustava za uzbunjivanje </t>
  </si>
  <si>
    <t>69.</t>
  </si>
  <si>
    <t xml:space="preserve">Provedba inspekcijskih nadzora  </t>
  </si>
  <si>
    <t>Pravovremeno i kvalitetno izvšenje planiranih i izvanrednih  aktivnosti s ciljem povećanja sigurnosti osoba i imovine</t>
  </si>
  <si>
    <t xml:space="preserve">1. Broj nadzora (redovni i izvanredni)                                                                                                    </t>
  </si>
  <si>
    <t xml:space="preserve">Poslovi inspekcije zaštite od požara, eksploziva i oružja, poslovi inspekcije civilne zaštite, poslovi inspekcije privatne zaštite i detektivskih poslova                                                                         </t>
  </si>
  <si>
    <t xml:space="preserve">Služba inspekcijskih poslova Zagreb, Odjel inspekcije Sisak
Služba inspekcijskih poslova Split, Odjeli inspekcije Zadar, Šibenik, Dubrovnik
Služba inspekcijskih poslova Rijeka, Odjeli inspekcije Karlovac, Pazin, Gospić
Služba inspekcijskih poslova Osijek, Odjeli inspekcije Slavonski Brod, Požega, Virovitica, Vukovar
Služba inspekcijskih poslova Varaždin, Odjeli inspekcije Bjelovar, Čakovec, Koprivnica i Krapina
</t>
  </si>
  <si>
    <t xml:space="preserve">  2. Broj prekršajnih postupaka     </t>
  </si>
  <si>
    <t>3. Broj obavljenih očevida</t>
  </si>
  <si>
    <t xml:space="preserve">4. Broj tehničkih pregleda </t>
  </si>
  <si>
    <t>5. Broj izdanih rješenja, potvrda, mišljenja i odobrenja</t>
  </si>
  <si>
    <t>9. GLAVNO TAJNIŠTVO</t>
  </si>
  <si>
    <t>Usklađivanje rada upravnih organizacija i ustrojstvenih jednica Ministarstva</t>
  </si>
  <si>
    <t>Koordiniranje aktivnosti</t>
  </si>
  <si>
    <t>Glavno tajništvo</t>
  </si>
  <si>
    <t>Broj radnih i koordinativnih  sastanaka sa upravnim organizacijama i ustrojstvenim jedinicama</t>
  </si>
  <si>
    <t>45/2022.</t>
  </si>
  <si>
    <t>Suradnja i koordinacija s Vladom RH, tijelima državne uprave i državne vlasti u poslovima iz svog djelokruga rada</t>
  </si>
  <si>
    <t>Suradnja i koordinacija</t>
  </si>
  <si>
    <t>Broj održanih sastanaka</t>
  </si>
  <si>
    <t>Izrada prijedloga planskih dokumenata i izvješća o realizaciji planskih dokumenata Ministarstva</t>
  </si>
  <si>
    <t xml:space="preserve">Kontinuirano praćenje  izrade planskih dokumenata i njihova realizacija </t>
  </si>
  <si>
    <t>Broj izrađenih planskih dokumenata</t>
  </si>
  <si>
    <t>Služba za strateško planiranje, statistiku i unaprjeđenje rada</t>
  </si>
  <si>
    <t xml:space="preserve">  31.1.2023.
</t>
  </si>
  <si>
    <t>30.4.2023.</t>
  </si>
  <si>
    <t>Izrada statističkih izvješća iz djelokruga rada Ministarstva</t>
  </si>
  <si>
    <t xml:space="preserve">Kontinuirano praćenje statističkih pokazatelja i izvješćivanje iz djelokruga rada Minostarstva </t>
  </si>
  <si>
    <t>Broj izrađenih statističkih izvješća</t>
  </si>
  <si>
    <t>Prikupljanje podataka iz područja sigurnosti prometa na cestama, statistička obrada, izrada i dostava izvješća statistički podataka</t>
  </si>
  <si>
    <t>Prikupljanje podataka i raščlamba iz područja kriminaliteta i javne sigurnosti</t>
  </si>
  <si>
    <t>Izrada statističkih pregleda temeljnih sigurnosnih pokazatelja i rezultata rada</t>
  </si>
  <si>
    <t>Suradnja s Državnim zavodom za statistiku sukladno Protokolu o suradnji između Državnog zavoda za statistiku i Ministarstva na području međusobne razmjene podataka</t>
  </si>
  <si>
    <t>Razmjena podataka</t>
  </si>
  <si>
    <t>Prikupljanje i obrada podataka za izradu izvješća o stjecanju i prestanku državljanstva</t>
  </si>
  <si>
    <t>Prikupljanje i obrada podataka za izradu izvješća o  stranim državljanim na boravku u RH</t>
  </si>
  <si>
    <t>Prikupljanje i obrada podataka za izradu izvješća o migracijama, putničkom graničnom prometu</t>
  </si>
  <si>
    <t>U propisanim rokovima dostava zaprimljenog u rad, otpremanje, čuvanje u pismohrani, izrada novih i uništenje dotrajalih pečata i žigova s grbom RH</t>
  </si>
  <si>
    <t>Služba za uredske poslove</t>
  </si>
  <si>
    <t>Broj zaprimljenih, razvrstanih i pregledanih pošiljki</t>
  </si>
  <si>
    <t>893.855/2022.</t>
  </si>
  <si>
    <t>900.000/2023.</t>
  </si>
  <si>
    <t>Broj urudžbiranih predmeta</t>
  </si>
  <si>
    <t>195.332/2022.</t>
  </si>
  <si>
    <t>200.000/2023.</t>
  </si>
  <si>
    <t>Broj registriranih pismena</t>
  </si>
  <si>
    <t>945.040/2022.</t>
  </si>
  <si>
    <t>1.000.000/2023.</t>
  </si>
  <si>
    <t>Broj izrađenih pečata i žigova s grbom RH</t>
  </si>
  <si>
    <t>312/2022.</t>
  </si>
  <si>
    <t>Broj uništenih pečata i žigova s grbom RH</t>
  </si>
  <si>
    <t>262/2022.</t>
  </si>
  <si>
    <t>Izraditi Plan klasifikacijskih i brojčanih oznaka stvaratelja i primatelja pismena 
MUP-a RH (Uredba o uredskom poslovanju NN 75/21, čl. 25 st.1)</t>
  </si>
  <si>
    <t>Ažuriranje Plana klasifikacijskih i brojčanih oznaka temeljem propisa i potreba poslovnih procesa</t>
  </si>
  <si>
    <t>Izrađen Plan</t>
  </si>
  <si>
    <t>Izrada Plana klasifikacijskih i brojčanih oznaka, po potrebi</t>
  </si>
  <si>
    <t>Izlučiti dokumentarno gradivo kojem je prošao rok čuvanja</t>
  </si>
  <si>
    <t>Količina izlučenog dokumentarnog gradiva</t>
  </si>
  <si>
    <t>1000 m/2022.</t>
  </si>
  <si>
    <t>1000 m/2023.</t>
  </si>
  <si>
    <t>Izlučivanje dokumentarnog gradiva</t>
  </si>
  <si>
    <t>Pripremanje, izrada nacrta prijedloga  propisa</t>
  </si>
  <si>
    <t>Provedba plana zakonodavnih aktivnosti Vlade Republike Hrvatske, provedba Programa za preuzimanje pravne stečevine EU, usklađivanje podzakonskih propsa i donošenje novih podzakonskih propisa</t>
  </si>
  <si>
    <t>Broj izrađenih zakonskih propisa iz djelokruga rada Ministarstva</t>
  </si>
  <si>
    <t>Sudjelovanje u izradi prijedloga zakona i podzakonskih propisa, praćenje i analiziranje provedbe zakona i podzakonskih propisa,  …….</t>
  </si>
  <si>
    <t>Služba za normativne poslove</t>
  </si>
  <si>
    <t>10. UPRAVA ZA EUROPSKE POSLOVE, MEĐUNARODNE ODNOSE I FONDOVE EUROPSKE UNIJE</t>
  </si>
  <si>
    <t>Izvršavanje poslova Odgovornog tijela u sustavu upravljanja i kontrole za Nacionalni program Fonda za unutarnju sigurnost - Instrumenta za financijsku potporu u području vanjskih granica i viza / Upravljačkog tijela u sustavu upravljanja i kontrole Programa Fonda za integrirano upravljanje granicama - Instrumenta za financijsku potporu u području upravljanja granicama i vizne politike</t>
  </si>
  <si>
    <t>Pravilno upravljanje i kontrolu provedbe nacionalnih programa fondova za unutarnje poslove na razuman, učinkovit i prikladan način u skladu s načelom dobrog financijskog upravljanja</t>
  </si>
  <si>
    <t>Uprava za europske poslove, međunarodne odnose i fondove Europske unije</t>
  </si>
  <si>
    <t>Broj potpisanih Sporazuma o financiranju projekata</t>
  </si>
  <si>
    <t>0/2020.</t>
  </si>
  <si>
    <t>1. Provedba Nacionalnog programa Fonda za unutarnju sigurnost - Instrument za financijsku potporu u području vanjskih granica i viza unutar financijskog okvira 2014.-2020. kroz potpisane Sporazume o financiranju projekata
2. Provedba Programa Fonda za integrirano upravljanje granicama - Instrument za financijsku potporu u području upravljanja granicama i vizne politike unutar financijskog okvira 2021.-2027. kroz potpisane Sporazume o financiranju projekata</t>
  </si>
  <si>
    <t>Sektor za fondove Europske unije i europsko zakonodavstvo</t>
  </si>
  <si>
    <t>K553167</t>
  </si>
  <si>
    <t>Izvršavanje poslova Odgovornog tijela u sustavu upravljanja i kontrole za Nacionalni program Fonda za unutarnju sigurnost - Instrumenta za policijsku suradnju, sprječavanje i suzbijanje kriminala i upravljanje krizama / Upravljačkog tijela u sustavu upravljanja i kontrole Programa Fonda za unutarnju sigurnost</t>
  </si>
  <si>
    <t xml:space="preserve"> Pravilno upravljanje i kontrolu provedbe nacionalnih programa fondova na razuman, učinkovit i prikladan način u skladu s načelom dobrog financijskog upravljanja. </t>
  </si>
  <si>
    <t>1. Provedba nacionalnog programa Fonda za unutarnju sigurnost - Instrument za policijsku suradnju, sprečavanje i suzbijanje kriminala i upravljanje krizama unutar financijskog okvira 2014.-2020. kroz potpisane Sporazume o financiranju projekata
2. Provedba Programa Fonda za unutarnju sigurnost unutar financijskog okvira 2021.-2027. kroz potpisane Sporazume o financiranju projekata</t>
  </si>
  <si>
    <t xml:space="preserve">Izvršavanje poslova Odgovornog tijela u sustavu upravljanja i kontrole za nacionalni program Fonda za azil, migracije i integraciju / Upravljačkog tijela u sustavu upravljanja i kontrole Programa Fonda za azil, migracije i integraciju  </t>
  </si>
  <si>
    <t>Pravilno upravljanje i kontrolu provedbe nacionalnih programa fondova na razuman, učinkovit i prikladan način u skladu s načelom dobrog financijskog upravljanja</t>
  </si>
  <si>
    <t>1. Provedba nacionalnog programa Fonda za azil, migracije i integraciju unutar financijskog okvira 2014.-2020. kroz potpisane Sporazume o financiranju projekata
2. Provedba Programa Fonda za azil, migracije i integraciju unutar financijskog okvira 2021.-2027. kroz potpisane Sporazume o financiranju projekata</t>
  </si>
  <si>
    <t>Izrada propisa, analiza i mišljenja vezano uz provedbu pravne stečevine EU, TRIS i SOLVIT predmetima</t>
  </si>
  <si>
    <t>Osigurati pravodobno preuzimanje i provedbu pravne stečevine EU, prakse Suda EU i ESLJP te pravodobno odgovarati na TRIS, SOLVIT i druge zahtjeve</t>
  </si>
  <si>
    <t>Isto ili više</t>
  </si>
  <si>
    <t>70/2022.</t>
  </si>
  <si>
    <t>120/2022.</t>
  </si>
  <si>
    <t>Poslovi postupanja u predmetima koji se vode pred institucijama EU, Sudom EU i Europskim sudom za ljudska prava (ESLJP)</t>
  </si>
  <si>
    <t>Osigurati pravodobnu, kvalitetnu i stručnu izradu očitovanja, izviješća i pripreme dokumentacije u interesu RH 
MUP-a u postupcima povodom uključenja RH u sporove koji se vode pred Sudom EU, ESLJP, povredama prava EU, EU pilotima i drugim postupcima pred institucijama EU</t>
  </si>
  <si>
    <t>Uprava za europske poslove, međunarodne odnose i fondove Europske unije, Ministarstvo unutarnjih poslova</t>
  </si>
  <si>
    <t>60/2022.</t>
  </si>
  <si>
    <t>Ustroj i jačanje kapaciteta Službe za projekte i programe Europske unije te druge inozemne izvore financiranja, kako bi mogla kompetentno i učinkovito koordinirati aktivnosti pripreme i provedbe projekata koji se financiraju putem fondova Europske unije i drugih inozemnih izvora financiranja te obavljanje zadaća Tijela odgovornog za provedbu financijskog doprinosa (TOPFD), sa ciljem osiguranja maksimalnog iznosa bespovratnih sredstava za provedbu projekata, a što će u konačnici osigurati jačanje kompetencija policijskih službenika, kao i i učinkovitost i održivost policijskog sustava.</t>
  </si>
  <si>
    <t>Jačanje kompetencija za koordinaciju pripreme i provedbe projekata i programa Europske unije te drugih izvora financiranja te obavljanje zadaća Tijela odgovornog za provedbu financijskog doprinosa (TOPFD), u području sigurnosti kako bi se u navjećoj mogućoj mjeri iskoristio financijski potencijal bespovratnih sredstava za jačanje policijskog sustava i osiguranje unutarnje sigurnosti</t>
  </si>
  <si>
    <t>Uprava za europske
poslove,
međunarodne odnose
i fondove Europske
unije</t>
  </si>
  <si>
    <t xml:space="preserve">Broj zaposlenih osoba u Službi </t>
  </si>
  <si>
    <t>5/2021.</t>
  </si>
  <si>
    <t>14/2023.</t>
  </si>
  <si>
    <t xml:space="preserve">Organizacija i jačanje Službe za projekte i programe Europske unije te druge inozemne izvore financiranja kroz izmjenu Uredbe o unutarnjem ustrojstvu te zapošljavanje kompetentnih službenika uz opremanje suvremenim sredstvima za rad                                                                      </t>
  </si>
  <si>
    <t>Broj završenih projekata koje koordiniramo</t>
  </si>
  <si>
    <t>0/2021.</t>
  </si>
  <si>
    <t>270/2023.</t>
  </si>
  <si>
    <t>Koordinacija pripreme i provedbe projekata koji se sufinanciraju putem fondova Europske unije i drugih inozemnih izvora u financijskom razdoblju 2014.-2020. kao i 2021.-2027.</t>
  </si>
  <si>
    <t>Broj ugovorenih projekata</t>
  </si>
  <si>
    <t>3/2021.</t>
  </si>
  <si>
    <t xml:space="preserve"> K879020 
K879021 
</t>
  </si>
  <si>
    <t xml:space="preserve">Sudjelovanje na sastancima Vijeća (ministara) za pravosuđe i unutarnje poslove </t>
  </si>
  <si>
    <t>Zastupanje interesa RH u pregovorima o EU politikama koje se odnose na područje unutarnjih poslova. EU politike, jednom kad budu definirane, imaju izravan utjecaj na sve države članice i građane</t>
  </si>
  <si>
    <t>Nastavak pregovora o Paktu o migracijama i azilu; Očekivano usvajanje zakonodavnih akata kojima će se omogućiti reforma Schengenskog područja, očekivano usvajanje EU akata kojima će se omogućiti jačanje policijske suradnje država članica i razmjena informacija</t>
  </si>
  <si>
    <t>Priprema materijala za sudjelovanje na sastancima, izrada točaka za govor na sastancima, izrada i usvajanje stajališta RH za sudjelovanje na sastancima, zastupanje interesa RH na samim sastancima</t>
  </si>
  <si>
    <t xml:space="preserve">Sektor za europske poslove i međunarodne odnose, Služba za europske poslove         </t>
  </si>
  <si>
    <t>Sudjelovanje na sastancima EU Internet Foruma u organizaciji Europske komisije</t>
  </si>
  <si>
    <t>Adresiranje aktualnih pitanja na EU razini koja se tiču sigurnosti na Internetu</t>
  </si>
  <si>
    <t xml:space="preserve">Pronalaženje mogućnosti za suradnju tijela za provedbu zakona s internetskim kompanijama u svrhu jačanja sigurnosti na internetu i otkrivanja nezakonitih internetskih sadržaja povezanih s terorizmom, ekstremizmom i seksualnim iskorištavanjem djece </t>
  </si>
  <si>
    <t>Priprema materijala za sudjelovanje na sastancima i izrada točaka za govor na sastancima</t>
  </si>
  <si>
    <t>Pokretanje postupka pregovora i  sklapanje Provedbenog protokola između Vlade Republike Hrvatske i Vlade Republike Azerbajdžana o provedbi Sporazuma između Europske unije i Republike Azerbajdžana o ponovnom prihvatu osoba koje neovlašteno borave</t>
  </si>
  <si>
    <t>Sektor za europske poslove i međunarodne odnose,                     Služba za međunarodne poslove i mirovne misije</t>
  </si>
  <si>
    <t>Pokretanje postupka pregovora i sklapanje sporazuma o programu radnog odmora između Vlade Republike Hrvatske i Vlade Republike Koreje, Vlade Argentinske Republike i Vlade Republike Peru</t>
  </si>
  <si>
    <t>Pokretanje postupka pregovora i sklapanje Sporazuma između Vlade Republike Hrvatske i Vlade Republike Bugarske o suradnji u slučaju katastrofa</t>
  </si>
  <si>
    <t xml:space="preserve">Sporazum je potpisan 12.05.2022. Predstoji donošenje Zakona o potvrđivanju navedenog sporazuma što ujedno predstavlja zadnji pravni korak potreban za njegovo stupanje na snagu </t>
  </si>
  <si>
    <t>31.06.2023.</t>
  </si>
  <si>
    <t>Pokretanje postupka pregovora i naknadno sklapanje Sporazum između Republike Hrvatske i Republike Slovenije o policijskoj suradnji</t>
  </si>
  <si>
    <t>Pokretanje postupka pregovora i naknadno sklapanje Sporazum između Republike Hrvatske i Republike Kosovo Sporazuma između Vlade Republike Hrvatske i Vlade Republike Kosovo o uzajamnom priznavanju vozačkih dozvola</t>
  </si>
  <si>
    <t>Izrađen je tekst Sporazuma te će se u drugom tromjesečju 2023. uputiti Vladi RH na donošenje Odluke o pokretanju postupka za sklapanje Sporazuma. Započinjanje pregovora se očekuje tijekom 2023. .</t>
  </si>
  <si>
    <t xml:space="preserve">Standardni administrativni dogovor između Republike Hrvatske i Programa Ujedinjenih naroda za razvoj kojim se uređuju se prava i obveze sudionika u okviru Uzajamnog fonda Ujedinjenih naroda za sigurnost na cestama korištenjem upravljanja sredstvima putem posrednika </t>
  </si>
  <si>
    <t xml:space="preserve">Nakon pribavljenih mišljenja nadležnih tijela, izrađen je Prijedlog Zaključka Vlade RH o prihvaćanju akta koji mora proći unutarnju pravnu proceduru prije upućivanja Vladi RH radi donošenja </t>
  </si>
  <si>
    <t xml:space="preserve">Očekuje se donošenje Zaključka Vlade RH o prihvaćanju akta i nakon toga potpisivanje akta koje bi se trebalo održati u prvoj polovici 2023. </t>
  </si>
  <si>
    <t xml:space="preserve">Donošenje Zakona o potvrđivanju Sporazuma između Vlade Republike Hrvatske i Vlade Države Izraela o suradnji u području javne sigurnosti </t>
  </si>
  <si>
    <t xml:space="preserve">Nakon pribavljenih mišljenja nadležnih tijela, izrađen je Konačni prijedlog Zakona o potvrđivanju Sporazuma koji će se nakon izrade objedinjenog PFU obrasca uputiti Vladi RH radi njegovog donošenja </t>
  </si>
  <si>
    <t>Očekuje se donošenje Zakona o potvrđivanju Sporazuma u prvoj polovici 2023.</t>
  </si>
  <si>
    <t xml:space="preserve">Sklapanje Dogovora o postupku zamjene vozačkih dozvola između Agencije za promet Waka Kotahi NZ i policijskih uprava i postaja </t>
  </si>
  <si>
    <t>Sklapanjem Memoranduma sudionici namjeravaju uvrstiti Republiku Hrvatsku na popis država za čije nositelje vozačkih dozvola nije potrebno polaganje dodatnih teorijskih ili praktičnih ispita</t>
  </si>
  <si>
    <t xml:space="preserve">Potrebno je usuglasiti tekst Memoranduma te predstoji njegovo potpisivanje u drugoj polovici 2023. </t>
  </si>
  <si>
    <t xml:space="preserve">Očekuje se usuglašavanje teksta i posljedično sklapanje Memoranduma u drugoj polovici 2023. </t>
  </si>
  <si>
    <t xml:space="preserve">Sklapanje Memoranduma o razumijevanju između Korejske nacionalne policijske agencije Republike Koreje i Ministarstva unutarnjih poslova Republike Hrvatske, Ravnateljstva policije o razvoju policijske suradnje
</t>
  </si>
  <si>
    <t xml:space="preserve">Izrađene su izmjene i komentari na tekst Memoranduma te je u fazi usuglašavanja. </t>
  </si>
  <si>
    <t>Sklapanje Upravnog dogovora između Vlade Republike Hrvatske i Vlade Republike Slovenije o pojednostavljenju postupka u vezi s podnošenjem zahtjeva za prihvat i ponovni prihvat</t>
  </si>
  <si>
    <t xml:space="preserve"> Pojednostavljenje postupka u vezi s podnošenjem i razmatranjem zahtjeva za prihvat i ponovni prihvat podnositelja zahtjeva za međunarodnu zaštitu</t>
  </si>
  <si>
    <t>Potrebno je usuglasiti tekst Upravnog dogovora te izraditi Prijedlog Zaključka Vladi RH o prihvaćanju akta</t>
  </si>
  <si>
    <t xml:space="preserve">Očekuje se donošenje Zaključka VRH o prihvaćanju akta i nakon toga potpisivanje akta koje bi se trebalo održati u drugoj polovici 2023. </t>
  </si>
  <si>
    <t xml:space="preserve">Sporazum između Vlade Republike Hrvatske i Vlade Talijanske Republike o pomoći i suradnji u području civilne zaštite 
</t>
  </si>
  <si>
    <t xml:space="preserve">Memorandum o razumijevanju između Ministarstva unutarnjih poslova Republike Hrvatske, Ravnateljstva civilne zaštite i Ministarstva unutarnjih poslova Republike Čile, Nacionalnog ureda za izvanredne situacije o suradnji u području smanjenja rizika od katastrofa
</t>
  </si>
  <si>
    <t xml:space="preserve"> Sklapanje Memoranduma trebalo bi se održati u prvoj polovici 2023. </t>
  </si>
  <si>
    <t xml:space="preserve">Donošenje Pravilnika o upućivanju policijskih službenika u mirovne operacije i druge aktivnosti u inozemstvu </t>
  </si>
  <si>
    <t>Pravilnik o upućivanju policijskih službenika u mirovne operacije i druge aktivnosti u inozemstvu</t>
  </si>
  <si>
    <t>Donošenje Pravilnika o upućivanju policijskih službenika u mirovne operacije i druge aktivnosti u inozemstvu očekuje se tijekom  2023.</t>
  </si>
  <si>
    <t>11. UPRAVA ZA LJUDSKE POTENCIJALE</t>
  </si>
  <si>
    <t>2021.</t>
  </si>
  <si>
    <t>Planiranje i zapošljavanje novih zaposlenika</t>
  </si>
  <si>
    <t xml:space="preserve">Osigurati optimalan broj zaposlenika za pravovremeno i učinkovito obavljanje poslova i zadataka u Ministarstvu i osigurati uvjete koji će voditi do pravovremenog i kvalitetnog zapošljavanja ljudskih potencijala te zapošljavanje ljudskih potencijala za potrebe cijelog Ministarstva </t>
  </si>
  <si>
    <t>Sektor za razvoj i upravljanje ljudskim potencijalima</t>
  </si>
  <si>
    <t xml:space="preserve">Broj objavljenih javnih natječaja i oglasa
</t>
  </si>
  <si>
    <t>Prema dobivenim odobrenjima za 2023.</t>
  </si>
  <si>
    <t>Prikupljanje podataka o potrebama ustrojstvenih jedinica za ljudskim potencijalima, planiranje, pripremanje i izrađivanje analiza po raznim elementima i kriterijima, raspisivanje javnih natječaja na temelju odobrenja Ministarstva pravosuđa i uprave i Ministarstva financija za prijam novih zaposlenika, raspisivanje internih oglasa za popunu rukovodećih radnih mjesta policijskih službenika, organiziranje i provođenje postupaka natječaja ili oglasa.</t>
  </si>
  <si>
    <t>Služba za planiranje i razvoj ljudskih potencijala</t>
  </si>
  <si>
    <t>Broj objavljenih internih oglasa</t>
  </si>
  <si>
    <t>31/2022.</t>
  </si>
  <si>
    <t>Broj odluka o  imenovanju</t>
  </si>
  <si>
    <t>165/2022.</t>
  </si>
  <si>
    <t>Postići ravnotežu prirodnog odljeva i priljeva policijskih službenika</t>
  </si>
  <si>
    <t>Odabir kandidata za školovanje za zanimanje policajac/policajka s ciljem njihovog kasnijeg zapošljavanja sukladno potrebama Ministarstva</t>
  </si>
  <si>
    <t>Broj upisanih kandidata u program srednjoškolskog obrazovanja</t>
  </si>
  <si>
    <t>510/2022.</t>
  </si>
  <si>
    <t>30.9 2023.</t>
  </si>
  <si>
    <t>Popunjavanje slobodnih radnih mjesta policijskih službenika</t>
  </si>
  <si>
    <t>Broj primljenih kandidata u državnu službu  koji završe Program srednjoškolskog obrazovanja odraslih za zanimanje policajac/policajka</t>
  </si>
  <si>
    <t>538/2022.</t>
  </si>
  <si>
    <t>Prijam u službu kandidata koji će završiti Program srednjoškolskog obrazovanja odraslih za zanimanje policajac/ka 2023. i steći zanimanje policajac/policajka</t>
  </si>
  <si>
    <t>Izrada analiza i izvješća</t>
  </si>
  <si>
    <t>Izrađene analize i izvješća
Izrađen godišnji plan rada Uprave
Izrađeno godišnje izvješće o radu Uprave</t>
  </si>
  <si>
    <t xml:space="preserve">
Kontinuirano
</t>
  </si>
  <si>
    <t>Provedba organizacijskih i ustrojstvenih promjena</t>
  </si>
  <si>
    <t xml:space="preserve">Osigurati kvalitetno i pravovremeno provođenje ustrojstvenih, organizacijskih te kadrovskih promjena u  Ministarstvu </t>
  </si>
  <si>
    <t>Broj izrađenih nacrta pravilnika o izmjenama i dopunama Pravilnika o unutarnjem redu i drugih podzakonskih propisa</t>
  </si>
  <si>
    <t xml:space="preserve">
6.</t>
  </si>
  <si>
    <t xml:space="preserve">
Obavljanje poslova u vezi sa statusnim pitanjima zaposlenika</t>
  </si>
  <si>
    <t xml:space="preserve">
Sektor za razvoj i upravljanje ljudskim potencijalima</t>
  </si>
  <si>
    <t>Broj izrađenih rješenja o izboru i prijamu u službu</t>
  </si>
  <si>
    <t>393/22</t>
  </si>
  <si>
    <t xml:space="preserve">
Služba za upravljanje ljudskim potencijalima</t>
  </si>
  <si>
    <t>Broj angažiranih pričuvnih policijskih službenika</t>
  </si>
  <si>
    <t>Udio očitovanja na broj podnesenih žalbi na rješenja</t>
  </si>
  <si>
    <t>Pripremanje očitovanja i dokumentacije za Odbor za državnu službu povodom uloženih žalbi na rješenja o prijamu, rasporedu, izboru, imenovanju, razrješenju,  plaći, premještaju, stavljanju na raspolaganje i ocjene.</t>
  </si>
  <si>
    <t xml:space="preserve">Udio izrađenih uputa, mišljenja i odgovora u odnosu na broj upita i zahtjeva
</t>
  </si>
  <si>
    <t>Broj izrađenih odluka i ugovora</t>
  </si>
  <si>
    <t>39/2022.</t>
  </si>
  <si>
    <t>Ovisno o broju službenika koji će biti upućeni tijekom 2023.</t>
  </si>
  <si>
    <t xml:space="preserve">
7.</t>
  </si>
  <si>
    <t xml:space="preserve">
Obavljanje poslova vezanih za radno – pravni status zaposlenika</t>
  </si>
  <si>
    <t xml:space="preserve">
Sektor za razvoj i upravljanje ljudskim potencijalima</t>
  </si>
  <si>
    <t>Broj izrađenih rješenja o premještaju, rasporedu, izboru, imenovanju, prestanku državne službe, vraćanju u službu i mirovanju radnog odnosa</t>
  </si>
  <si>
    <t>26334/2022.</t>
  </si>
  <si>
    <t>Služba za upravljanje ljudskim potencijalima</t>
  </si>
  <si>
    <t>Udio službenika premještenih iz/u jednog u/iz drugog državnog tijela</t>
  </si>
  <si>
    <t>73/2022.</t>
  </si>
  <si>
    <t>Udio izrađenih rješenja o plaći, odluka o naknadama prijevoza i drugih akata</t>
  </si>
  <si>
    <t>7051/2022.</t>
  </si>
  <si>
    <t>Udio izrađenih rješenja o godišnjim ocjenama</t>
  </si>
  <si>
    <t>4086/2022.</t>
  </si>
  <si>
    <t xml:space="preserve">
Služba za upravljanje ljudskim potencijalima</t>
  </si>
  <si>
    <t>28.2.2023.</t>
  </si>
  <si>
    <t xml:space="preserve">Udio pripremljenih očitovanja </t>
  </si>
  <si>
    <t>243/2022.</t>
  </si>
  <si>
    <t>Udio izrađenih drugostupanjskih rješenja</t>
  </si>
  <si>
    <t>64/2022.</t>
  </si>
  <si>
    <t>Ažurirani osobni dosijei, ažurne evidencije,
ažuriran HR.net kadrovska evidencija i Registar zaposlenih u javnom sektoru</t>
  </si>
  <si>
    <t>Udio izrađenih potvrda i uvjerenja</t>
  </si>
  <si>
    <t>527/2021.</t>
  </si>
  <si>
    <t>Izdavanje potvrda i uvjerenja iz kadrovskih evidencija.</t>
  </si>
  <si>
    <t>Udio izrađenih pismena uputa, odgovora na upite, predstavke, podneske i dr.</t>
  </si>
  <si>
    <t>100%/2021.</t>
  </si>
  <si>
    <t>Upućivanje i nadziranje rada policijskih uprava te pružanje stručne pomoći iz djelokruga rada, odgovaranje na upite stranaka, predstavke, podneske i drugo te priprema odgovora na upite dostavljene elektroničkom poštom.</t>
  </si>
  <si>
    <t>Udio dodijeljenih odlikovanja i priznanja</t>
  </si>
  <si>
    <t>Priprema i obrada prijedloga za dodjelu odlikovanja i priznanja te vođenje evidencija, provođenje postupka u svezi dodjele nagrada, medalja, priznanja i zahvalnica.</t>
  </si>
  <si>
    <t>Udio donesenih odluka o dodjeli nagrada, medalja, priznanja i zahvalnica</t>
  </si>
  <si>
    <t>57/2022.</t>
  </si>
  <si>
    <t>Praćenje, obrazovanja, rada, napredovanja i promicanja zaposlenika Ministarstva, kao i praćenje dosega i razvojnih promjena iz područja ljudskih potencijala stranih policija</t>
  </si>
  <si>
    <t xml:space="preserve">Udio izrađenih odluka i ugovora
</t>
  </si>
  <si>
    <t>124/2022.</t>
  </si>
  <si>
    <t>Udio službenika koji je završio specijalizacije, stručno osposobljavanje i usavršavanje u ukupnom broju policijskih službenika</t>
  </si>
  <si>
    <t>7%/2022.</t>
  </si>
  <si>
    <t>5%/2023.</t>
  </si>
  <si>
    <t>Udio policijskih službenika koji je položio ispit za policijsko zvanje u ukupnom broju policijskih službenika, broj rješenja i uvjerenja, ažurirane evidencije</t>
  </si>
  <si>
    <t>7%/2022.
2098/2022.</t>
  </si>
  <si>
    <t xml:space="preserve">
5%/2023.
</t>
  </si>
  <si>
    <t>Planiranje, organiziranje, koordiniranje i nadzor postupanja u  području psihosocijalne zaštite</t>
  </si>
  <si>
    <t>Sektor za potporu</t>
  </si>
  <si>
    <t>Pružena psihosocijalna  podrška, koordinacije i aktivnosti nositelja psihosocijalne zaštite, provedeni psihologijska postupci</t>
  </si>
  <si>
    <t>Služba za potporu ljudskim potencijalima</t>
  </si>
  <si>
    <t>Broj obavljenih psihologijskih testiranja za potrebe sistematskih pregleda policijskih službenika</t>
  </si>
  <si>
    <t>2200/2022.</t>
  </si>
  <si>
    <t>Broj obavljenih zdravstvenih pregleda i preventivnih i zdravstvenih mjera</t>
  </si>
  <si>
    <t>Planiranje, organiziranje, koordiniranje i nadzor postupanja u  području skrbi i zdravstvene zaštite</t>
  </si>
  <si>
    <t>Broj pismena o ratnom putu na zahtjeve tijela koje provodi postupke utvrđivanja HRVI odnosno člana obitelji poginulog hrvatskog branitelja</t>
  </si>
  <si>
    <t>Obavljanje poslova prilikom ostvarivanja zakonskih prava ranjenih i obitelji poginulih zaposlenika Ministarstva, kao i hrvatskih branitelja- pripadnika pričuvnog sastava policije.</t>
  </si>
  <si>
    <t>Broj provedenih aktivnosti u slučaju smrtnog stradavanja zaposlenika i bivših zaposlenika</t>
  </si>
  <si>
    <t>Broj odluka o priznavanju prava na novčanu pomoć</t>
  </si>
  <si>
    <t>427/2022.</t>
  </si>
  <si>
    <t>Izrada i donošenje odluka o priznavanju prava na novčanu pomoć na temelju odredbi Kolektivnog ugovora za državne službenike i namještenike.</t>
  </si>
  <si>
    <t>Broj pregleda policijskih službenika na Komisijama</t>
  </si>
  <si>
    <t>Broj provedenih postupaka u ostvarivanju prava na temelju invalidnosti te prava iz mirovinskog osiguranja povodom odluka Prvostupne i Drugostupne zdravstvene komisije</t>
  </si>
  <si>
    <t>87/2022.</t>
  </si>
  <si>
    <t>Broj izdanih rješenja o prestanaku radnog odnosa s pravom na mirovinu</t>
  </si>
  <si>
    <t>608/2022.</t>
  </si>
  <si>
    <t>660/2022.</t>
  </si>
  <si>
    <t>Sudjelovanje u procesima prilikom prestanka radnog odnosa po osnovama iz djelokruga rada te izrada rješenja o prestanku državne službe, dodjeli novčane pomoći, dodjeli otpremnina i potvrda o zvanju i rješenja unaprjeđenju u viša zvanja hrvatskih branitelja prilikom stjecanja prava na mirovinu.</t>
  </si>
  <si>
    <t>Broj odluka o otpremnini</t>
  </si>
  <si>
    <t>106/2022.</t>
  </si>
  <si>
    <t xml:space="preserve">Broj potvrda i rješenja o prevođenju u zvanje </t>
  </si>
  <si>
    <t>178/2022.</t>
  </si>
  <si>
    <t>Broj predmeta u kojima su ažurirani podaci u vezi statusa hrvatskog branitelja</t>
  </si>
  <si>
    <t>292/2022.</t>
  </si>
  <si>
    <t>Vođenje i ažuriranje evidencije utvrđenog statusa hrvatskih branitelja</t>
  </si>
  <si>
    <t xml:space="preserve">Broj zaprimljenih zahtjeva vezanih za utvrđivanje statusa hrvatskog branitelja      </t>
  </si>
  <si>
    <t>92/2022.</t>
  </si>
  <si>
    <t>Planiranje i obavljanje općih i tehničkih poslova</t>
  </si>
  <si>
    <t>Broj izdanih službenih dokumenata</t>
  </si>
  <si>
    <t>786/2021.</t>
  </si>
  <si>
    <t>800/2023.</t>
  </si>
  <si>
    <t>Broj postupaka s područja zaštite na radu i izvršenih procjena opasnosti radnih mjesta</t>
  </si>
  <si>
    <t>Broj izdanih Spomen znački</t>
  </si>
  <si>
    <t>375/2022.</t>
  </si>
  <si>
    <t>Poslovi postupanja u sudskim i izvansudskim postupcima te davanja mišljenja i uputa iz imovinsko-pravnih odnosa</t>
  </si>
  <si>
    <t>Broj zaprimljenih zahtjeva za mirno rješenje spora</t>
  </si>
  <si>
    <t>977/2022.</t>
  </si>
  <si>
    <t>Služba za imovinsko-pravne postupke i radno pravne sporove</t>
  </si>
  <si>
    <t>Broj zaprimljenih tužbi</t>
  </si>
  <si>
    <t>372/2022.</t>
  </si>
  <si>
    <t>Broj sastavljenih tužbi</t>
  </si>
  <si>
    <t>Sastavljanje tužbi radi pokretanja upravnog spora, tražiti činjenice i dokumentaciju od nadležnih ustrojstvenih jedinica.</t>
  </si>
  <si>
    <t>Broj sastavljenih odgovora na tužbe u predmetima koji se vode pred Upravnim sudom</t>
  </si>
  <si>
    <t>77/2022.</t>
  </si>
  <si>
    <t>Broj sudskih rasprava pred Upravnim sudom u Zagrebu</t>
  </si>
  <si>
    <t>Broj izrađenih ugovora i danih mišljenja</t>
  </si>
  <si>
    <t>204/2022.</t>
  </si>
  <si>
    <t>Broj predloženih utuženja</t>
  </si>
  <si>
    <t>Broj otvorenih predmeta</t>
  </si>
  <si>
    <t>1349/2022.</t>
  </si>
  <si>
    <t>Broj predmeta u radu</t>
  </si>
  <si>
    <t>4121/2022.</t>
  </si>
  <si>
    <t>Broj arhiviranih predmeta</t>
  </si>
  <si>
    <t>5660/2022.</t>
  </si>
  <si>
    <t>Provođenje disciplinskih postupaka za policijske službenike</t>
  </si>
  <si>
    <t>Služba disciplinskog sudovanja</t>
  </si>
  <si>
    <t xml:space="preserve"> Izrada statističkih izviješća</t>
  </si>
  <si>
    <t xml:space="preserve">24/2022. </t>
  </si>
  <si>
    <t xml:space="preserve">Ustrojavanje vijeća prvostupanjskog i drugostupanjskog disciplinskog suda radi održavanja sjednica i usmenih rasprava, zastupanje MUP-a pred upravnim sudovima, izrada odgovora na tužbe i žalbe upravnim sudovima, izrada statističkih izvješća, odgovaranje na predstavke, upite i dr. </t>
  </si>
  <si>
    <t xml:space="preserve">Odgovori na upite predstavke   </t>
  </si>
  <si>
    <t xml:space="preserve">42/2022. </t>
  </si>
  <si>
    <t>Održane usmene rasprave i sjednice</t>
  </si>
  <si>
    <t>Zastupanje pred US</t>
  </si>
  <si>
    <t>Odgovori na tužbe i žalbe US-u 
i VUS-u</t>
  </si>
  <si>
    <t xml:space="preserve">81/2022. </t>
  </si>
  <si>
    <t>Broj zahtjeva radi teže povrede službene dužnosti</t>
  </si>
  <si>
    <t xml:space="preserve">Rješavanje u prvom stupnju o težim povredama službene dužnosti, u drugom stupnju o žalbama na lake povrede službene dužnosti, žalbama na udaljenja iz službe
</t>
  </si>
  <si>
    <t xml:space="preserve">Odjeli prvostupanjskog disciplinskog sudovanja Osijek, Rijeka, Split, Zagreb
</t>
  </si>
  <si>
    <t>Broj žalbi za laku povredu</t>
  </si>
  <si>
    <t xml:space="preserve"> 10/2022.</t>
  </si>
  <si>
    <t>Broj žalbi na udaljenje</t>
  </si>
  <si>
    <t>29/2022.</t>
  </si>
  <si>
    <t xml:space="preserve"> Broj žalbi na teže povrede </t>
  </si>
  <si>
    <t>Odjel drugostupanjskog disciplinskog sudovanja</t>
  </si>
  <si>
    <t xml:space="preserve">Broj odluka o delegaciji
</t>
  </si>
  <si>
    <t>Broj odluka o izuzeću</t>
  </si>
  <si>
    <t>12. UPRAVA ZA MATERIJALNO FINANCIJSKE POSLOVE</t>
  </si>
  <si>
    <t>Iznos planiran u Proračunu EUR</t>
  </si>
  <si>
    <t>Izrada prijedloga Financijskog plana za 2024. i projekcije za 2025. i 2026.  i izrada Plana potreba za 2024.</t>
  </si>
  <si>
    <t>Donošenje Financijskog plana za Ministarstvo unutarnjih poslova za navedeno razdoblje</t>
  </si>
  <si>
    <t>Sektor za financije i proračun</t>
  </si>
  <si>
    <t>Izrađen Financijski plan</t>
  </si>
  <si>
    <t>Prikupljanje informacija o potrebama ustrojstvenih jedinica, objedinjavanje i usvajanje financijskih planova uprava, poštivanje limita koji su dani od Ministarstva financija</t>
  </si>
  <si>
    <t>Služba za financijsko planiranje i izvršenje proračuna</t>
  </si>
  <si>
    <t>Prema rokovima zadanim od strane Ministarstva financija</t>
  </si>
  <si>
    <t>Izrada izmjena i dopuna i preraspodjela u Financijskom planu za 2023.</t>
  </si>
  <si>
    <t>Donošenje Izmjena i dopuna financijskog plana za Ministarstvo unutarnjih poslova</t>
  </si>
  <si>
    <t>Izrađena Izmjena i dopuna Financijskog plana</t>
  </si>
  <si>
    <t>Prikupljanje informacija o potrebama ustrojstvenih jedinica, objedinjavanje i usvajanje financijskih planova uprava, poštivanje limita koji su dani od Ministarstva financija, odobrena sredstva od Ministarstva financija</t>
  </si>
  <si>
    <t>Izrada i  dostava Izjave o fiskalnoj odgovornosti za 2022.</t>
  </si>
  <si>
    <t xml:space="preserve">Osiguranje i održavanje fiskalne odgovornosti i transparentnosti </t>
  </si>
  <si>
    <t xml:space="preserve">Izrađena Izjava o fiskalnoj odgovornosti </t>
  </si>
  <si>
    <t>Prikupljanje informacija i provjera zadane  dokumentacije da se proračunska  i druga sredstva koriste zakonito, namjenski i svrhovito, uočavanje slabosti i nepravilnosti  u odnosu na planiranje i izvršavanje proračuna, financijskih planova, javne nabave, računovodstva i izvještavanje  o istom</t>
  </si>
  <si>
    <t>31.3.2023.</t>
  </si>
  <si>
    <t xml:space="preserve">Izrada Financijskog izvješća </t>
  </si>
  <si>
    <t>Pregled utrošenih financijskih sredstava u određenom razdoblju</t>
  </si>
  <si>
    <t>Izrađeno izvješće</t>
  </si>
  <si>
    <t>Prikupljanje potrebnih podataka za izradu izvješća i pravovremena dostava navedenih izvješća</t>
  </si>
  <si>
    <t>Polugodišnje/
godišnje</t>
  </si>
  <si>
    <t>Izvršenje proračuna u odnosu na planirana sredstva</t>
  </si>
  <si>
    <t>Plaćanje dospjelih obveza</t>
  </si>
  <si>
    <t>Postotak izvršenja</t>
  </si>
  <si>
    <t>Prikupljanje, kontroliranje i obrađivanje zahtjeva za plaćanje s jedinstvenog računa riznice</t>
  </si>
  <si>
    <t xml:space="preserve">Izrada i dostava godišnjih Financijskih izvještaja MUP-a RH za 2022. 
</t>
  </si>
  <si>
    <t xml:space="preserve">Prikaz financijskog poslovanja </t>
  </si>
  <si>
    <t xml:space="preserve">
Izrađeno godišnje Financijsko izvješće: 
1. Obrasci: PR-RAS, BILANCA, RAS-funkcijski, P-VRIO, OBVEZE i Bilješke uz financijska izvještća te objava na internetskoj stranici
</t>
  </si>
  <si>
    <t>Služba za računovodstvene poslove</t>
  </si>
  <si>
    <t>31.01.2023.</t>
  </si>
  <si>
    <t xml:space="preserve">Izrada tromjesečnog,  polugodišnjeg i devetomjesečnog  Financijskog izvještaja MUP-a RH za 2023. </t>
  </si>
  <si>
    <t>Izrađena tromjesečna, polugodiošnja i devetomjesečna izvješća 
PR- RAS, OBVEZE, BILJEŠKE.</t>
  </si>
  <si>
    <t xml:space="preserve">Izrada statističkog izvješća o dospjelim, a nenaplaćenim potraživanjima </t>
  </si>
  <si>
    <t>Pregled stanja o dospjelim potraživanjima na dan 31.12.2022.. a koja nisu naplaćena do 31.1. 2023.</t>
  </si>
  <si>
    <t>Obrazac OPZ-STAT1</t>
  </si>
  <si>
    <t>Izvještaj o investicijama u dugotrajnu imovinu</t>
  </si>
  <si>
    <t>Godišnje izvješće o investicijama u dugotrajnu imovinu</t>
  </si>
  <si>
    <t>Obrazac INV-P</t>
  </si>
  <si>
    <t>Prikupljanje podataka  o izvorima financiranja/stjecanja investicija, investicija u novu i rabljenu dugotrajnu imovinu, investicijama prema namjeni ulaganja i području iz knjiženih evidencija u glavnoj knjizi i pomoćnim knjigama te njihovo objedinjavanje i pravovremena dostava izvješća</t>
  </si>
  <si>
    <t>Izrada mjesečnih izvještaja za Poreznu upravu</t>
  </si>
  <si>
    <t>Sukladno Zakonu o porezu na dodanu vrijednost, Pravilniku o porezu na dodanu vrijednost, Pravilniku o porezu na dohodak i Pravilniku o izmjenama i dopunama pravilnika o porezu na dohodak - prikaz financijskog poslovanja</t>
  </si>
  <si>
    <t xml:space="preserve">
1. PDV obrazac i PDV-s obrazac
2. JOPPD (obrazac za gotovinske isplate)
</t>
  </si>
  <si>
    <t xml:space="preserve">1. Pravovremena izrada i  dostava Izvješća o obračunatom PDV-u 
2.  Pravovremena izrada izvješća o neoporezivim primicima s osnova gotovinskih isplata </t>
  </si>
  <si>
    <t xml:space="preserve">1. do 20-tog u mjesecu za prethodni mjesec
2. do 15-tog u mjesecu za prethodni mjesec </t>
  </si>
  <si>
    <t>Izrada Plana nabave MUP-a temeljem odobrenih sredstava Državnog proračuna</t>
  </si>
  <si>
    <t>Objedinjavanje potreba svih ustrojstvenih jedinica za istovrsnom robom ili uslugama radi određivanja jedinstvenog postupka javne nabave</t>
  </si>
  <si>
    <t>Sektor za nabavu</t>
  </si>
  <si>
    <t>Sve potrebe prikupljene od 7 ustrojstvenih jedinca Ministarstva koje objedinjuju potrebe iz svoje nadležnosti objedinjene u objavljenom Planu nabave</t>
  </si>
  <si>
    <t>Nakon svih prikupljenih podataka izrađuje se Plan nabave i objavljuje u Elektroničkom oglasniku javne nabave Narodnih novina i na web stranici MUP-a</t>
  </si>
  <si>
    <t>Služba za planiranje, 
realizaciju okvirnih sporazuma, ugovora i jednostavnu nabavu</t>
  </si>
  <si>
    <t>Izmjene i dopune Plana nabave temeljem odobrenih sredstava Državnog proračuna</t>
  </si>
  <si>
    <t>Osigurati obavljanje poslova i aktivnosti iz nadležnosti Ministarstva</t>
  </si>
  <si>
    <t>Sve potrebe koje će biti naknadno dostavljene od ustrojstvenih jedinica</t>
  </si>
  <si>
    <t>Nakon objedinjenih izmjena i dopuna podataka izrađuju se Izmjene i dopune Plana nabave te se objavljuju u Elektroničkom oglasniku javne nabave Narodnih novina i na web stranici MUP-a</t>
  </si>
  <si>
    <t>Odmah po izmjenama i 
dopunama plana Financijskog plana</t>
  </si>
  <si>
    <t>Izrada Plana nabave za dodjeljena financijska sredstva od strane Europske unije</t>
  </si>
  <si>
    <t>Sve potrebe prikupljene od 7 ustrojstvenih jedinca MUP-a koje objedinjuju potrebe iz svoje nadležnosti koje će biti objavljene u Planu nabave EU fonda</t>
  </si>
  <si>
    <t>Temeljem sklopljenih Sporazuma o dodjeli financijskih sredstava EU fondova o nabavi pojedine robe ili usluge izrađuje se Plan nabave i objavljuje na web stranici MUP-a</t>
  </si>
  <si>
    <t>U roku od 30 dana od dana donošenja plana Fonda</t>
  </si>
  <si>
    <t>EU fondovi (ISF, AMIF, EFKK)</t>
  </si>
  <si>
    <t>Izmjene i dopune Plana nabave za dodjeljena financijska sredstva od strane Europske unije</t>
  </si>
  <si>
    <t>Osigurati dodjelu financijskih sredstava od strane EU</t>
  </si>
  <si>
    <t>Sve potrebe koje će biti naknadno dostavljene od ustrojstvenih jedinica.</t>
  </si>
  <si>
    <t>Odmah po izmjenama
 i dopunama Financijskog plana MUP-a</t>
  </si>
  <si>
    <t>Provedba postupaka javne nabave roba, radova ili usluga za potrebe Ministarstva za jednostavnu nabavu</t>
  </si>
  <si>
    <t xml:space="preserve">Osigurati nabavu roba </t>
  </si>
  <si>
    <t>Provedeni postupci jednostavne nabave koji su javno objavljeni u Elektroničkom oglasniku javne nabave Narodnih novina</t>
  </si>
  <si>
    <t>Na temelju zaprimljenih zahtjeva za nabavu 
ustrojstvenih jedinica Ministarstva za nabavom određenih roba i usluga provodi se postupak jednostavne nabave</t>
  </si>
  <si>
    <t>Definirani rokovi u Planu nabave (planirani početak postupka)</t>
  </si>
  <si>
    <t xml:space="preserve">
A553131 
K553009
K553132
K553129
K553026
A553101
A879008
A672007
T879004
K863004
</t>
  </si>
  <si>
    <t xml:space="preserve">Izrada Ggodišnjeg izvješća o javnoj nabavi za 2022. </t>
  </si>
  <si>
    <t>Ažuriranje podataka u Elektroničkom oglasniku javne nabave</t>
  </si>
  <si>
    <t>Okvirni sporazumi i ugovori koji su javno objavljeni u Elektroničkom oglasniku javne nabave Narodnih novina</t>
  </si>
  <si>
    <t>Izrada godišnjeg izvještaja o javnoj nabavi za 2022. objavljenih u Elektroničkom oglasniku javne nabave Narodnih novina</t>
  </si>
  <si>
    <t>Provedba postupaka javne nabave roba, radova ili usluga za potrebe Ministarstva, male i velike vrijednosti</t>
  </si>
  <si>
    <t>Osigurati kvalitetno obavljanje poslova iz nadležnosti Ministarstva</t>
  </si>
  <si>
    <t xml:space="preserve"> Sektor za nabavu</t>
  </si>
  <si>
    <t>Provedeni postupci  javne nabave koji su javno objavljeni u Elektroničkom oglasniku javne nabave Narodnih novina</t>
  </si>
  <si>
    <t>Na temelju zaprimljenih zahtjeva za nabavu 
ustrojstvenih jedinica Ministarstva za nabavom određenih roba i usluga provodi se postupak javne nabave</t>
  </si>
  <si>
    <t>Služba za provedbu postupaka nabave i 
ugovaranje</t>
  </si>
  <si>
    <t>Sklapanje okvirnih sporazuma i ugovora o javnoj nabavi te narudžbenica</t>
  </si>
  <si>
    <t>Uspješno okončan postupak javne nabave</t>
  </si>
  <si>
    <t>Na temelju provedenih postupaka javne nabave sklapaju se okvirni sporazum i ugovori o javnoj nabavi te narudžbenice</t>
  </si>
  <si>
    <t>Vođenje evidencije o postupcima nabave i zaključenih okvirnih sporazuma i ugovora te narudžbenica</t>
  </si>
  <si>
    <t>Praćenje realizacije okvirnih sporazuma i ugovora o javnoj nabavi te narudžbenica</t>
  </si>
  <si>
    <t>Provedba plaćanja i praćenje realizacije okvirnih sporazuma i ugovora o javnoj nabavi te narudžbenica</t>
  </si>
  <si>
    <t>Vođenje evidencije o postupcima nabave, praćenje realizacije i zaključenih okvirnih sporazuma i ugovora te narudžbenica</t>
  </si>
  <si>
    <t>2 puta godišnje</t>
  </si>
  <si>
    <t>Izraditi godišnji izvještaj</t>
  </si>
  <si>
    <t>Izrada godišnjeg izvještaja o javnoj nabavi za 2022., objavljenih u Elektroničkom oglasniku javne nabave Narodnih novina</t>
  </si>
  <si>
    <t>Provedba postupaka javne nabave roba ili usluga za potrebe Ministarstva, male i velike vrijednosti financiranih sredstvima Europske unije</t>
  </si>
  <si>
    <t xml:space="preserve">Provedeni postupci  javne nabave koji su javno objavljeni u Elektroničkom oglasniku javne nabave Narodnih novina </t>
  </si>
  <si>
    <t>Služba nabave za europske projekte</t>
  </si>
  <si>
    <t>Provedba postupaka javne nabave roba ili usluga za potrebe Ministarstva za jednostavnu nabavu financiranih sredstvima Europske unije</t>
  </si>
  <si>
    <t>Izrada godišnjeg izvješća o javnoj nabavi za 2022., objavljenih u Elektroničkom oglasniku javne nabave Narodnih novina</t>
  </si>
  <si>
    <t xml:space="preserve">27. </t>
  </si>
  <si>
    <t>Upravljanje nekretninama Ministarstva</t>
  </si>
  <si>
    <t>Zakonito i djelotvorno upravljanje nekretninama Ministarstva s ciljem provedbe postavljenih ciljeva i povećanja učinkovitosti rada</t>
  </si>
  <si>
    <t>Sektor za upravljanje nekretninama</t>
  </si>
  <si>
    <t>Sklapanje ugovora, sporazuma, donošenje rješenja, odluka</t>
  </si>
  <si>
    <t>35/2022.</t>
  </si>
  <si>
    <t>Rješavanje imovinsko-pravnih odnosa u vezi s nekretninama, sklapanje ugovora, sporazuma i drugih akata</t>
  </si>
  <si>
    <t>Služba za investicije i nekretnine, Odjel za nekretnine i stambene poslove</t>
  </si>
  <si>
    <t>Pravovremeno postupanje po sudskim i držano odvjetničkim obvezama</t>
  </si>
  <si>
    <t>1050/2022.</t>
  </si>
  <si>
    <t>1000/2023.</t>
  </si>
  <si>
    <t>Sudjelovanje u vođenju sudskih postupaka iz djelokruga rada Službe, dostava očitovanja i podataka nadležnom državnom odvjetništvu</t>
  </si>
  <si>
    <t>Zaključivanje ugovora o zakupu prema potrebama</t>
  </si>
  <si>
    <t>Zasnivanje zakupa poslovnih prostora, prikupljanje podataka, ishođenje suglasnoti, priprema natječajne dokumentacije, provedba javnog  natječaja, ugovaranje</t>
  </si>
  <si>
    <t>Brisovna očitovanja prema potrebama</t>
  </si>
  <si>
    <t>Izdavanje brisovnih očitovanja radi uknjižbe brisanja založnih prava na nekretninama</t>
  </si>
  <si>
    <t>Izrada očitovanja, mišljenja i uputa</t>
  </si>
  <si>
    <t>290/2022.</t>
  </si>
  <si>
    <t>300/2023.</t>
  </si>
  <si>
    <t>Prikupljanje podataka i izrada stručnih analiza i izvješća iz djelokruga rada Službe</t>
  </si>
  <si>
    <t xml:space="preserve">Priprema prijedloga za Stambeno povjerenstvo i izrada odgovarajućih akata </t>
  </si>
  <si>
    <t>Ažuriranje podataka i dostava u Središnji državni ured za razvoj digitalnog društva</t>
  </si>
  <si>
    <t>356/2022.</t>
  </si>
  <si>
    <t>Ažuriranje podataka za registar državne imovine</t>
  </si>
  <si>
    <t>Izrada prijedloga za prodaju stanova Ministarstvu prostornog uređenja, graditeljstva i državne imovine</t>
  </si>
  <si>
    <t>Obrada zahtjeva za kupnju stanova u vlasništvu RH kojima upravlja Ministarstvo</t>
  </si>
  <si>
    <t>Zaključivanje ugovora o sanaciji</t>
  </si>
  <si>
    <t>40/2023.</t>
  </si>
  <si>
    <t>Ugovaranje i praćenje sanacije opasnih mjesta na županijskim cestama</t>
  </si>
  <si>
    <t>Nacionalni program sigurnosti cestovnog prometa</t>
  </si>
  <si>
    <t>Pružanje pravne i druge stručne pomoći drugim ustrojstvenim jedinicama i dr. tijelima iz djelokruga rada Službe</t>
  </si>
  <si>
    <t>Ovjera ispravnosti računa i izdavanje narudžbenica</t>
  </si>
  <si>
    <t>Evidencija zaprimljenih računa, ovjera i usklađivanje sa Službom za računovodstvene poslove</t>
  </si>
  <si>
    <t>Investicijska ulaganja u objekte Ministarstva</t>
  </si>
  <si>
    <t>Iztgradnja, rekonstrukcija i uređenje zgrada</t>
  </si>
  <si>
    <t>Dovođenje objekta u funkciju - vođenje projekata (izgradnje, rekonstrukcije, popravka, izrade tehničke dokumentacije i dr.)</t>
  </si>
  <si>
    <t xml:space="preserve">Realizacija plana investicija i investicijskog održavanja za 2023. </t>
  </si>
  <si>
    <t>Služba za investicije i nekretnine - Odjel za investicije i investicijsko održavanje</t>
  </si>
  <si>
    <t>K260056</t>
  </si>
  <si>
    <t xml:space="preserve"> Rekontrukcija i uređenje zgrada</t>
  </si>
  <si>
    <t>Dovođenje objekta u funkciju - projekt (izrada dokumentacije, izrada projektnog zadatka, provedba postupaka JN, realizacija/izvršenje)</t>
  </si>
  <si>
    <t xml:space="preserve">Realizacija plana investicijskih ulaganja  za 2023. </t>
  </si>
  <si>
    <t>AMIF 
(Fond za azil, migracije i integraciju)</t>
  </si>
  <si>
    <t>1/2021.</t>
  </si>
  <si>
    <t>ISF 
(Fond za unutarnju sigurnost) , EMAS</t>
  </si>
  <si>
    <t>Eergetska obnova Fonda za zaštitu okoliša i energetsku učinkovitost i Ministarstva prostornog uređenja, graditeljstva i državne imovine</t>
  </si>
  <si>
    <t>Obnova objekata policijskih uprava i policijskih postaja - ušteda energije</t>
  </si>
  <si>
    <t>Dovođenje objekta u funkciju i ostvarivanje deklariranih ušteda energije - projekt EO</t>
  </si>
  <si>
    <t xml:space="preserve"> 6/2021.</t>
  </si>
  <si>
    <t>Energetska obnova zgrada (PU i PP) - projekt ( izrada tehničke dokumentacije, apliciranje na javni poziv, postupci JN, zaključivanje ugovora, upravljanje projektom, provjera, primopredaja, kontrola FzZOiEU, objava) - ovisi o javnom pozivu</t>
  </si>
  <si>
    <t>Sanacija, obnova ili rušenje objekata Ministarstva oštećenih u potresu</t>
  </si>
  <si>
    <t xml:space="preserve">Zgrade oštećene u potresu obnovljene </t>
  </si>
  <si>
    <t>Potpis ugovora sa Fondom, Izvršenje sanacije, obnove ili rušenja - dovođenje u funkciju u skladu sa kriterijima javnog poziva (projekt, postupci JN, realizacija)</t>
  </si>
  <si>
    <t>10/2021.</t>
  </si>
  <si>
    <t xml:space="preserve"> Realizacija obnove zgrada  oštećenih u potresu (dom 30.6.2023. Fond solidarnosti, nastava NPOO)</t>
  </si>
  <si>
    <t>Služba za investicije i nekretnine</t>
  </si>
  <si>
    <t>Fond solidarnosti, NPOO</t>
  </si>
  <si>
    <t>Rekonstrukcija i ređenje objekata Ministarstva</t>
  </si>
  <si>
    <t>Dovođenje objekta u funkciju</t>
  </si>
  <si>
    <t>Realizacija plana NPOO</t>
  </si>
  <si>
    <t>NPOO</t>
  </si>
  <si>
    <t>Održavanje objekata MUP-a Sjedište</t>
  </si>
  <si>
    <t>Funkcionalno održavanje objekata  MUP-a Sjedište</t>
  </si>
  <si>
    <t xml:space="preserve"> Služba za uslužne poslove</t>
  </si>
  <si>
    <t>Neometana funkcionalnost objekata - radni nalozi</t>
  </si>
  <si>
    <t xml:space="preserve">2550/2022.                              </t>
  </si>
  <si>
    <t xml:space="preserve">2600/2023.                                   </t>
  </si>
  <si>
    <t>Radni nalozi (zamjena i ugradnja: bravarskog, građevinskog, vodoinstalaterskog, sobosikarskog, stolarskog i elektro materijala)</t>
  </si>
  <si>
    <t>Odjel za energetiku i održavanje</t>
  </si>
  <si>
    <t>Rad sustava i opreme na objektima</t>
  </si>
  <si>
    <t>Osigurati kontinuirani rad sustava i opreme na objektima</t>
  </si>
  <si>
    <t>neprekidan rad sustava i opreme postrojenja - intervencije na prijavljenim kvarovima</t>
  </si>
  <si>
    <t xml:space="preserve">        350/2022.                                                                         </t>
  </si>
  <si>
    <t xml:space="preserve">Redovno održavanje sustava vatrodojave, grijanja, hlađenja, elektoenergetskog, vodovodnog, kanalizacijskog, gromobranskog susatava, te održavanje ugostiteljske opreme - redovno održavanje jednom do četiri puta tijekom godine sukladno uputama </t>
  </si>
  <si>
    <t>Čišćenje objekata i uređenje zelenih površina</t>
  </si>
  <si>
    <t>Održavanje čistoće u objektima i uređenje zelenih površina</t>
  </si>
  <si>
    <t>Postizanje higijenskih standarda - čišćenje kvadrature nekretninaunutarnjim i vanjskim resursima</t>
  </si>
  <si>
    <t xml:space="preserve">                             115000 m²/ 2022.</t>
  </si>
  <si>
    <t>Svakodnevno čišćenje objekata adekvatnim sredstvima i uređenje zelenih površina</t>
  </si>
  <si>
    <t>Usluga prehrane za potrebe MUP-a Sjedište</t>
  </si>
  <si>
    <t>Pružanje usluga prehrane za potrebe zaposlenika u  MUP Sjedište</t>
  </si>
  <si>
    <t>Pravovremena ugostiteljska usluga -usluga</t>
  </si>
  <si>
    <t xml:space="preserve">                         945000/2023.</t>
  </si>
  <si>
    <t>Korisnici usluga - (priprema i podjela obroka, te prodaja toplih i hladnih napitaka)</t>
  </si>
  <si>
    <t>Seminari i  tečajevi  za zaposlenike MUP-a i TDU Ljetna sezona za zaposlenike MUP-a i TDU</t>
  </si>
  <si>
    <t>organizacija seminara, tečajeva i ljetne sezone za potrebe zaposlenika MUP- a i TDU</t>
  </si>
  <si>
    <t>Popunjenost kapaciteta u objekatima po nočenjima</t>
  </si>
  <si>
    <t>3283/2022.</t>
  </si>
  <si>
    <t>3500/2023.</t>
  </si>
  <si>
    <t>Stavljanje objekata i opreme u funkcionalno stanje i popunjavanje istih, te organizacija seminara, tečajeva te ljetne sezone za zaposlenike MUP-a i TDU</t>
  </si>
  <si>
    <t>Održavanje ugostiteljskih prostora</t>
  </si>
  <si>
    <t>Funkcionalno održavanje ugostiteljskih prostora  MUP-a Sjedište</t>
  </si>
  <si>
    <t>Neometano funkcioniranje ugostiteljskih prostora - radni nalozi</t>
  </si>
  <si>
    <t xml:space="preserve">     460/2022.                                                                            </t>
  </si>
  <si>
    <t xml:space="preserve">      470/2023.                                                                </t>
  </si>
  <si>
    <t>Radni nalozi (servisiranje i održavanje ugostiteljske opreme i prostora - redovno održavanje jednom do četiri puta tijekom godine sukladno uputama ovlaštenog servisera)</t>
  </si>
  <si>
    <t>Ljetna sezona za zaposlenike i umirovljenike MUP-a</t>
  </si>
  <si>
    <t>Organizacija ljetne sezone za potrebe zaposlenika i umirovljenika MUP- a</t>
  </si>
  <si>
    <t>Služba za uslužne poslove, Odjel za smještaj i ugostiteljstvo</t>
  </si>
  <si>
    <t>popunjenost kapaciteta u objekatima-noćenja</t>
  </si>
  <si>
    <t xml:space="preserve"> 9061/2022.                          </t>
  </si>
  <si>
    <t>9100/2023.</t>
  </si>
  <si>
    <t xml:space="preserve">Stavljanje objekata i opreme u funkcionalno stanje i popunjavanje istih za ljetnu sezonu za zaposlenike MUP-a </t>
  </si>
  <si>
    <t>Služba za uslužne poslove, Odjel za smještaj  i ugostiteljstvo i UJ Valbandon</t>
  </si>
  <si>
    <t>Izvršiti produženje (osiguranje) registracije vozila Ministarstva</t>
  </si>
  <si>
    <t xml:space="preserve">Registracija  vozila Ministarstva </t>
  </si>
  <si>
    <t>Sektor prometne tehnike</t>
  </si>
  <si>
    <t>Broj registriranih vozila</t>
  </si>
  <si>
    <t>Okvirni sporazum</t>
  </si>
  <si>
    <t xml:space="preserve">Služba cestovnih prometnih sredstava - Odjel za registarciju i održavanje </t>
  </si>
  <si>
    <t xml:space="preserve">A5531313  </t>
  </si>
  <si>
    <t>Redovno održavanje vozila Ministarstva</t>
  </si>
  <si>
    <t>Održavanje vozila Ministarstva</t>
  </si>
  <si>
    <t>Broj izvršenih servisa na vozilima</t>
  </si>
  <si>
    <t>Ugovor o pružanju usluge održavanja, popravka i nabave rezervnih dijelova za motorna vozila i motocikle</t>
  </si>
  <si>
    <t xml:space="preserve">A5531313 </t>
  </si>
  <si>
    <t>Izvršiti pranje i čišćenje vozila</t>
  </si>
  <si>
    <t>Održavanje vozila čistima</t>
  </si>
  <si>
    <t>Broj izvršenih usluga pranja i čišćenja</t>
  </si>
  <si>
    <t>9000/2023.</t>
  </si>
  <si>
    <t>Provedba</t>
  </si>
  <si>
    <t>Zaprimanje i izdavanje robe skladišta prometnih sredstava</t>
  </si>
  <si>
    <t>Skladištno poslovanje</t>
  </si>
  <si>
    <t xml:space="preserve">Broj izdanih zahtjeva za nabavu i izdatnica </t>
  </si>
  <si>
    <t>Planska nabava vozila za potrebe Uprave policije i za policijske uprave</t>
  </si>
  <si>
    <t>Uprava za materijalno financijske poslove,
Uprava policije</t>
  </si>
  <si>
    <t>Broj nabavljenih vozila</t>
  </si>
  <si>
    <t>70/2023.</t>
  </si>
  <si>
    <t>Izrada tehničkih specifikacija i provođenje postupka nabave, implementacija vozila u sustav Ministarstva</t>
  </si>
  <si>
    <t xml:space="preserve">Služba cestovnih prometnih sredstava </t>
  </si>
  <si>
    <t xml:space="preserve">Nabava putem leasinga </t>
  </si>
  <si>
    <t>Održavanje brojčanog stanja voznog parka Ministarstva</t>
  </si>
  <si>
    <t>Uprava za materijalno financijske poslove</t>
  </si>
  <si>
    <t>Broj vozila za koja je ugovoren najam</t>
  </si>
  <si>
    <t>492/2023.</t>
  </si>
  <si>
    <t xml:space="preserve">Usluga najma </t>
  </si>
  <si>
    <t>835/2023.</t>
  </si>
  <si>
    <t>Evidencija i analiza eksploatacijskih karakteristika vozila</t>
  </si>
  <si>
    <t>Reotkup vozila iz leasinga 2017.</t>
  </si>
  <si>
    <t>Održavanje opremljenosti službi Ministarstva</t>
  </si>
  <si>
    <t>Broj otkupljenih vozila</t>
  </si>
  <si>
    <t>Implementacija vozila u sustav Ministarstva sukladno sklopljenom ugovoru</t>
  </si>
  <si>
    <t xml:space="preserve">K553009 - </t>
  </si>
  <si>
    <t>Nabava vozila putem Projekta ''Opremanje i osposobljavanje intervencijskih postrojbi 
DUZS-a''</t>
  </si>
  <si>
    <t>Broj vozila po Projektu</t>
  </si>
  <si>
    <t xml:space="preserve">Ravnateljstvo civilne zaštite, Služba cestovnih prometnih sredstava </t>
  </si>
  <si>
    <t>Osigurati provođenje poslova vezanih za prijevoz osoba i tereta</t>
  </si>
  <si>
    <t>Izdavanje vozila- samoposluga sukladno zahtjevima korisnika, obavaljnje prijevoza osoba i tereta sukladno zahtjevima korisnika, orginazacija i prijevoz domačih i stranih organizacija, organiziranje održavanja VP</t>
  </si>
  <si>
    <t>Broj izdanih vozila, broj obavljenih prijevoza, broj pripremljenih vozila za dnevnu uporabu</t>
  </si>
  <si>
    <t>Poslovi prijevoza, izdavanja i pripreme vozila.</t>
  </si>
  <si>
    <t>Služba cestovnih prometnih sredstava, Odjel za planiranje i eksploataciju</t>
  </si>
  <si>
    <t>Godišnji remonti plovila tip A i B, generalni i polugeneralni servisi pogonskih motora; održavanje plovila Zapovjedništva specijalne policije i Ravnateljstva civilne zaštite</t>
  </si>
  <si>
    <t>Održavanje flote Ministarstva u 2. razini</t>
  </si>
  <si>
    <t xml:space="preserve"> Sektor prometne tehnike</t>
  </si>
  <si>
    <t>Provedba godišnjih remonata i servisa do početka turističke sezone prema usuglašenom Planu godišnjih remonata u sklopu godišnjeg Financijskog plana, a u svrhu postizanja potpune operativnosti plovila</t>
  </si>
  <si>
    <t>Godišnji ugovori za održavanje plovila i pogonskih i pomoćnih motora Ugovaranje godišnjih ugovora za remont plovila i servisiranje pogonskih i pomoćnih motora</t>
  </si>
  <si>
    <t>Služba za plovila i letjelice</t>
  </si>
  <si>
    <t>Sanacija havarija plovila MUP-a i njihovih pogonskih sustava (sudari, udari, zamor materijala i drugi osigurani rizici)</t>
  </si>
  <si>
    <t>Likvidacija štetnih događaja sa ugovornom osiguravajućom kućom</t>
  </si>
  <si>
    <t>Dovesti plovila u ispravno stanje u najkraćem mogućem roku</t>
  </si>
  <si>
    <t>A5531313</t>
  </si>
  <si>
    <t>Nadzor rada i savjetovanje ustrojstvenih jedinica PU odgovornih za održavanje plovila</t>
  </si>
  <si>
    <t>Kontinuirana edukacija djelatnika po liniji rada održavanja plovila u 1. razini</t>
  </si>
  <si>
    <t>Ispravnost plovila na korištenju u PU</t>
  </si>
  <si>
    <t>Stalni nadzor i savjetovanje tijekom tekuće godine</t>
  </si>
  <si>
    <t>Nabava dva plovila tip CPB - Coastal Patrol Boat</t>
  </si>
  <si>
    <t xml:space="preserve">Održavanje flote Ministarstva </t>
  </si>
  <si>
    <t>Isporuka oba plovila tip CPB u ugovorenom roku</t>
  </si>
  <si>
    <t>Uprava za granicu, Služba za plovila i letjelice</t>
  </si>
  <si>
    <t>ISF Fond</t>
  </si>
  <si>
    <t>Opremanje i osposobljavanje intervencijskih postrojbi Državne uprave za zaštitu i spašavanje</t>
  </si>
  <si>
    <t>Isporuka aluminijskih čamaca, ev.broj nabave EFKK-19/21 u ugovorenom roku</t>
  </si>
  <si>
    <t>Nabava 14 aluminiskih čamaca za opremanje i osposobljavanje intervenmcijskih postrojbi</t>
  </si>
  <si>
    <t>Ravnateljstvo civilne zaštite, Služba za plovila i letjelice</t>
  </si>
  <si>
    <t xml:space="preserve"> T672040 </t>
  </si>
  <si>
    <t>Održavanje opremljenosti i osposobljenosti postrojbi DUZIS</t>
  </si>
  <si>
    <t>Isporuka aluminijske brodice, ev.broj nabave EFKK-20/21 u ugovorenom roku</t>
  </si>
  <si>
    <t>Nabava jedne aluminijske brodice za opremanje i osposobljavanje intervenmcijskih postrojbi</t>
  </si>
  <si>
    <t xml:space="preserve">T672040 </t>
  </si>
  <si>
    <t>Redovno održavanje helikoptera Ministarstva</t>
  </si>
  <si>
    <t>Održavanje flote helikoptera Ministarstva</t>
  </si>
  <si>
    <t>Provedba redovitih servisa u svrhu postizanja potpune operativnosti</t>
  </si>
  <si>
    <t>Postupak javne nabave</t>
  </si>
  <si>
    <t>Zapovjedništvo za intervencije, Služba za plovila i letjelice</t>
  </si>
  <si>
    <t xml:space="preserve">A879016 </t>
  </si>
  <si>
    <t>Sanacija havarija helikoptera Ministarstva</t>
  </si>
  <si>
    <t>Dovesti helikoptere u ispravno stanje u najkraćem mogućem roku</t>
  </si>
  <si>
    <t xml:space="preserve">Godišnji servisi bespilotnih letjelica velikog,srednjeg i kratkog dometa </t>
  </si>
  <si>
    <t>Održavanje flote bespilotnih letjelica</t>
  </si>
  <si>
    <t>Postupak javne nabave sa proizvođačem bespilotne letjelice ili njegovim zastupnikom za RH</t>
  </si>
  <si>
    <t>Uprava za granicu,Uprava za javni red i sigurnost, Služba za plovila i letjelice</t>
  </si>
  <si>
    <t>Sanacija havarija bespilotnih letjelica</t>
  </si>
  <si>
    <t>Dovesti bespilotne letjelice u ispravno stanje u najkraćem mogućem roku</t>
  </si>
  <si>
    <t>Održavanje sustava za nadzor  i kontrolu državne granice, graničnih prijelaza i prihvatnih centara</t>
  </si>
  <si>
    <t>Sigurnost državne granice na kopnu i moru</t>
  </si>
  <si>
    <t>Sektor policijske tehnike i opreme</t>
  </si>
  <si>
    <t>Broj servisiranih senzora (lokacija) za nadzor plave granice</t>
  </si>
  <si>
    <t>39/2023.</t>
  </si>
  <si>
    <t>Ugovoranje usluge održavanja sustava za nadzor državne granice na moru</t>
  </si>
  <si>
    <t>Služba policijske tehnike i naoružanja</t>
  </si>
  <si>
    <t>Broj servisiranih senzora (lokacija) za nadzor zelene granice</t>
  </si>
  <si>
    <t>Ugovoranje usluge održavanja sustava za nadzor državne zelene granice</t>
  </si>
  <si>
    <t>Broj servisiranih sustava tehničke zaštite</t>
  </si>
  <si>
    <t>52/2022.</t>
  </si>
  <si>
    <t>66/2023.</t>
  </si>
  <si>
    <t>Ugovoranje usluge održavanja i servisiranja sustava tehničke zaštite na graničnim prijelazima i prihvatnim centrima</t>
  </si>
  <si>
    <t>Broj servisiranih ANPR uređaja</t>
  </si>
  <si>
    <t>Ugovoranje usluge održavanja i servisiranja ANPR uređaja za potrebe graničnih prijelaza</t>
  </si>
  <si>
    <t>Broj servisiranih uređaja za nadzor i kontrolu državne granice</t>
  </si>
  <si>
    <t>297/2022.</t>
  </si>
  <si>
    <t>Održavanje i servisiranje uređaja za potrebe nadzora i kontrole državne granice (termovizijske kamere; detektori droga, eksploziva i otkucaja srca i dr.)</t>
  </si>
  <si>
    <t>Održavanje audio i video opreme</t>
  </si>
  <si>
    <t>Osiguranje audio i video uređaja za rad ustrojstvenih jedinica Ravnateljstva policije</t>
  </si>
  <si>
    <t>Broj servisiranih audio i video sustava za snimanje osumnjičenika</t>
  </si>
  <si>
    <t>88/2022.</t>
  </si>
  <si>
    <t>90/2023.</t>
  </si>
  <si>
    <t>Ugovaranje usluge održavanje i servisiranja audio-video sustava za snimanje osumnjičenika</t>
  </si>
  <si>
    <t>Broj servisiranih ostalih audio i video sustava i uređaja</t>
  </si>
  <si>
    <t xml:space="preserve">Održavanje i servisiranje ostalih audio i video sustava </t>
  </si>
  <si>
    <t>Broj servisiranih sustava video nadzora</t>
  </si>
  <si>
    <t xml:space="preserve">Održavanje i servisiranje ostalih sustava video nadzora </t>
  </si>
  <si>
    <t>Broj servisiranih mobilnih ANPR uređaja</t>
  </si>
  <si>
    <t>Ugovoranje usluge održavanja i servisiranja mobilnih ANPR uređaja za kontrolu vozila na cestama</t>
  </si>
  <si>
    <t>Održavanje sustava tehničke zaštite</t>
  </si>
  <si>
    <t>Sigurnost štićenih objekata</t>
  </si>
  <si>
    <t>72/2022.</t>
  </si>
  <si>
    <t>Održavanje i servisiranja sustava tehničke zaštite</t>
  </si>
  <si>
    <t>Održavanje i ispitivanje opreme ionizirajućeg zračenja</t>
  </si>
  <si>
    <t>Sigurnost  policijskih službenika i osoba koji koriste opremu ionizirajućeg zračenja</t>
  </si>
  <si>
    <t>Broj servisiranih uređaja ionizirajućeg zračenja</t>
  </si>
  <si>
    <t>Održavanje i servisiranja opreme ionizirajućeg zračenja</t>
  </si>
  <si>
    <t>Broj ispitivanja detektora ozračenosti policijskih službenika koji rade s RTG uređajima</t>
  </si>
  <si>
    <t>696/2022.</t>
  </si>
  <si>
    <t>840/2023.</t>
  </si>
  <si>
    <t>Primjena mjera za zaštitu od ionizirajućeg zračenja (skrb o policijskim službenicima koji rukuju RTG uređajima).</t>
  </si>
  <si>
    <t>Nabava audio i video opreme</t>
  </si>
  <si>
    <t xml:space="preserve">Zanavljanje audio i video opreme </t>
  </si>
  <si>
    <t>Broj novih audio i video uređaja</t>
  </si>
  <si>
    <t>Nabava sustava tehničke zaštite</t>
  </si>
  <si>
    <t>Povećanje sigurnosti štićenih objekata i prostora</t>
  </si>
  <si>
    <t>Broj novih sustava tehničke zaštite</t>
  </si>
  <si>
    <t>9/2023.</t>
  </si>
  <si>
    <t>Uvođenje novih sustava video nadzora, kontrole pristupa i protuprovale</t>
  </si>
  <si>
    <t>Kontrola i održavanje oružja, streljiva i pripadajuće opreme</t>
  </si>
  <si>
    <t>Broj kontrola i pregleda te broj servisa oružja i pripadajuće opreme</t>
  </si>
  <si>
    <t>400/2022.</t>
  </si>
  <si>
    <t xml:space="preserve">Kontrola, pregled (KTP) i servis naoružanja i pripadajuće opreme </t>
  </si>
  <si>
    <t>Nabava raznog potrošnog materijala i alata za održavanje oružja, rezervnih dijelova za oružje, sredstava za čišćenje i održavanje oružja, meta za gađanje. Nabava dijela policijske opreme.</t>
  </si>
  <si>
    <t>Postotak realiziranih sredstava iz Plana nabave 2023. za nabavu raznog potrošnog materijala i alata za održavanje oružja, rezervnih dijelova za oružje, sredstava za čišćenje i održavanje oružja, meta za gađanje. Nabava dijela policijske opreme</t>
  </si>
  <si>
    <t>Sudjelovanje u nabavi, zaprimanju, obavljanju kontrole kvalitete, za sve korisnike i nabava rezervnih dijelova za naoružanje, potrošnog materijala, raznog alata, meta, sredstava za čišćenje i održavanje naoružanja, gumenih palica, sredstava za vezivanje (lisica), drvenih sanduka za oružje</t>
  </si>
  <si>
    <t>Jačanje sigurnosti u prometu</t>
  </si>
  <si>
    <t>Servisiranje i održavanje sustava za nadzor brzine i kontrolu prometa na cestama</t>
  </si>
  <si>
    <t>Broj popravljenih uređaja za mjerenje brzine  i nadzor prometa</t>
  </si>
  <si>
    <t>38/2022.</t>
  </si>
  <si>
    <t>Nabava materijala i rezervnih dijelova za tekuće održavanje uređaja za mjerenje brzine i ostalih uređaja za nadzor prometa na cestama</t>
  </si>
  <si>
    <t>Broj servisiranih uređaja za mjerenje brzine i kontrolu prometa na cestama</t>
  </si>
  <si>
    <t>245/2022.</t>
  </si>
  <si>
    <t>Servisiranje uređaja za mjerenje brzine i kontrolu prometa na cestama</t>
  </si>
  <si>
    <t>Broj umjeravanja uređaja za mjerenje brzine</t>
  </si>
  <si>
    <t>367/2022.</t>
  </si>
  <si>
    <t>450/2023.</t>
  </si>
  <si>
    <t>Umjeravanje uređaja za mjerenje brzine za potrebe prometne policije</t>
  </si>
  <si>
    <t>Broj servisiranja i umjeravanja alkometara</t>
  </si>
  <si>
    <t>760/2022.</t>
  </si>
  <si>
    <t>950/2023.</t>
  </si>
  <si>
    <t>Servisiranje i umjeravanje alkometara za potrebe prometne policije</t>
  </si>
  <si>
    <t>Broj umjeravanja mjernih kolica</t>
  </si>
  <si>
    <t>Umjeravanje mjernih kolica za potrebe prometne policije</t>
  </si>
  <si>
    <t>Održavanje ostale policijske opreme za nadzor i kontrolu granice</t>
  </si>
  <si>
    <t>Sigurnost državne vanjske granice</t>
  </si>
  <si>
    <t>Načelnik Sektora policijske tehnike i opreme</t>
  </si>
  <si>
    <t>Broj komada konstruirane i izrađene nova oprema</t>
  </si>
  <si>
    <t>450/2022.</t>
  </si>
  <si>
    <t>Konstrukcija, razrada i izrada razne opreme za potrebe UJ Ministarstva</t>
  </si>
  <si>
    <t>70.</t>
  </si>
  <si>
    <t>Svečana odora</t>
  </si>
  <si>
    <t>Opremanje krajnjeg korisnika</t>
  </si>
  <si>
    <t xml:space="preserve"> Isporuka rube krajnjem korisniku</t>
  </si>
  <si>
    <t>Ugovoranje nabave opreme</t>
  </si>
  <si>
    <t>Služba policijske opreme i odore</t>
  </si>
  <si>
    <t>71.</t>
  </si>
  <si>
    <t>Sportska oprema za PA</t>
  </si>
  <si>
    <t>115.685,18 EUR bez PDV-a</t>
  </si>
  <si>
    <t>72.</t>
  </si>
  <si>
    <t>HTZ - radnja odjeća i obuća</t>
  </si>
  <si>
    <t>73.</t>
  </si>
  <si>
    <t>Kompleti za šaltersko osoblje</t>
  </si>
  <si>
    <t>74.</t>
  </si>
  <si>
    <t>Policijska odora</t>
  </si>
  <si>
    <t xml:space="preserve">Skladišni dokumenti: primke, izdatnice, povratnice, međuskladišnice, zapisnici kontrole kvalitete </t>
  </si>
  <si>
    <t>Vođenje skladišnog poslovanja, prijem, izdavanje robe</t>
  </si>
  <si>
    <t>Smanjenje zaliha robe na skladištima za 5%</t>
  </si>
  <si>
    <t>Planiranje nabave optimalnih zaliha potrošne robe na skladištu i pokretanje rashoda nekurentne robe</t>
  </si>
  <si>
    <t>Ugovori o najmu, donaciji i prodaji</t>
  </si>
  <si>
    <t>Najam opreme produkcijskim kućama, donacije i prodaja robe sukladno Ugovorima</t>
  </si>
  <si>
    <t>Realizacija zadatka</t>
  </si>
  <si>
    <t>Poboljšanja uvjeta skladišnog poslovanja kroz nabavu transportnih sredstava i ambalaže</t>
  </si>
  <si>
    <t xml:space="preserve">Edukacija skladištara </t>
  </si>
  <si>
    <t>Nadzor provedbe mjera zaštite na radu i opremanje zaposlenika potrebnom HTZ opremom</t>
  </si>
  <si>
    <t>Nadzor i skrb o ispravnosti skladišnih objekata, transportne opreme, ispravnosti gromobranske i električne instalacije i protupožarnih sustava</t>
  </si>
  <si>
    <t>Nadzor provedbe propisanog skladišnog poslovanja po liniji rada Službe-skladišni dokumenti</t>
  </si>
  <si>
    <t>Sudjelovanje u godišnjim popisima zaliha robe u skladištima Službe</t>
  </si>
  <si>
    <t>Pokretanje zahtjeva za obavljanje godišnjih servisa rashladne opreme i motornih transportnih sredstava</t>
  </si>
  <si>
    <t>13. UPRAVA ZA IMIGRACIJU, DRŽAVLJANSTVO I UPRAVNE POSLOVE</t>
  </si>
  <si>
    <t xml:space="preserve">Godina izrade, izmjene ili dopune  akta:  </t>
  </si>
  <si>
    <t>Primjena i praćenje zakonitosti primjene odredbi Zakona o sigurnosti prometa na cestama i podzakonskih akata koji se odnose na registraciju i označavanje vozila i izdavanje vozačkih dozvola</t>
  </si>
  <si>
    <t>Sektor za upravne poslove i državljanstvo</t>
  </si>
  <si>
    <t>Izvješća o radu</t>
  </si>
  <si>
    <t>100%2023.</t>
  </si>
  <si>
    <t xml:space="preserve">Provođenje drugostupanjskog upravnog postupka u poslovima registracije vozila, provođenje upravnih poslova odobrenja prava korištenja prenosivih pločica i odobrenja izdavanja pokusnih pločica, donošenje uputa i mišljenja u postupcima izdavanja vozačkih dozvola, kontinuirana suradnja s drugim tijelima državne uprave i tijelima drugih država članica EGP-a vezano za registraciju vozila i izdavanje vozačkih dozvola </t>
  </si>
  <si>
    <t xml:space="preserve">Prijavništvo i osobne isprave </t>
  </si>
  <si>
    <t>Primjena propisa na području prebivališta i boravišta, osobnih iskaznica i putnih isprava hrvatskih državljana</t>
  </si>
  <si>
    <t xml:space="preserve">Poslovi na području prebivališta i boravišta,  osobnih iskaznica i putnih isprava hrvatskih državljana - stručna pomoć, nadzor, koordinacija i analiza, iniciranje i izrada propisa, upravni i inspekcijski nadzor nad radom ovlaštene pravne osobe za izradu putovnica i osobnih iskaznica </t>
  </si>
  <si>
    <t>Nabava i registracija oružja</t>
  </si>
  <si>
    <t>Primjena i praćenje zakonitosti primjene odredbi Zakona o nabavi i posjedovanju oružja građana i podzakonskih akata koji se odnose na nabavu i registraciju oružja</t>
  </si>
  <si>
    <t>Rješavanje zahtjeva za 
stjecanje i prestanak hrvatskog državljanstva</t>
  </si>
  <si>
    <t>Primjena Zakona o hrvatskom državljanstvu</t>
  </si>
  <si>
    <t>Uprava za imigraciju, državljanstvo i upravne poslove</t>
  </si>
  <si>
    <t>Postotak riješenih zahtjeva za 
stjecanje i prestanak hrvatskog državljanstva</t>
  </si>
  <si>
    <t xml:space="preserve">Provođenje upravnog postupka stjecanja i otpusta iz hrvatskog državljanstva. 
Kontinuirana suradnja s drugim tijelima državne uprave (MVEP-diplomatske misije/konzularni uredi RH i dr.), upravni nadzor u policijskim upravama/postajama u vezi poslova koji se odnose na državljanstvo   </t>
  </si>
  <si>
    <t>Služba za državljanstvo</t>
  </si>
  <si>
    <t xml:space="preserve">Unaprjeđenje poslova sa strancima </t>
  </si>
  <si>
    <t xml:space="preserve">Provođenje Zakona o strancima i podzakonskih akata koji se odnose na boravak stranih državljana </t>
  </si>
  <si>
    <t xml:space="preserve">85%2022. </t>
  </si>
  <si>
    <t xml:space="preserve">95%/2023. </t>
  </si>
  <si>
    <t>Daljnje unaprjeđenje postupaka zaprimanja zahtjeva za izdavanje dozvola za boravak i rad, bolja informiranost dionika o provođenju postupka reguliranja dozvola za boravak i rad, iniciranje i izrada propisa, davanje stručnih mišljenja i tumačenja zakona i podzakonskih akata, obavljanje upravnog nadzora nad radom policijskih uprava/postaja, davanje mišljenja pravnim i fizičkim osobama o odgovarajućoj primjeni zakona</t>
  </si>
  <si>
    <t>Služba za strance</t>
  </si>
  <si>
    <t>Kontinuirano unaprjeđenje postupka za izdavanje i produljenje viza jačanjem Hrvatskog viznog informacijskog sustava</t>
  </si>
  <si>
    <t>Provođenje zakonskih propisa te suradnja s drugim viznim tijelima u postupku izdavanja/produljenja vize</t>
  </si>
  <si>
    <t xml:space="preserve">90%/2022. </t>
  </si>
  <si>
    <t>Brzo i učinkovito prikupljanje i razmjena podataka s drugim viznim tijelima neophodnim za davanje mšljenja/suglasnosti za izdavanje viza</t>
  </si>
  <si>
    <t>Kontinuirano</t>
  </si>
  <si>
    <t>Provođenje obuke službenika koji rade na poslovima azila, sukladno međunarodnim standardima</t>
  </si>
  <si>
    <t>Uprava za imigraciju, državljanstvo i upravne poslove, Sektor za strance i međunarodnu zaštitu</t>
  </si>
  <si>
    <t xml:space="preserve">Broj seminara i radionica
</t>
  </si>
  <si>
    <t xml:space="preserve">7/2022. </t>
  </si>
  <si>
    <t>7/2023.</t>
  </si>
  <si>
    <t>Sudjelovanje na obukama u sklopu kurikuluma Agencije Europske unije za azil (EUAA)</t>
  </si>
  <si>
    <t>Služba za međunarodnu zaštitu</t>
  </si>
  <si>
    <t>Jačanje zajedničkog europskog sustava azila, povrata državljana trećih zemalja te podupiranje zakonitih migracija u države članice EU</t>
  </si>
  <si>
    <t>Broj tražitelja međunarodne zaštite kojima je pružena potpora kroz aktivnosti Fonda</t>
  </si>
  <si>
    <t xml:space="preserve">150/2022. </t>
  </si>
  <si>
    <t xml:space="preserve">600/2023. </t>
  </si>
  <si>
    <t xml:space="preserve">K553169 </t>
  </si>
  <si>
    <t xml:space="preserve">66/2022. </t>
  </si>
  <si>
    <t xml:space="preserve">360/2023. </t>
  </si>
  <si>
    <t xml:space="preserve">Donošenje Zakona o izmjenama i dopunama Zakona o međunarodnoj i privremenoj zaštiti </t>
  </si>
  <si>
    <t>Izmjene i dopune Zakona potrebno donijeti radi preciznosti tumačenja zakonskih odredbi, razjašnjavanja nadležnosti s drugim zakonima, uklanjanja suprotnosti zakonskih odredbi te usklađivanja zakonskih odredbi s odredbama Kvalifikacijske direktive i Direktive o postupku</t>
  </si>
  <si>
    <t>Objava Zakona o izmjenama i dopunama Zakona o međunarodnoj i privremenoj zaštiti u Narodnim novinama</t>
  </si>
  <si>
    <t xml:space="preserve">1/2023. </t>
  </si>
  <si>
    <t xml:space="preserve">Izrada konačnog prijedloga Zakona o izmjenama i dopunama Zakona o međunarodnoj i privremenoj zaštiti, </t>
  </si>
  <si>
    <t>Donošenje Pravilnika o izmjenama i dopunama Pravilnika o obrascima i zbirkama podataka u postupku odobrenja međunarodne i privremene zaštite</t>
  </si>
  <si>
    <t>Objava Pravilnika o izmjenama i dopunama Pravilnika o obrascima i zbirkama podataka u postupku odobrenja međunarodne i privremene zaštite u Narodnim novinama</t>
  </si>
  <si>
    <t>Izrada Nacrta prijedloga Pravilnika o izmjenama i dopunama Pravilnika o obrascima i zbirkama podataka u postupku odobrenja međunarodne i privremene zaštite</t>
  </si>
  <si>
    <t>Obnova EURODAC licence</t>
  </si>
  <si>
    <t>Osiguravanje redovnog poslovanja</t>
  </si>
  <si>
    <t>Obnovljena licenca</t>
  </si>
  <si>
    <t>Obnova licence</t>
  </si>
  <si>
    <t xml:space="preserve">K553132 </t>
  </si>
  <si>
    <t>Podrška u pružanju pomoći pri uključivanju osoba s odobrenom međunarodnom zaštitom u hrvatsko društvo</t>
  </si>
  <si>
    <t>Poticati socijalno uključivanje i integraciju osoba kojima je odobrena međunarodna zaštita</t>
  </si>
  <si>
    <t>Broj osoba s odobrenom međunarodnom zaštitom kojima je kroz projekt pružena podrška u integraciji u hrvatsko društvo</t>
  </si>
  <si>
    <t xml:space="preserve">127/2022. </t>
  </si>
  <si>
    <t>Pružanje podrške osobama s odobrenom međunarodnom zaštitom kroz provedbu projekta „Novi susjedi – uključivanje osoba s odobrenom međunarodnom zaštitom u hrvatsko društvo“, financiranog iz Fonda za azil, migracije i integraciju</t>
  </si>
  <si>
    <t>Usluge prevođenja tijekom pružanja pomoći pri integraciji</t>
  </si>
  <si>
    <t>Informiranje i pružanje pomoći i podrške osobama s odobrenom međunarodnom zaštitom radi uspješnije integracije u hrvatsko društvo</t>
  </si>
  <si>
    <t>Broj pisanih i usmenih pruženih usluga prevođenja</t>
  </si>
  <si>
    <t xml:space="preserve">30/2022. </t>
  </si>
  <si>
    <t xml:space="preserve">445/2023. </t>
  </si>
  <si>
    <t>Pružanje usluge prevođenja tijekom postupaka vezanih uz osobe s odobrenom međunarodnom zaštitom kroz projekt "Usluge prevođenja tijekom pružanja pomoći pri integraciji" financiranog iz AMIF-a</t>
  </si>
  <si>
    <t xml:space="preserve">30/2023. </t>
  </si>
  <si>
    <t xml:space="preserve">Projektni prijedlog u izradi </t>
  </si>
  <si>
    <t>Jačanje prihvatne infrastrukture za tražitelje međunarodne zaštite</t>
  </si>
  <si>
    <t>Poboljšanje uvjeta prihvata, smještaja i boravka tražitelja međunarodne zaštite  u Prihvatilištu za tražitelje međunarodne zaštite u Zagrebu  kao i na drugim prihvatnim lokacijama te poboljšanje uvjeta rada službenika u objektu Prihvatilišta</t>
  </si>
  <si>
    <t>Postotak planirane obnovljenosti Prihvatilišta za tražitelje međunarodne zaštite u Zagrebu</t>
  </si>
  <si>
    <t xml:space="preserve">100%/2023. </t>
  </si>
  <si>
    <t xml:space="preserve">Služba za prihvat i smještaj tražitelja međunarodne zaštite </t>
  </si>
  <si>
    <t xml:space="preserve">Izrađen projektni prijedlog </t>
  </si>
  <si>
    <t>Pronalazak prikladih objekata/lokacija za prihvat i smještaj tražitelja međunarodne zaštite, priprema i izrada projektnog/ih prijedloga</t>
  </si>
  <si>
    <t>Osiguravanje adekvatne razine materijalnih uvjeta prihvata za tražitelje međunarodne zaštite</t>
  </si>
  <si>
    <t xml:space="preserve">Održavanje odgovarajućeg životnog standarda tražitelja međunarodne zaštite </t>
  </si>
  <si>
    <t>Broj tražitelja međunarodne zaštite smještenih u Prihvatilišta za tražiteljemeđunarodne zaštite u Zagrebu i Kutini</t>
  </si>
  <si>
    <t xml:space="preserve">11500/2022. </t>
  </si>
  <si>
    <t xml:space="preserve">8000/2023.  </t>
  </si>
  <si>
    <t>Osiguranje prehrane za tražitelje međunarodne zaštite, isplata novčanih naknada, osiguranje usluga prevođenja</t>
  </si>
  <si>
    <t>K553026</t>
  </si>
  <si>
    <t>Doprinos prilagodbi tražitelja međunarodne zaštite boravku u  Prihvatilištima za tražitelje međunarodne zaštite u Zagrebu i Kutini  za vrijeme trajanja postupka odobravanja međunarodne zaštite</t>
  </si>
  <si>
    <t xml:space="preserve">Pihičko-fizičko osnaživanja ranjivih skupina tražitelja međunarodne zaštite, pojedinca i obitelji  </t>
  </si>
  <si>
    <t xml:space="preserve">Broj tražitelja međunarodne zaštite uključenih u edukativne radionice i  radionice psihosocijalnog osnaživanja </t>
  </si>
  <si>
    <t>Provedba psihosocijalnog osnaživanja i podrške potpore tražiteljima međunarodne zaštite kroz individualne i grupne razgovore, organizacija radionica informatike, organizacija radionica hrvatskog jezika,organizacija kreativnih radionica,organizacija dječjih igraonica, pomoć djeci u učenju; organizacija sportskih aktivnosti</t>
  </si>
  <si>
    <t xml:space="preserve"> CENTAR ZA FORENZIČNA ISPITIVANJA, ISTRAŽIVANJA I VJEŠTAČENJA "IVAN VUČETIĆ"</t>
  </si>
  <si>
    <t>Automatizirana razmjena DNK i DKT podataka s državama članicama Europske Unije sukladno Odlukama Vijeća 2008/615/PUP i 2008/616/PUP (tzv. Prümske odluke)</t>
  </si>
  <si>
    <t>Razmjena informacija u cilju suzbijanja terorizma i prekograničnog kriminala punim korištenjem svih raspoloživih baza podataka unutar EU, kao jednog od prioriteta Strategije sigurnosne Unije Europske Komisije</t>
  </si>
  <si>
    <t xml:space="preserve">Centar za forenzična ispitivanja, istraživanja i vještačenja "Ivan Vučetić" </t>
  </si>
  <si>
    <t xml:space="preserve"> Broj država članica EU s kojima RH automatizirano razmjenjuje DNK podatke                                                                     </t>
  </si>
  <si>
    <t xml:space="preserve"> 23/2022.                                       </t>
  </si>
  <si>
    <t xml:space="preserve"> 26/2023.</t>
  </si>
  <si>
    <t xml:space="preserve">Uspostavljanje automatizirane razmjene DNK podataka s tri države članice EU                                                                                                                </t>
  </si>
  <si>
    <t xml:space="preserve"> Služba bioloških i kontaktnih vještačenja uz potporu Samostalnog sektora za informacijske i komunikacijske sustave                                  </t>
  </si>
  <si>
    <t>Aktivnost koja ne zahtjeva dodatna financijska sredstva</t>
  </si>
  <si>
    <t xml:space="preserve"> Broj država članica EU s kojima RH automatizirano razmjenjuje DKT podatke</t>
  </si>
  <si>
    <t xml:space="preserve"> 18/2022.</t>
  </si>
  <si>
    <t xml:space="preserve"> Uspostavljanje automatizirane razmjene DKT podataka s dvije države članice EU</t>
  </si>
  <si>
    <t xml:space="preserve"> Služba daktiloskopije i identifikacije uz potporu              Samostalnog sektora za informacijske i komunikacijske sustave</t>
  </si>
  <si>
    <t xml:space="preserve">2. </t>
  </si>
  <si>
    <t>Korištenje europskih fondova i ispunjavanje ciljeva politike EU</t>
  </si>
  <si>
    <t>Jačanje kapaciteta Centra za forenzična ispitivanja, istraživanja i vještačenja "Ivan Vučetić" u borbi protiv kriminala</t>
  </si>
  <si>
    <t>Centar za forenzična ispitivanja, istraživanja i vještačenja "Ivan Vučetić"</t>
  </si>
  <si>
    <t>Uspješno proveden projekt</t>
  </si>
  <si>
    <t>Priprema projektne dokumentacije</t>
  </si>
  <si>
    <t>Uprava za europske poslove, međunarodne odnose i fondove EU/ Centar za forenzična ispitivanja, istraživanja i vještačenja "Ivan Vučetić"</t>
  </si>
  <si>
    <t>Prihvaćanje i odobravanje projekta</t>
  </si>
  <si>
    <t>Početak provedbe i završetak provedbe projekta</t>
  </si>
  <si>
    <t xml:space="preserve">Jačanje ljudskih potencijala i kompetencija te poboljšanje tehničke opremljenosti Službe za digitalnu forenziku </t>
  </si>
  <si>
    <t>Jačanje kapaciteta Službe za digitalnu forenziku u svrhu uspješnijeg otkrivanja i procesuiranja kaznenih djela iz domene računalnog kriminaliteta</t>
  </si>
  <si>
    <t>Broj  vještaka u Službi za digitalnu forenziku</t>
  </si>
  <si>
    <t xml:space="preserve">Popuna slobodnih radnih mjesta u Službi za digitalnu forenziku                      </t>
  </si>
  <si>
    <t>Uprava za ljudske potencijale/Centar za forenzična ispitivanja, istraživanja i vještačenja "Ivan Vučetić"</t>
  </si>
  <si>
    <t xml:space="preserve">Početak provedbe stručnog osposobljavanja novozaposlenog vještaka Službe za digitalnu forenziku                       </t>
  </si>
  <si>
    <t>Služba za digitalnu forenziku</t>
  </si>
  <si>
    <t>31.10.2023.</t>
  </si>
  <si>
    <t>Broj provedenih stručnih osposobljavanja i usavršavanja vještaka iz Službe za digitalnu forenziku</t>
  </si>
  <si>
    <t>Studijsko putovanje vještaka Službe za digitalnu forenziku u forenzični laboratorij  u zemlje članice EU</t>
  </si>
  <si>
    <t>30.11.2023.</t>
  </si>
  <si>
    <t>Broj nabavljenih forenzičnih alata i sustava</t>
  </si>
  <si>
    <t>Nabava specijaliziranih softvera i hardvera za analizu i autentifikaciju audio zapisa</t>
  </si>
  <si>
    <t>Jačanje kapaciteta Ministarstva na području suzbijanja krijumčarenja oružja u Službi traseoloških vještačenja</t>
  </si>
  <si>
    <t>Razotkrivanje ilegalnog oružja i s njim povezanih kaznenih djela te razmjena podataka i informacija sa zemljama članicama EU</t>
  </si>
  <si>
    <t xml:space="preserve"> Broj nabavljenih alata</t>
  </si>
  <si>
    <t xml:space="preserve"> 0/2022.                                       </t>
  </si>
  <si>
    <t xml:space="preserve"> 1/2023.</t>
  </si>
  <si>
    <t>Nabava balističkog identifikacijskog sustava</t>
  </si>
  <si>
    <t>Služba traseoloških vještačenja</t>
  </si>
  <si>
    <t>08/2023.</t>
  </si>
  <si>
    <t xml:space="preserve"> Edukacija djelatnika Službe traseoloških vještačenja</t>
  </si>
  <si>
    <t xml:space="preserve"> 0/2022.</t>
  </si>
  <si>
    <t>Broj provedenih edukacija</t>
  </si>
  <si>
    <t xml:space="preserve"> Kreirana interna baza </t>
  </si>
  <si>
    <t>Kreiranje interne baze podataka (zbirke neriješenih kaznenih djela počinjenih uporabom vatrenih oružja)</t>
  </si>
  <si>
    <t>Vođenje Evidencije zbirki osobnih podataka</t>
  </si>
  <si>
    <t xml:space="preserve">
Izrada planskih dokumenata unutarnje revizije
Provedba pojedinačnih revizija
Izrada Mišljenja unutarnje revizije o sustavu unutarnjih kontrola za potrebe izrade Izjave o fiskalnoj odgovornosti
Planiranje unutarnje revizije, provođenje unutarnje revizije praćenje provedbe preporuka, davanje mišljenja unutarnje revizije o sustavu unutarnjih kontrola za prethodno razdoblje 
</t>
  </si>
  <si>
    <t>5. SAMOSTALNA SLUŽBA ZA NADZOR ZAŠTITE OSOBNIH PODATAKA</t>
  </si>
  <si>
    <t xml:space="preserve">3.Ulazak u rad </t>
  </si>
  <si>
    <t>K553168</t>
  </si>
  <si>
    <t xml:space="preserve">
Financiranje iz EU (75%)
1.500.000
</t>
  </si>
  <si>
    <t>Unaprjeđenje e-dnevnika, Organizacija i provedba elektronskih razrednih knjiga, te knjiga praćenja rada polaznika i učenika</t>
  </si>
  <si>
    <t>PUCZ ZAGREB
1.19/2022.
2.32/2022.
3.5/2022.
4.32/2022.
PUCZ SPLIT
1.27/2022.
2.2/2022.
3.4/2022.
4.91/2022.
PUCZ RIJEKA
1.7/2022.
2.18/2022.
3.8/2022.
4.91/2022.
PUCZ OSIJEK
1.16/2022.
2.2/2022.
3.7/2022.
4.60/2022.
PUCZ VARAŽDIN
1.16/2022.
2.17/2022.
3.4/2022.
4.22/2022.</t>
  </si>
  <si>
    <t>PUCZ ZAGREB
1.13/2022.
2.37/2022.
3.1/2022.
4.33/2022.
PUCZ SPLIT
1.17/2022.
2.3/2022.
3.5/2022.
4.18/2022.
5.10/2022.
PUCZ RIJEKA
1.26/2022.
2.9/2022.
3.11/2022.
4.38/2022.
PUCZ OSIJEK
1.5/2022.
2.2/2022.
3.0/2022.
4.18/2022.
PUCZ VARAŽDIN
1.14/2022.
2.15/2022.
3.0/2022.
4.13/2022.</t>
  </si>
  <si>
    <t xml:space="preserve">PUCZ ZAGREB
1.5/2022.
2.7/2022.
3.13/2022.
4.65/2022.
PUCZ SPLIT
1.18/2022.
2.15/2022.
3.11/2022.
4.128/2022.
PUCZ RIJEKA
1.18/2022.
2.542022.
3.8/2022.
4.161/2022.
PUCZ OSIJEK
1.9/2022.
2.24/2022.
3.27/2022.
4.82/2022.
PUCZ VARAŽDIN
1.25/2022.
2.24/2022.
3.4/2022.
4.49/2022.
</t>
  </si>
  <si>
    <t xml:space="preserve">PUCZ ZAGREB
1.73/2022.
2.2/2022.
3.13/2022.
4.3/2022.
5.6/2022.
PUCZ SPLIT
1.187-8/2022.
2.120/2022.
3.10/2022.
4.10/2022.
5.6/2022.
PUCZ RIJEKA
1.95-32/2022.
2.115/2022.
3.76/2022.
4.43/2022.
5.61/2022.
PUCZ OSIJEK
1.133-34/2022.
2.289/2022.
3.540/2022.
4.167/2022.
5.40/2022.
PUCZ VARAŽDIN
1.70/2022.
2.658/2022.
3.0/2022.
4.70/2022.
57/2022.
</t>
  </si>
  <si>
    <t xml:space="preserve">PUCZ ZAGREB
1.49/2022.
2.4/2022.
3.1468/2022.
PUCZ SPLIT
1.95/2022.
2.12/2022.
3.1927/2022.
PUCZ RIJEKA
1.26/2022.
2.9/2022.
3.1064/2022.
PUCZ OSIJEK
1.115/2022.
2.8/2022.
3.1858/2022.
PUCZ VARAŽDIN
1.6/2022.
2.1/2022.
3.1820/2022.
</t>
  </si>
  <si>
    <t xml:space="preserve">PUCZ ZAGREB
1.62/2022.
2.12/2022.
3.12/2022.
4.0/2022.
PUCZ SPLIT
1.135/2022.
2.43/2022.
3.20/2022.
4.13/2022.
PUCZ RIJEKA
1.115/2022.
2.35/2022.
3.23/2022.
4.6/2022.
PUCZ OSIJEK
1.132/2022.
2.33/2022.
3.19/2022.
4.8/2022.
PUCZ VARAŽDIN
1.221/2022.
2.41/2022.
3.28/2022.
12/2022.
</t>
  </si>
  <si>
    <t xml:space="preserve">PUCZ ZAGREB
1.32/2022.
2.14/2022.
3.2/2022.
PUCZ SPLIT
1.21/2022.
2.14/2022.
3.5/2022.
PUCZ RIJEKA
1.17/2022.
2.36/2022.
3.95/2022.
PUCZ OSIJEK
1.13/2022.
2.109/2022.
3.3/2022.
PUCZ VARAŽDIN
1.9/2022.
2.50/2022.
3.4/2022.
</t>
  </si>
  <si>
    <t xml:space="preserve">PUCZ ZAGREB
1.2/2022.
2.2/2022.
3.4/2022.
PUCZ SPLIT
1.3/2022.
2.0/2022.
3.0/2022.
PUCZ RIJEKA
1.3/2022.
2.0/2022.
3.2/2022.
PUCZ OSIJEK
1.10/2022.
2.0/2022.
3.0/2022.
PUCZ VARAŽDIN
1.0/2022.
2.0/2022.
3.0/2022.
</t>
  </si>
  <si>
    <t xml:space="preserve">PUCZ ZAGREB
1.1/2022.
2.603910-195305/2022.
3.39/2022.
4.25/2022.
5.36/2022.
PUCZ SPLIT
1.0/2022.
2.228666-107831/2022.
3.3/2022.
4.10/2022.
5.36/2022.
PUCZ RIJEKA
1.0/2022.
2.193010-96365/2022.
3.8/2022.
4.4/2022.
5.6/2022.
PUCZ OSIJEK
1.1/2022.
2.156458-806050/2022.
3.2/2022.
4.70/2022.
5.43/2022.
PUCZ VARAŽDIN
1.11/2022.
2.115954-49520/2022.
3.9/2022.
4.25/2022.
5.48/2022.
</t>
  </si>
  <si>
    <t xml:space="preserve">PUCZ ZAGREB
1.11/2022.
2.94/2022.
3.226/2022.
4.639/2022.
5.6029/2022.
PUCZ SPLIT
1.3032/2022.
2.132/2022.
3.255/2022.
4.833/2022.
5.7636/2022.
PUCZ RIJEKA
1.945/2022.
2.240/2022.
3.215/2022.
4.505/2022.
5.4670/2022.
PUCZ OSIJEK
1.1251/2022.
2.26/2022.
3.338/2022.
4.2156/2022.
5.1014/2022.
PUCZ VARAŽDIN
1.800/1993//2022.
2.122/2022.
3.208/2022.
4.532/2022.
5.2697/2022.
</t>
  </si>
  <si>
    <t>Sektor za europske poslove i međunarodne odnose, Služba za međunarodne poslove i mirovne misije</t>
  </si>
  <si>
    <t>Sa stručne razine je usuglašen tekst Sporazuma te će se u drugom tromjesečju 2023.uputiti Vladi RH na donošenje Odluke o pokretanju postupka za sklapanje Sporazuma. Započinjanje pregovora se očekuje tijekom 2023.</t>
  </si>
  <si>
    <t xml:space="preserve">Očekuje se započinjanje pregovora tijekom 2023. te bi se okončanje pregovora i posljedično sklapanje Sporazuma trebalo održati u drugoj polovici 2023. </t>
  </si>
  <si>
    <t xml:space="preserve">Očekuje se započinjanje pregovora tijekom 2023.  te bi se okončanje pregovora i posljedično sklapanje Sporazuma trebalo održati u drugoj polovici 2023. </t>
  </si>
  <si>
    <t xml:space="preserve">23.09.2022., Sporazum je upućen na mišljenje nadležnim tijelima Talijanske Republike. Potrebno je usuglasiti tekst Sporazuma te predstoji njegovo potpisivanje u drugoj polovici 2023. </t>
  </si>
  <si>
    <t xml:space="preserve">Potrebno je usuglasiti tekst Memoranduma te predstoji njegovo potpisivanje u prvoj polovici 2023. </t>
  </si>
  <si>
    <t xml:space="preserve">
1. I-III RAZINA 11 (glava 05) dostava Ministarstvu financija
</t>
  </si>
  <si>
    <t>2.  I-VI  RAZINA 11 (glava 05) dostava Ministarstvu financija</t>
  </si>
  <si>
    <t>Obrada podataka i pravovremena izrada i  dostava statističkog izvješća o dospjelim potraživanjima na dan 31.12.2022.,a koja nisu naplaćena do 31.1. 2023.</t>
  </si>
  <si>
    <t>3. I-IX RAZINA 11 (glava 05) dostava Ministarstvu financija</t>
  </si>
  <si>
    <t xml:space="preserve">                      115000 m²/ 2022.</t>
  </si>
  <si>
    <t xml:space="preserve">                     732000/2022.</t>
  </si>
  <si>
    <t>I1. kvartal 2023.</t>
  </si>
  <si>
    <t xml:space="preserve">
Poboljšati materijalnu komponentu operativnih sposobnosti specijalne i interventne policije kroz održavanje, izgradnju i modernizaciju građevina i infrastruktura, te plansko opremanje tehnikom, opremom i naoružanjem</t>
  </si>
  <si>
    <t xml:space="preserve">
54.</t>
  </si>
  <si>
    <t xml:space="preserve">
Jačanje međuresorne suradnje Policisjke akdemije "Prvi hrvatski redarstvenik" i vanjskih partnera</t>
  </si>
  <si>
    <t xml:space="preserve">
Poboljšanje zaštite ljudi i okoliša od ionizirajućeg zračenja  </t>
  </si>
  <si>
    <t xml:space="preserve">
Aktivnosti u cilju zaštite ljudi od ionizirajućeg zračenja iz okoliša i identifikacija radnih mjesta i područja s obzirom na izloženost prirodnim izvorima ionizirajućeg zračenja </t>
  </si>
  <si>
    <t xml:space="preserve">
33.</t>
  </si>
  <si>
    <t xml:space="preserve">
75.</t>
  </si>
  <si>
    <t xml:space="preserve">
Racionalizacija i  unaprjeđenje skladišnog poslovanja</t>
  </si>
  <si>
    <t xml:space="preserve">
Optimizacija zaliha robe na skladištima i pravovremena logistička potpora korisnicima</t>
  </si>
  <si>
    <t xml:space="preserve">
Sektor policijske tehnike i opreme</t>
  </si>
  <si>
    <t xml:space="preserve">
Služba centralnog skladišta</t>
  </si>
  <si>
    <t xml:space="preserve">
31.12.2023.</t>
  </si>
  <si>
    <t xml:space="preserve">
A553131</t>
  </si>
  <si>
    <t>Nasionalno vojno-policijsko hodočašće u Mariju Bistricu, lokalna hodočašća, organizacijske, tehničke i materijalne pripreme za hodočasnike. Provedba hodočašća.</t>
  </si>
  <si>
    <t xml:space="preserve">
1.</t>
  </si>
  <si>
    <t>Broj periodičnih procjena, broj deklasificiranih podataka, broj povreda sigurnosti podataka</t>
  </si>
  <si>
    <t>Broj usklađenih informacijskih sustava sukladno posebnim propisima</t>
  </si>
  <si>
    <t>Broj sigurnosnih informiranja, 
broj temeljnih sigurnosnih provjera</t>
  </si>
  <si>
    <t>Broj obrađenih i distribuiranih podataka</t>
  </si>
  <si>
    <t>32/2022.</t>
  </si>
  <si>
    <t>35/2023.</t>
  </si>
  <si>
    <t>1882/2022.</t>
  </si>
  <si>
    <t>1500/2023.</t>
  </si>
  <si>
    <t>26/2022.</t>
  </si>
  <si>
    <t>66/2022.</t>
  </si>
  <si>
    <t>110/2023.</t>
  </si>
  <si>
    <t>133/2022.</t>
  </si>
  <si>
    <t>150/2023.</t>
  </si>
  <si>
    <t>Implementacija EES - (Entry-Exit System)</t>
  </si>
  <si>
    <t>Uspostava poveznice na ETIAS - (European Travel
Information and Authorization System)</t>
  </si>
  <si>
    <t>Praćenje svih poslovnih procesa od prihvata i smještaja tražitelja, postupka međunarodne zaštite, Dublinskog postupka, postupka preseljenja te postupka integracije u društvo RH</t>
  </si>
  <si>
    <t>Uspostava sustava - studeni/2023.</t>
  </si>
  <si>
    <t xml:space="preserve">Provoditi dokazano učinkovite programe prevencije govora mržnje </t>
  </si>
  <si>
    <t xml:space="preserve">Senzibilizacija i edukacija potencijalnih vulnerabilnih skupina te senzibilizacija građana o važnosti reakcije društva u pogledu eliminacije govora mržnje </t>
  </si>
  <si>
    <t xml:space="preserve">Podizanje stupnja osviještenosti i informiranosti starijih osoba na temu imovinskog kriminaliteta </t>
  </si>
  <si>
    <t>Provođenje kampanje "Manje oružja manje tragedija"</t>
  </si>
  <si>
    <t>Povećanje sigurnosti u cestovnom prometu i smanjenje teških stradavanja u prometu na cestama</t>
  </si>
  <si>
    <t>Jačanje operativnog postupanja policijskih službenika na suzbijanju korupcijskih kaznenih djela kroz intenzivnu suradnju sa građanima radi povećanja njihove spremnosti da prijavljuju korupciju kao i kroz pojačanu suradnju sa državnim tijelima zaduženih za borbu protiv korupcije</t>
  </si>
  <si>
    <t xml:space="preserve">Suzbijanje kaznenih djela na štetu proračuna RH i fondova Europske unije </t>
  </si>
  <si>
    <t xml:space="preserve">Potpuno funkcionalan CMS (Case managment system) sustav koje koriste SPOC-ovi. 
Ugradnja SIENA kanala u CMS sustave SPOC-ova.
Povezivanje PCCC centara na CMS sustave SPOC-ova.
Transponiranje
Direktive o razmjeni podataka i izmjena Zakona o pojednostavljenju razmjene podataka između tijela država članica Europske unije nadležnih za provedbu zakona (NN 56/15)
</t>
  </si>
  <si>
    <t xml:space="preserve">Usvojena europska regulative za interoperabilnost (2018.)
Usvojena nacionalna regulative (Zakon o obradi biometrijskih podataka (2020.) i Pravilnik o obradi biometrijskih podataka (2021.)
Project odobren od strane EK I sredstva alocirana (2022.)
</t>
  </si>
  <si>
    <t>Broj održanih međuresornih i interagencijskih koordinacijskih sastanaka</t>
  </si>
  <si>
    <t>Terenski posjet stručnjaka hrvatskim kontingenima upućenih na ispomoć zemljama članicama EU i trećim zemljama u okviru zajedničkih operacija</t>
  </si>
  <si>
    <t>Poboljšanje uvjeta smještaja i rada u Prihvatnom centru za strance u Ježevu - opremanje prostorija dnevnog boravka za strance, adaptiranje montažne ili slične kućice i postavljanje nadstrešnica, nabava opreme i namještaja za bolje uvjete smještaja i boravka stranaca u Prihvatnom centru za strance</t>
  </si>
  <si>
    <t>Stavarnje preduvjeta za rad policijskih službenika za praćenje Europskog sustava za informacije i odobravanje putovanja - ETIAS</t>
  </si>
  <si>
    <t xml:space="preserve">Provedba obuka i radnih sastanaka sukladno Planu policijskog obrazovanja za 2023. </t>
  </si>
  <si>
    <t>Učvršćivanje suvereniteta i njegovanje vrijednosti</t>
  </si>
  <si>
    <t>Izrađena izvješća o pripremi i provođenju mjera osiguranja i zaštite štićenih objekata i prostora. Provedene analize i evaluacija mjera osiguranja i zaštite štićenih objekata i prostora</t>
  </si>
  <si>
    <t xml:space="preserve">
49.</t>
  </si>
  <si>
    <t>Nabavljena  oprema i tehnika za održavanje i opremanje zrakoplova</t>
  </si>
  <si>
    <t>Broj održanih programa 
Broj polaznika 
Realizirane međunarodne aktivnosti</t>
  </si>
  <si>
    <t>Izrada projektnog prijedloga, prijava i implementacija projekta</t>
  </si>
  <si>
    <t>Provedba visokoškolskog obrazovanja kroz preddiplomske i diplomske studije na Veleučilištu kriminalistike i javne sigurnosti</t>
  </si>
  <si>
    <t>Obveze RCZ-a i Republike Hrvatske u sustavu civilne zaštite Europske unije</t>
  </si>
  <si>
    <t>Aktivno sudjelovanje i ispunjavanje obveza RCZ-a i Republike Hrvatske u sustavu civilne zaštite Europske unije</t>
  </si>
  <si>
    <t>Osiguranje rada Stalne koordinacije za potragu i spašavanje zrakoplova, organizacija osposobljavanja u cilju povećanja kapaciteta i sposobnosti sudionika. Provedba vježbi na temu potrage i spašavanja zrakoplova</t>
  </si>
  <si>
    <t>U 2022.godini prema svim ministarstvima je poslana obavijest da sukladno međusektorskim mjerilima definiraju koji su objekti, mreže i sustavi u njihovoj nadležnosti nacionalna kritična infrastruktura. Zaprimljeni podaci su objedinjeni i poslani prema Vladi RH na donešenje. Donnošenje se očekuje do kraja 2023.</t>
  </si>
  <si>
    <t>U 2023. počet će se s izradom Strategije čiji je rok izrade 21 mjesec od usvajanja  Direktive o otpornosti kritičnih subjekata - CER direktiva, identifiacija sudionika, održavanje zajedničkih radionica</t>
  </si>
  <si>
    <t xml:space="preserve">
Sektor za radiološku i nuklearnu sigurnost </t>
  </si>
  <si>
    <t xml:space="preserve">PUCZ ZAGREB
1.8/2022.
2.10/2022.
3.2/2022.
4.15/2022.
5.0/2022.
PUCZ SPLIT
1.17/2022.
2.3/2022.
3.5/2022.
4.18/2022.
5.10/2022.
PUCZ RIJEKA
1.7/2022.
2.112022.
3.69/2022.
4.40/2022.
5.2/2022.
PUCZ OSIJEK
1.11/2022.
2.2/2022.
3.1/2022.
4.26/2022.
5.Po potrebi
PUCZ VARAŽDIN
1.23/2022.
2.20/2022.
</t>
  </si>
  <si>
    <t xml:space="preserve">
Djelovanje integriranog sustava 112</t>
  </si>
  <si>
    <t>Učinkovito jačanje i razvoj sustava 112</t>
  </si>
  <si>
    <t xml:space="preserve">
Učinkovito jačanje i razvoj sustava civilne zaštite</t>
  </si>
  <si>
    <t xml:space="preserve">
PUCZ ZAGREB
1.24/2022.
2.8/2022.
PUCZ SPLIT
1.10/2022.
2.13/2022.
PUCZ RIJEKA
1.10/2022.
2.9/2022.
PUCZ OSIJEK
1.12/2022.
2.10/2022.
PUCZ VARAŽDIN
1.53/2022.
2.14/2022.
</t>
  </si>
  <si>
    <t>Prikupljanje podataka UJ, iIzrada, donošenje i objava godišnjeg izvješća o radu MUP-a za 2022. na web stranici MUP-a</t>
  </si>
  <si>
    <t xml:space="preserve">U propisanim rokovima zaprimiti,  pregledati i razvrstati pristigle pošiljke, urudžbirati predmete i registrirati pismena te dostava u rad, otprema pismena, čuvanje u pismohrani, izrada i uništenje pečata i žigova s grbom RH
</t>
  </si>
  <si>
    <t xml:space="preserve"> </t>
  </si>
  <si>
    <t xml:space="preserve">Vlada Republike Hrvatske je u studenom i prosincu 2020.  donijela Odluku o pokretanju postupka za sklapanje navedenih sporazuma te se očekuje započinjanje pregovora tijekom 2023. </t>
  </si>
  <si>
    <t xml:space="preserve">Vlada Republike Hrvatske je u siječnju 2020.  donijela Odluku o pokretanju postupka za sklapanje Provedbenog protokola, te se očekuje započinjanje pregovora tijekom 2023. </t>
  </si>
  <si>
    <t xml:space="preserve">
Sektor za potporu</t>
  </si>
  <si>
    <t xml:space="preserve">
Pravovremena izrada i dostava Financijskih izvješća 
Dostava Min.financija, Državnoj reviziji i objava na internetskoj stranici
</t>
  </si>
  <si>
    <t>Ažuriranje registra okvirnih sporazuma i ugovora  o javnoj nabavi za 2022.</t>
  </si>
  <si>
    <t>Rješavanje stambenih pitanja zaposlenika 
MUP-a iz raspoloživog stambenog fonda</t>
  </si>
  <si>
    <t>Investicijska ulaganja u objekte 
MUP-a</t>
  </si>
  <si>
    <t xml:space="preserve">
Registracija i označavanje vozila i izdavanje vozačkih dozvola
</t>
  </si>
  <si>
    <t xml:space="preserve">Služba za upravne poslove </t>
  </si>
  <si>
    <t xml:space="preserve">Služba za upravne opslove </t>
  </si>
  <si>
    <t xml:space="preserve">Provođenje upravnih postupaka iz djelokruga rada, nadzor rada na poslovima primjene zakona i podzakonskih propisa u svezi nabavljanja, držanja i nošenja oružja i streljiva, davanje stručnih mišljenja i tumačenja zakona i provedbenih propisa, obavljanje upravnog i stručnog nadzora nad radom policijskih uprava i postaja te predlaganje i poduzimanje potrebnih mjera za otklanjanje uočenih nedostataka u njihovom radu, kontinuirana suradnja s drugim tijelima državne uprave i tijelima drugih država članica EGP-a i Švicarske Konfederacije vezano za nabavu i registraciju oružja građana </t>
  </si>
  <si>
    <t>Postotak riješenih zahtjeva podnesenih temeljem Zakona o strancima</t>
  </si>
  <si>
    <t>Postotak  riješenih zahtjeva za vize (davanje mišljenja na zahtjeve za izdavanje viza i davanje suglasnosti na zahtjeve za produljenje viza)</t>
  </si>
  <si>
    <t xml:space="preserve">Pružanje potpore tražiteljima međunarodne zaštite kroz provedbu Projekta "Pravno savjetovanje u postupku odobrenja međunarodne zaštite" financiranog iz AMIF-a - izrada projektnog prijedloga, provedba projektnih aktivnosti </t>
  </si>
  <si>
    <t xml:space="preserve">Pružanje potpore tražiteljima međunarodne zaštite kroz provedbu Projekta "Besplatna pravna pomoć u postupku odobrenja međunarodne zaštite" financiranog iz AMIF-a - izrada projektnog prijedloga, provedba projektnih aktivnosti </t>
  </si>
  <si>
    <t>Izmjene i dopune Pravilnika potrebno donijeti radi usklađivanja s odredbama Direktive 2013/33/EU Europskog parlamenta i Vijeća od 26.6.2013. o utvrđivanju standarda za prihvat podnositelja zahtjeva za međunarodnu zaštitu (preinaka)</t>
  </si>
  <si>
    <t xml:space="preserve">
Djelomična rekonstrukcija i obnova Prihvatilišta za tražitelje međunarodne zaštite u Zagrebu (uređenje uredskog dijela u prizemlju, izvedba vanjske rasvjete objekta, ugradnja novih dizala)
</t>
  </si>
  <si>
    <t>58/2022.</t>
  </si>
  <si>
    <t>≤440/2023.</t>
  </si>
  <si>
    <t>≤12,4%/2023.</t>
  </si>
  <si>
    <t>&lt;129/2023.</t>
  </si>
  <si>
    <t>≤60/2023.</t>
  </si>
  <si>
    <t>≤2/2023.</t>
  </si>
  <si>
    <t>≤3/2023.</t>
  </si>
  <si>
    <t>130/2023.</t>
  </si>
  <si>
    <t xml:space="preserve">
100%/2023.
</t>
  </si>
  <si>
    <t xml:space="preserve">
459/2022.
</t>
  </si>
  <si>
    <t xml:space="preserve">
57/2022.
</t>
  </si>
  <si>
    <t>3.16/2022.
4.13/2022.
5. 5/2022.</t>
  </si>
  <si>
    <t>639/2022.</t>
  </si>
  <si>
    <t>83/2022.</t>
  </si>
  <si>
    <t xml:space="preserve">70%/2023. </t>
  </si>
  <si>
    <t xml:space="preserve">
155/ 2022.
</t>
  </si>
  <si>
    <t xml:space="preserve">80%/2023.
</t>
  </si>
  <si>
    <t>Broj izvanrednih pravnih lijekova</t>
  </si>
  <si>
    <t>0%/2023.</t>
  </si>
  <si>
    <t>40%/2022.</t>
  </si>
  <si>
    <t xml:space="preserve">0%/2022. </t>
  </si>
  <si>
    <t xml:space="preserve">3500/2022. </t>
  </si>
  <si>
    <t xml:space="preserve">
0/2023.</t>
  </si>
  <si>
    <t>EES sustav uspostavit će se na vanjskim granicama radi  poboljšanja upravljanja vanjskim granicama, provjere poštuju li se odredbe o dopuštenom razdoblju boravka na državnom području država članica, elektroničkog registriranja vremena i mjesta ulaska/izlaska državljana trećih zemalja kojima je dopušten kratkotrajni boravak na državnom području države članice, automatskog izračuna trajanja njihovog boravka (ukupno ograničenje od 90 dana u bilo kojem razdoblju od 180 dana</t>
  </si>
  <si>
    <t>ETIAS-om bi se trebalo staviti na raspolaganje odobrenje putovanja za državljane trećih zemalja izuzete od obveze posjedovanja vize kojim će se omogućiti procjena predstavlja li njihova prisutnost na državnom području država članica rizik za sigurnost, rizik od nezakonitog useljavanja ili visok rizik od epidemije ili hoće li ona predstavljati takav rizik</t>
  </si>
  <si>
    <t>Kroz redovne i izvanredne nadzore podizanje stupnja znanja, kvalitete i vještina policijskih službenika svih ustrojstvenih jedinica te sustavno otklanjanje nedostataka</t>
  </si>
  <si>
    <t>Uspostava kvalitetne suradnje  s romskim udrugama, organizacijama civilnog društva i odgojno obrazovnim ustanovama s ciljem provedbe zajedničkih aktivnosti u cilju osnaživanja socijalne uključenosti manjinskih društvenih skupina u društvenu zajednicu,  s naglaskom na dijalog i poštivanje kulturoloških sličnosti i različitosti kroz kulturu tolerancije, nenasilja i nediskriminacije i sprječavanja svih oblika mržnje</t>
  </si>
  <si>
    <t>Sprječavanje nasilja prema ženama, nasilja u obitelji, nasilja među mladima te izgradnje kulture nenasilja i tolerancije</t>
  </si>
  <si>
    <t xml:space="preserve">Edukacija učenika osnovnih i srednjih škola s ciljem sprječavanja nasilja među mladima, nasilja prema ženama kao i nasilja u obitelji </t>
  </si>
  <si>
    <t>Provedba edukacije učenika završnih razreda strukovnih škola, nezaposlenih, ali i djelatnika onih struka koje u svom radu mogu doći u kontakt s potencijalnim žrtvama i/ili počiniteljima te edukacija romske zajednice</t>
  </si>
  <si>
    <t xml:space="preserve">Senzibilizacija, informiranje i edukacija građana na temu  trgovanja ljudima i identificiranje potencijalnih kriminalnih žarišta, te na taj način pridonosi smanjenju kriminaliteta trgovanja ljudima i zaštite potencijalnih žrtava </t>
  </si>
  <si>
    <t>Provođenje aktivnosti usmjerenih na prevenciju zlouporabe i ovisnosti o alkoholu, drogama i kocki</t>
  </si>
  <si>
    <t xml:space="preserve">Podizanje stupnaj osviještenosti i informiranosti starijih osoba i osoba s invaliditetom, kako bi se smanjila vjerojatnost da postanu žrtve kažnjivih radnji te podigao njihov subjektivni osjećaj sigurnosti i na taj način poboljšala njihova kvaliteta života </t>
  </si>
  <si>
    <t xml:space="preserve">
Nadogradnja aplikacije SMPS/SIRENE za upravljanje upozorenjima u Schengenskom informacijskom sustavu (SIS-u) i elektroničku razmjenu pismena s inozemstvom u međunarodnoj policijskoj suradnji - CMS (case management sustav), u skladu sa zahtjevima predviđenim Direktivom o razmjeni podataka.
Usklađivanje nacionalnog zakonodavstva nakon usvajanja Direktive Europskog parlamenta i Vijeća o razmjeni podataka između tijela za provedbu zakona država članica, koja zamjenjuje Okvirnu odluku Vijeća 2006/960/PUP (tzv. Švedsku okvirnu odluku), koja je u hrvatsko nacionalno zakonodavstvo transponirana Zakonom o pojednostavljenju razmjene podataka između tijela država članica Europske unije nadležnih za provedbu zakona (NN 56/15)
</t>
  </si>
  <si>
    <t>Izgradnja knjižničnog fonda (nabava literature)te omogućavanje dostupnosti literature svim korisnicima Ministarstva, u svrhu profesionalnih potreba i stalnog stručnog usavršavanja djelatnika</t>
  </si>
  <si>
    <t>Koordinacija sa Sektorom za nabavu, dobavljačima, nakladnicima. Upiti i objedinjavanje potreba, evidencija, distribucija</t>
  </si>
  <si>
    <t>Formalna obrada knjižnične građe kroz stvaranje i održavanje baza podataka, kataloga, bibliografija</t>
  </si>
  <si>
    <t xml:space="preserve">Stručna obrada - katalogizacija i inventarizacija knjižnične građe; održavanje web kataloga knjiga; evidencija i distribucija časopisa
</t>
  </si>
  <si>
    <t>Uređivanje, lektoriranje, korektura i tisak</t>
  </si>
  <si>
    <t>Uključenost u Hrvatsku znanstvenu bibliografiju, te akademsko vrednovanje znanstvenih i stručnih radova</t>
  </si>
  <si>
    <t>Administriranje i praćenje produkcije djelatnika, sudjelovanje u aktivnostima, vrednovanjima i reakreditacijama ustanove</t>
  </si>
  <si>
    <t>Promocija sporta kroz društvene medije i digitalne platforme kao  strategija za povećanje vidljivosti i privlačenje novih kandidata za zanimanje policajac</t>
  </si>
  <si>
    <t>Stjecanje kvalifikacija prema Hrvatskom kvalifikacijskom okviru razine 6 i 7</t>
  </si>
  <si>
    <t xml:space="preserve">Suradnja s relevantnim tijelima u bilateralnom i multilateralnom okružju, priprema materijala i koordinacija aktivnosti koje proizlaze iz obveza u međunarodnim ugovorima i konvencijama
</t>
  </si>
  <si>
    <t xml:space="preserve"> Sudjelovanje u radu Radne skupine za civilnu zaštitu Vijeća Europske Unije,
 sudjelovanje u radu Odbora za civilnu zaštitu (CPC) i na sastancima Glavnih direktora za civilnu zaštitu, sudjelovanje u aktivnostima Mehanizma Unije za civilnu zaštitu</t>
  </si>
  <si>
    <t>Koordinacija udaljenih pilota unutar RCZ, rezervacija zračnog prostora, nabava bespilotnih letjelica, let u izvanrednim slučajevima te prilikom održavanja vježbi</t>
  </si>
  <si>
    <t>Razminiranje zaštićenih šuma i šumskog zemljišta na području Sisačko-moslavačke županije kao preduvjet sigurnosti stanovništva koje živi na tom području te društveno-gospodarska integracija žrtava mina kroz razvoj programa društveno-gospodarskog osnaživanja minskih žrtava i članova njihovih obitelji</t>
  </si>
  <si>
    <t>Manja ulaganja u zajednice te poslovi razminiranja relociranim sredstvima. Organizacija završne konferencije</t>
  </si>
  <si>
    <t>1. Moderniziran sustav javnog uzbunjivanja doprinijet će razvoju sposobnosti za upravljanje rizicima te povećati pokrivenosti broja građana koji će biti uzbunjeni u slučaju izvanrednog događaja.     
 2. Edukacija operatera u sustavu 112 u domeni njihovog operativnog rada te analiza postojećih i predlaganje novih normativnih dokumenata za njihov operativni rad</t>
  </si>
  <si>
    <t>Ujednačavanje i unaprjeđenje tj. kvalitativno podizanje razine postupanja službenika u sustavu 112 kroz provedbu simulacijsko-komunikacijskih vježbi</t>
  </si>
  <si>
    <t xml:space="preserve">Nabava 2 višenamjenska helikoptera za potporu sustava civilne zaštite. Ugovor je potpisan i proizvodnja je u tijeku
</t>
  </si>
  <si>
    <t>SOP-om će se definirati postupanje pripadnika DIP CZ, HGSS i HMS kod poziva na intervenciju i tijekom intervencije</t>
  </si>
  <si>
    <t>Nabavka tehnike i opreme za 3 DIP CZ (Zagreb, Rijeka i Osijek).
U tijeku je odabir ponuditelja za nadogradnju postojećeg robota MVF5</t>
  </si>
  <si>
    <t>Osposobljavanje pripadnika DIP CZ u radu s opremom i postupcima dekontaminacije</t>
  </si>
  <si>
    <t>SOP-om će se definirati postupanje modula za dekontaminaciju vozila, objekata i dokaza, taktička upotreba modula za dekontaminaciju kao i potrebna zaštitna oprema</t>
  </si>
  <si>
    <t>Vježbe spašavanja na vodi,  zaštiti i spšavanja u ruševinama</t>
  </si>
  <si>
    <t>Ativnosti koje se očekuju glede traganja i spašavanja su traganje i spašavanje u ruševinama i poplavama kao i potragama na moru, jezerima i rijekama</t>
  </si>
  <si>
    <t xml:space="preserve">
Preventivno djelovanje na sprječavanju eksplozija u industrijskim postrojenjima ugroženim eksplozivnom atmosferom, tj. smanjenje rizika od tehnoloških eksplozija i katastrofa provedbom tehničkog nadgledanja postrojenja, a sve u cilju osiguranja sigurnosti i zaštite ljudi, materijalnih dobara i okoliša</t>
  </si>
  <si>
    <t>Zaprimanje zahtjeva korisnika za Tehničko nadgledanje postrojenja, zaprimanje i pregled dostavljene dokumentacije prije pregleda na terenu, pregled (nadzor) objekata na terenu kod korisnika (u postrojenjima), izrada Zapisnika na terenu, izrada završnih Ex-dokumenata nakon otklanjanja svih nedostataka navedenih u zapisniku</t>
  </si>
  <si>
    <t>Zaprimanje zahtjeva korisnika za Tehničko nadgledanje aktivnosti, zaprimanje i pregled dokumentacije dostavljene dokumentacije prije odlaska kod korisnika, provjere obučenosti, educiranosti i opremljenosti kod fizičkih i pravnih osoba, izrada Zapisnika , izrada završnihTehničkih nalaza TN-IN, TN-ODA, TN-PO nakon otklanjanja svih nedostataka navedenih u zapisniku</t>
  </si>
  <si>
    <t xml:space="preserve">
Preventivno djelovanje na sprječavanju eksplozija u industrijskim postrojenjima ugroženim eksplozivnom atmosferom, tj. smanjenje rizika od tehnoloških eksplozija i katastrofa obukom i ovlaštenjem fizičkih i pravnih osoba za radove instaliranja, održavanja i popravka,  a sve u cilju osiguranja sigurnosti i zaštite ljudi, materijalnih dobara i okoliša</t>
  </si>
  <si>
    <t xml:space="preserve"> Ishođenje akreditacije za ispitivanje Ex- opreme, primanje zahtjeva za ispitivanje , primanje i pregled dokumentacije o opremi, primanje i pregled opreme koja se ispituje, izrada izvješća o ispitivanju</t>
  </si>
  <si>
    <t>Preventivno djelovanje na sprječavanju eksplozija u industrijskim postrojenjima ugroženim eksplozivnom atmosferom. Laboratorijskim ispitivanjem u EU akreditiranom tijelu omogućuje se domaćim i svijetskim proizvođačima stavljanje na EU tržište protueksplozijski zaštićene opreme</t>
  </si>
  <si>
    <t xml:space="preserve"> Ishođenje akreditacije za certifikaciju  Ex- opreme i prijava u NANDO bazu EK za Ex- opremu, primanje zahtjeva za certificiranje, primanje i pregled dokumentacije o opremi koja se certificira, izrada, izrada Certifikata</t>
  </si>
  <si>
    <t>Preventivno djelovanje na sprječavanju eksplozija u industrijskim postrojenjima ugroženim eksplozivnom atmosferom.  Certifikacijom opreme u EU akreditiranom tijelu omogućuje se domaćim i svijetskim proizvođačima stavljanje na EU tržište protueksplozijski zaštićene opreme</t>
  </si>
  <si>
    <t>Pružanje stručne i druge pomoći u tijeku reorganizacije i preustroja postrojbi civilne zaštite JLP(R)S u skladu sa novim zakonskim rješenjima i procjenama rizika</t>
  </si>
  <si>
    <t>Prikupljanje i obrada podataka, utvrđivanje vrste i prirode događaja, redovno i izvanredno izvješćivanje, ažuriranje SOP-ova, sporazuma, uputa i baze podataka, sudjelovanje u provedbi simulacijsko i komunikacijskih vježbi, sudjelovanje u programima izobrazbe i osposobljavanja, kontrola ispravnosti i upotrebe komunikacijsko-informacijske opreme</t>
  </si>
  <si>
    <t>Ispitivanje sustava za uzbunjivanje, podnošenje zahtjeva za popravak ili nadogradnju elemenata sustava za uzbunjivanje uvažavajući procjenu isplativosti popravke i ugroženosti stanovništva</t>
  </si>
  <si>
    <t xml:space="preserve"> Postupak ponovnog prihvata u slučaju kada osobe nisu ispunjavale ili više ne ispunjavaju uvjete za ulazak, prisutnost ili boravak na teritoriju Republike Hrvatske ili Republike Azerbajdžana</t>
  </si>
  <si>
    <t>Očekuje se započinjanje pregovora tijekom 2023.te bi se okončanje pregovora i posljedično sklapanje Provedbenog protokola trebalo održati u drugoj polovici 2023.</t>
  </si>
  <si>
    <t>Očekuje se započinjanje pregovora u prvoj polovici 2023. te bi se okončanje pregovora i posljedično sklapanje sporazuma trebalo održati u drugoj polovici 2023. godine. Dinamika početka održavanja pregovora ovisi u argentinskoj i peruanskoj strani</t>
  </si>
  <si>
    <t xml:space="preserve">Namjera je da se predmetnim sporazumima uzajamno odrede uvjeti ulaska, boravka, rada, zapošljavanja i studiranja mladih te da se njima pruži veća mogućnost državljanima stranaka sporazuma da upoznaju kulturu i način života države u koju putuju.
Uspostava zajedničkog programa radnog odmora će rezultirati i pojednostavljenim i olakšanim administrativnim postupcima koje mladi državljani moraju prolaziti prilikom putovanja u zemlju domaćina, čime će se dodatno potaknuti mobilnost mladih
</t>
  </si>
  <si>
    <t>U prvoj polovici 2023., očekuje se stupanje na snagu sporazuma nakon što njegove stranke uzajamno pisanim putem razmjene obavijesti o dovršetku unutarnje pravne procedure potrebne za njegovo stupanje na snagu</t>
  </si>
  <si>
    <t>Sklapanje Sporazuma će omogućiti strankama učinkovito iskorištavanje svih potencijala u području sprječavanja prirodnih katastrofa, provedbe akcija spašavanja, kao i uklanjanja posljedica takvih događaja čime će se omogućiti jačanje kapaciteta u odgovoru na izvanredne okolnosti u okviru sustava civilne zaštite</t>
  </si>
  <si>
    <t>Unaprjeđenje i produbljivanje međusobne suradnje na svim područjima je u interesu obiju država. Imajući u vidu međunarodne trendove pojave novih, te porasta broja i kompleksnosti postojećih vrsta kaznenih djela, kao i članstvo Republike Hrvatske i Republike Slovenije u Europskoj uniji, postoji potreba da se dosadašnja policijska suradnja dodatno ojača i osuvremeni</t>
  </si>
  <si>
    <t xml:space="preserve"> S obzirom na teritorijalnu blizinu dviju država, postoji potreba da se pitanje prometovanja na državnim područjima stranaka uredi bilateralnim sporazumom. Stoga, Republika Hrvatska i Republika Kosovo, djelujući u duhu suradnje i s ciljem unaprjeđenja sigurnosti i olakšavanje cestovnog prometa na državnom području stranaka, smatraju nužnim urediti pitanja međusobnog priznavanja i zamjene nacionalnih vozačkih dozvola
</t>
  </si>
  <si>
    <t>Aktom se uređuju prava i obveze sudionika u okviru Uzajamnog fonda Ujedinjenih naroda za sigurnost na cestama. Sudjelovanje Republike Hrvatske u Fondu rezultat je razgovora između predstavnika Ministarstva unutarnjih poslova i Fonda, tijekom kojih se razgovaralo o financijskoj potpori Republike Hrvatske Fondu, pri čemu je odlučeno da Ministarstvo unutarnjih poslova Republike Hrvatske u okviru svog financijskog plana za 2023., izdvoji iznos od 200.000,00 EUR za potrebe financijskog doprinosa Fondu</t>
  </si>
  <si>
    <t>Proširanje i produbljivanje područja međusobne suradnje u borbi protiv kriminala i osiguranju javne sigurnosti, a posebice u području suzbijanja kibernetičkog kriminala i zaštiti svjedoka</t>
  </si>
  <si>
    <t xml:space="preserve"> Rrazvijanje i promicanje suradnje u područjima kibernetičke sigurnosti, zaštite javnog reda i mira, borbe protiv terorizma, sigurnosti prometa na cestama</t>
  </si>
  <si>
    <t>Očekuje se započinjanje pregovora tijekom 2023. godine te bi se okončanje pregovora i posljedično sklapanje Sporazuma trebalo održati u drugoj polovici 2023.</t>
  </si>
  <si>
    <t>Uspostava općeg okvira suradnje na području sprječavanja, pripravnosti i reagiranja na katastrofe. Kroz uspostavu okvira, cilj je omogućiti strankama učinkovito iskorištavanje svih potencijala na području sprječavanja pojave prirodnih katastrofa, provedbe akcija spašavanja kao i uklanjanja posljedica tih događaja</t>
  </si>
  <si>
    <t xml:space="preserve">Razvijanje i promicnjei suradnje u područjima obuke, razmjene informacija, znanja i iskustva u svrhu sprječavanja, odnosno smanjenja rizika i posljedica od katastrofa
</t>
  </si>
  <si>
    <t>Ovim Pravilnikom propisuju se uvjeti i način izbora, osposobljavanje, priprema, upućivanje i sudjelovanje policijskih službenika u mirovnim operacijama i drugim aktivnostima u inozemstvu, njihova prava, obveze te nadzor nad njihovim radom</t>
  </si>
  <si>
    <t>Predlaganje članova Komisija za provedbu javnih natječaja ili internih oglasa za prijam u državnu službu radi donošenja odluka o imenovanju, praćenje uspješnosti i evaluacije selekcijskih postupaka te vođenje i ažuriranje baze podataka potencijalnih kandidata za prijam u službu</t>
  </si>
  <si>
    <t>Raspisivanje natječaj za upis u Program srednjoškolskog obrazovanja odraslih za zanimanje policajac/policajka, organizirati i provoditi postupak natječaja u suradnji s Policijskom akademijom i Domom zdravlja MUP-a, praćenje uspješnosti i evaluacije selekcijskih postupaka te vođenje i ažuriranje baze podataka potencijalnih kandidata za prijam na školovanje</t>
  </si>
  <si>
    <t>Popunjavanje slobodnih radnih mjesta radi efikasnijeg i kvalitetnijeg funkcioniranja policijske službe</t>
  </si>
  <si>
    <t>Osigurati stručnu, kvalitetnu i pravovremenu obradu, analizu i dostavu podataka iz djelokruga upravljanja ljudskim potencijalima</t>
  </si>
  <si>
    <t>Sudjelovanje u izradi programa, tablica i aplikacija za evidencije ljudskih potencijala, obavljanje analiza ljudskih potencijala i izrada dnevnih, tjednih, mjesečnih i godišnjih izvješća te godišnjeg plana rada</t>
  </si>
  <si>
    <t>Prikupljanje prijedloga za izmjene ili dopune Pravilnika o unutarnjem redu Ministarstva, pripremanje podataka te pribavljanje potrebnih prethodnih suglasnosti i dokumentacije potrebne za provedbu postupaka izmjena i dopuna Pravilnika o unutarnjem redu Ministarstva unutarnjih poslova, analiziranje i ovisno o potrebi predlaganje korekcija opisa poslova radnih mjesta te određivanja značajki radnih mjesta u suradnji s drugim ustrojstvenim jedinicama, izrada nacrta prijedloga drugih podzakonskih propisa iz djelokruga rada, implementiranje promjena ustrojstva organizacijskih jedinica i radnih mjesta na informacijske sustave</t>
  </si>
  <si>
    <t xml:space="preserve">
Omogućiti i osigurati kvalitetno i stručno upravljanje statusnim pitanjima zaposlenika koja proizlaze po osnovi rada u Ministarstvu</t>
  </si>
  <si>
    <t>Izrada rješenja o izboru, prijamu u službu i rasporedu na radno mjesto po provedenom javnom natječaju ili oglasu, izrada Ugovora o angažiranju u pričuvnoj policiji</t>
  </si>
  <si>
    <t>Davanje uputa te nadzirati rad policijskih uprava i pružati im stručnu pomoć iz djelokruga rada, davanje stručnih mišljenja o provedbi zakona iz djelokruga rada te mišljenja na nacrte prijedloga zakona i prijedloge drugih propisa i akata iz djelokruga rada drugih državnih tijela, traženje tumačenja Zajedničke komisije za tumačenje Kolektivnog ugovora za državne službenike i namještenike te odgovaranje na upite  u svezi s odredbama KU, odgovaranje na upite i predstavke inih državnih tijela, pravnih osoba ili građana, pripremanje odgovora na upite iz djelokruga rada primljene putem web stranice Ministarstva</t>
  </si>
  <si>
    <t>Izrada odluka o upućivanju i ugovora o reguliranju prava i obveza policijskih časnika za vezu i policijskih službenika koji se upućuju na rad u međunarodne organizacije, institucije i tijela EU te radi sudjelovanja u međunarodnom projektu, kao i o reguliranju prava pripadnika mirovnih misija</t>
  </si>
  <si>
    <t>Izrada rješenja o premještaju, rasporedu, imenovanju, prestanku državne službe, vraćanju u službu i mirovanju radnog odnosa, izrada rješenja o izboru i rješenja o rasporedu prema provedenom internom oglasu za popunu rukovodećih radnih mjesta policijskih službenika, pribavljanje potrebnih suglasnosti, upućivanje na liječničke preglede i drugo potrebno za premještaj ili raspored na radno mjesto</t>
  </si>
  <si>
    <t>Provođenje postupaka premještaja iz jednog u drugo državno tijelo temeljem sporazuma čelnika tijela</t>
  </si>
  <si>
    <t>Izrada prvostupanjskih rješenja o ocjenama policijskih službenika, državnih službenika i namještenika</t>
  </si>
  <si>
    <t>Pripremanje dokumentacije po žalbama i izvanrednim pravnim lijekovima protiv rješenja o statusnim pravima zaposlenika</t>
  </si>
  <si>
    <t xml:space="preserve">
Popunjavanje slobodnih radnih mjesta policijskih službenika radi efikasnijeg i kvalitetnijeg organiziranja i funkcioniranja policijske službe te popunjavanje slobodnih radnih mjesta državnih službenika i namještenika radi efikasnijeg i kvalitetnijeg funkcioniranja službe za potrebe Ministarstva.
Omogućiti i osigurati kvalitetno i stručno ostvarivanje prava i obveza propisanih zakonima iz domene radnog prava i Kolektivnog ugovora</t>
  </si>
  <si>
    <t>Izrada rješenja i akata kojima se uređuju plaće, dodaci na plaće, naknade troškova prijevoza i druga prava i obveze koje proizlaze po osnovi rada u Ministarstvu</t>
  </si>
  <si>
    <t>Izrada drugostupanjskih rješenja po žalbama i zahtjevima za zaštitu prava iz radnog odnosa o kojima odlučuje čelnik tijela</t>
  </si>
  <si>
    <t>Vođenje i ažuriranje osobnih dosijea zaposlenika, propisanih evidencija te upravljanje administrativnim podatcima, ažuriranje  kadrovskih i drugih podataka o zaposlenicima na informacijskim sustavima: Sustav za upravljanje ljudskim potencijalima - HR.net i Registar zaposlenih u javnom sektoru</t>
  </si>
  <si>
    <t>Prikupljanje i priprema zahtjeva za školovanje za Povjerenstvo koje odlučuje o naknadi troškova pohađanja visokoškolskog obrazovanja policijskih službenika te izrada odluka i ugovora vezanih za usavršavanje i obrazovanje zaposlenika</t>
  </si>
  <si>
    <t>Prikupljanje, točno i pravovremeno ažuriranje podataka, praćenje promjena o radu i profesionalnom razvoju zaposlenika, te stručna i pravovremena provedba svih postupaka iz domene radno-pravnih odnosa, kako bi se omogućilo kvalitetno upravljanje ljudskim potencijalima</t>
  </si>
  <si>
    <t>Sudjelovanje u izradi strategijskog Plana obrazovanja s Policijskom akademijom i drugim ustrojstvenim jedinicama Ministarstva te praćenje načina i postupaka izobrazbe zaposlenika u Policijskoj akademiji i izvan Ministarstva</t>
  </si>
  <si>
    <t>Priprema i organizacija ispita za zvanje policijskih službenika te izrada rješenja o odobrenju polaganja ispita za zvanje, izrada uvjerenja o ploženom ispitu i izrada rješenja o stjecanju/promicanju u zvanja ili iznimnom i izvanrednom promaknuću, ažuriranje evidencije o položenim ispitima za zvanja policijskih službenika, ažuriranje evidencije o položenim državnim ispitima</t>
  </si>
  <si>
    <t>Provođenje postupaka integrirane psihosocijalne podrške za zaposlenike i članove njihovih obitelji u svim izvanrednim situacijama koje narušavaju mentalno zdravlje, psihološke pripreme i debrifing s policijskim službenicima koji izvode visokorizične operativne aktivnosti i policijska postupanja</t>
  </si>
  <si>
    <t>Osigurati kvalitetno i pravodobno provođenje zdravstvenih pregleda, preventivnih zdravstvenih mjera i mjera zdravstvene zaštite na radu, pravodobno i stručno obavljanje psiholoških intervencija, psihologijskih obrada, opservacija te savjetodavni i psihoedukativni rad vezan uz profesionalno i osobno funkcioniranje policijskih službenika i drugih zaposlenika u sklopu psihosocijalne zaštite, osigurati kvalitetno i pravodobno provođenje selekcijskih postupaka</t>
  </si>
  <si>
    <t>Provođenje postupka psihologijskih testiranja policijskih službenika koji pristupaju redovnom sistematskom pregledu</t>
  </si>
  <si>
    <t>Organiziranje provedbe zdravstvenih pregleda i provođenje preventivne zdravstvene opće i specifične zaštitne mjere</t>
  </si>
  <si>
    <t>Koordiniranje i sudjelovanje u provođenju svih aktivnosti u slučaju smrtnog stradavanja zaposlenika (u/izvan službe)</t>
  </si>
  <si>
    <t>Priprema, organiziranje i obavljanje administrativnih i stručnih poslova za Prvostupnu i Drugostupnu zdravstvenu komisiju Ministarstva</t>
  </si>
  <si>
    <t>Osigurati kvalitetno i stručno ostvarivanje prava i obveza propisanih zakonima iz domene radnog prava, Kolektivnog ugovora i Zakona o pravima hrvatskih branitelja iz Domovinskog rata i članova njihovih obitelji</t>
  </si>
  <si>
    <t>Provođenje postupaka u vezi ostvarivanja prava na temelju invalidnosti te prava iz mirovinskog osiguranja</t>
  </si>
  <si>
    <t>Obavljanje poslova u svezi s utvrđivanjem statusa hrvatskog branitelja, te izdavanje potvrda i odgovora, postupanje po žalbama tj. provođenje drugostupanjskog postupka iz nadležnosti ovog Ministarstva vezanog za status hrvatskog branitelja</t>
  </si>
  <si>
    <t>Osigurati kvalitetnu i pravovremenu izradu službenih isprava, prijava i odjava na HZZO i HZMO te pravovremenu provedbu postupaka zaštite na radu, kao i pravovremeno ažuriranje podataka</t>
  </si>
  <si>
    <t>Obavljanje poslova distribuiranja službenih dokumenata, obavljanje poslova prijava na zdravstveno i mirovinsko osiguranje i distribucija zdravstvenih iskaznica, obavljanje poslova zaštite na radu, predlaganje mjera vezanih za unapređivanje zaštite na radu, predlaganje propisa iz svoje nadležnosti, provođenje procjena opasnosti radnih mjesta</t>
  </si>
  <si>
    <t>Izrada rješenja o dodjeli Spomen značke i kratkog vatrenog oružja te vođenje evidencije o istima</t>
  </si>
  <si>
    <t xml:space="preserve">Osigurati pravodobno i učinkovito zastupanje interesa RH MUP-a u postupcima koji se vode po zahtjevima za mirno rješenje i tužbama pokrenutih protiv Ministarstva te stručno, kvalitetno i pravovremeno dostavljanje očitovanja i relevantne dokumentacije odvjetništvima za potrebe sudskih i izvansudskih postupaka.
Kvalitetno, stručno i pravodobno davanje pravnih mišljenja o spornim pravnim pitanjima
</t>
  </si>
  <si>
    <t>Izrada očitovanja na tužbe i zahtjeve nadležnom državnom odvjetništvu, tražiti činjenice i dokumentaciju od nadležnih ustrojstvenih jedinica</t>
  </si>
  <si>
    <t>Izrada odgovora na tužbe u upravnom sporu; tražiti činjenice i dokumentaciju iz nadležnih ustrojstvenih jedinica</t>
  </si>
  <si>
    <t>Zastupanje Ministarstva pred Upravnim sudom</t>
  </si>
  <si>
    <t>Izrada ugovora, davanje mišljenja na prijedloge ugovora, tražiti relevantne podatke iz nadležnih ustrojstvenih jedinica</t>
  </si>
  <si>
    <t>Predlaganje utuženja i pokretanja ovršnih postupaka; prikupljanje podataka i dokumentacije od nadležnih ustrojstvenih jedinica</t>
  </si>
  <si>
    <t>Zaprimanje i otvaranje predmeta,  zaprimanje i otprema pismena, arhiviranje predmeta</t>
  </si>
  <si>
    <t>Odlučivanje o zahtjevima za pokretanje disciplinskog postupka zbog težih povreda službene dužnosti, odlučivanje o žalbama protiv rješenja o udaljenju iz službe, odlučivanje o žalbama protiv odluka donesenih u postupku zbog lakše povrede službene dužnosti, odlučivanje o žalbama protiv rješenja o odgovornosti policijskih službenika za teže povrede službene dužnosti, donošenje odgovarajućih rješenja i zaključaka</t>
  </si>
  <si>
    <t xml:space="preserve">Rješavanje o žalbama na teže povrede službene dužnosti, odlučivanje o izvanrednim pravnim lijekovima, odlučivanje o delegaciji,
odlučivanje o izuzeću
</t>
  </si>
  <si>
    <t xml:space="preserve">Ažuriranje registra okvirnih sporazuma i ugovora o javnoj nabavi za 2022. </t>
  </si>
  <si>
    <t>Povećanje sigurnosti korisnika sa radom te korištenjem oružja, streljiva i pripadajuće opreme</t>
  </si>
  <si>
    <t xml:space="preserve"> Opremanje Radionice za kontrolu i popravak naoružanja i potpora održavanju oružja te modernizacija, zanavljanje korisnika sa dijelom policijske opreme</t>
  </si>
  <si>
    <t>Kroz povećani broj tražitelja međunarodne zaštite kojima je pružena potpora kroz aktivnosti Fonda doći će do jačanja zajedničkog europskog sustava azila, zatim do povećanog povrata državljana trećih zemalja kao i do podupiranja zakonitih migracija u države članice EU</t>
  </si>
  <si>
    <t xml:space="preserve"> 
980.000,00
</t>
  </si>
  <si>
    <t>A879008
A553131</t>
  </si>
  <si>
    <t>Postupanja sukladno Odlukama Stožera 
CZ RH</t>
  </si>
  <si>
    <t xml:space="preserve">
 31.12.2023.</t>
  </si>
  <si>
    <t>Od 1. do 10.4.2023.</t>
  </si>
  <si>
    <t xml:space="preserve">
Od 3. do 10.10.2023.
</t>
  </si>
  <si>
    <t>Od 2. do 10.7.2023.</t>
  </si>
  <si>
    <t>U roku od 30 dana od dana donošenja Financijskog plana</t>
  </si>
  <si>
    <t xml:space="preserve"> Fond EU
 </t>
  </si>
  <si>
    <t>Suradnja s Agencijom za zaštitu osobnih podataka kao središnjim nadzornim tijelom u RH</t>
  </si>
  <si>
    <t>Broj upita MUP-a za davanje stručnog mšljenja</t>
  </si>
  <si>
    <t>Broj zahtjeva Agencije po kojima je postupao MUP</t>
  </si>
  <si>
    <t>Broj izvršenih nadzora od strane Agencije</t>
  </si>
  <si>
    <t>Postavljanje upita Agenciji za davanje stručnih mišljenja</t>
  </si>
  <si>
    <t xml:space="preserve">  Rješavanje zahtjeva Agencije od strane
MUP-a</t>
  </si>
  <si>
    <t>Ostvarivanje suradnje prilikom obavljanja nadzora od strane Agencije</t>
  </si>
  <si>
    <t xml:space="preserve">K553169 (90%)
 </t>
  </si>
  <si>
    <t>Uspostava sustava u mjerama 2,3 i 4 je osnova za pokretanje provedbe mjere 7</t>
  </si>
  <si>
    <t xml:space="preserve">K553167 (90%)
</t>
  </si>
  <si>
    <t xml:space="preserve">Broj organizacija međunarodnih posjeta i sastanaka i analiza podnesenih izvješća o ostvarenim međunarodnim aktivnostima 
</t>
  </si>
  <si>
    <t xml:space="preserve"> 
Broj sklopljenih međunarodnih ugovora i sporazuma i
broj međunarodnih aktivnosti Ureda glavnog ravnatelja policije 
</t>
  </si>
  <si>
    <t xml:space="preserve">
Pripremanje sastanaka i sudjelovanje u izradi zakonodavnih prijedloga</t>
  </si>
  <si>
    <t xml:space="preserve"> Nadzor i koordinacija obavljanja poslova međunarodne suradnje iz djelokruga rada policije i suradnja sa  stranim policijskim časnicima za vezu akreditiranim u RH
</t>
  </si>
  <si>
    <t xml:space="preserve">
Iniciranje sklapanja novih međunarodnih ugovora i sporazuma iz nadležnosti Ravnateljstva policije i organizacija susreta glavnog ravnatelja policije i njegovih zamjenika s predstavnicima policija stranih država i međunarodnih organizacija
Koordinacija predsjedanja radnim skupinama u Vijeću 
</t>
  </si>
  <si>
    <t xml:space="preserve"> 
Koordinacija rada s agencijama i drugima institucijama i organizacijama Europske unije
Koordinacija rada s drugim međunarodnim institucijama i organizacijama
</t>
  </si>
  <si>
    <t>Senzibilizacija i edukacija žena te  potencijalnih vulnerabilnih skupina (žene starije životne dobi te osoba s invaliditetom…). Edukacija osoba muškog spola s ciljem njihove senzibilizacije na temu sprječavanja nasilja prema ženama kao i na temu rodne jednakosti i ravnopravnosti spolova</t>
  </si>
  <si>
    <t>6741/2022.</t>
  </si>
  <si>
    <t xml:space="preserve">Potpuna primjena schengenskog acquisa. </t>
  </si>
  <si>
    <t>Ulazak Republike Hrvatske u Schengenski prostor 01/2023.</t>
  </si>
  <si>
    <t>Jačanje kapaciteta linije rada ratnih zločina na strateškoj (Ravnateljstvo policije) i regionalnoj razini (Regionalni centri u Zagrebu, Osijeku, Splitu i Rijeci)</t>
  </si>
  <si>
    <t>1. Modernizacija i digitalizacija prijava za upis i selekcijske postupke 
2. Izrada funkcionalnosti za digitalizaciju Plana policijskog postupanja 
3.Nadogradnja sustava HRNET s dodatne dvije evidencije 
4. Jačanje suradnje s CARNET-om i Srcem 5. Standardizacija i izrada novih planova i programa 
5.Ažuriranje planova i programa na sustavu e-obazovanja i kontinuirano praćenje potreba terena radi daljnjih unaprjeđenja obuka</t>
  </si>
  <si>
    <t>Obrazovne aktivnosti u svrhu specijalizacije, stručnog usavršavanja i osposobljavanja</t>
  </si>
  <si>
    <t>Broj dokumenata</t>
  </si>
  <si>
    <t>31.9.2023.</t>
  </si>
  <si>
    <t>Postotak izdanih uvida u stanje miniranosti u odnosu na broj zaprimljenih zahtjeva u jednoj godini</t>
  </si>
  <si>
    <t xml:space="preserve">
Provesti u zadanim rokovima
</t>
  </si>
  <si>
    <t xml:space="preserve">
Po potrebi</t>
  </si>
  <si>
    <t xml:space="preserve">
Po potrebi</t>
  </si>
  <si>
    <t>Praćenje razvoja pravne stečevine Europske unije iz nadležnosti Ministarstva radi preuzimanja u nacionalno zakonodavstvo
Pratiti objavu pravnih akata EU u Službenom glasilu EU 
Inicirati postupak i mjere preuzimanja pravne stečevine te sudjelovati u radnim skupinama za donošenje propisa 
Izraditi prijedlog Programa za preuzimanje i provedbu pravne stečevine EU</t>
  </si>
  <si>
    <t>Analizirati i izučavati presude Suda EU i ESLJP Obavješćivati Europsku komisiju o stupanju na snagu propisa kojima se prenosi pravna stečevina 
Pratiti objavu propisa u Narodnim novinama, surađivati s Ministarstvom vanjskih i europskih poslova po pitanju obveza za notifikaciju 
Unijeti propise u bazu Europske komisije za notifikaciju (THEMIS baza)</t>
  </si>
  <si>
    <t xml:space="preserve">Davati mišljenja na akte i propise drugih tijela državne uprave 
Ispunjavati obveze kontakt točke za TRIS i SOLVIT zahtjeve 
Davati mišljenja na nacrte međunarodnih sporazuma i sl., razmatrati pitanja zastupnika EP-a i odgovore Vijeća radi utvrđivanja potrebe za ulaganjem amandmana 
Odgovarati na upite SOLVIT centra  
Koordinirati notifikaciju tehničkih propisa </t>
  </si>
  <si>
    <t xml:space="preserve">Rješavanje predmeta u postupcima povreda prava koje pokrene Europska komisija Sudjelovati na sastancima stručne skupine za pravna pitanja u MVEP-u radi konačnog definiranja odgovora RH 
Proučavanje prethodnih pitanja nacionalnih sudova država članica upućena Sudu EU  Davanje mišljenja o potrebi uključenja u spor pred ESLJP 
Koordinirati aktivnosti u dostavi dokumentacije  Očitovanja za potrebe ESLJP 
Surađivati s Uredom zastupnice RH pred ESLJP </t>
  </si>
  <si>
    <t>Broj obavijesti i akata EU poslanih nadležnim ustrojstvenim jedinicama Ministarstva na znanje i postupanje</t>
  </si>
  <si>
    <t xml:space="preserve"> Broj novo usvojenih ili izmijenjenih propisa</t>
  </si>
  <si>
    <t xml:space="preserve">Broj održanih sastanaka radnih skupina </t>
  </si>
  <si>
    <t>Broj analiziranih presuda Suda EU i Europskog suda za ljudska prava (ESLJP)</t>
  </si>
  <si>
    <t xml:space="preserve"> Broj unesenih propisa u THEMIS bazu za notifikacije Europske komisije</t>
  </si>
  <si>
    <t>Broj danih mišljenja, odgovora, razmotrenih zastupničkih pitanjama</t>
  </si>
  <si>
    <t xml:space="preserve"> Broj postupanja u TRIS i SOLVIT notifikacijama</t>
  </si>
  <si>
    <t>Broj očitovanja upućenih Europskoj komisiji</t>
  </si>
  <si>
    <t xml:space="preserve"> Broj odrađenih preliminarnih upitnika, akcijskih planova</t>
  </si>
  <si>
    <t xml:space="preserve"> Broj danih mišljenja i očitovanja</t>
  </si>
  <si>
    <t>31.6.2023.</t>
  </si>
  <si>
    <r>
      <t xml:space="preserve"> 
</t>
    </r>
    <r>
      <rPr>
        <sz val="9"/>
        <rFont val="Arial"/>
        <family val="2"/>
        <charset val="238"/>
      </rPr>
      <t xml:space="preserve"> 3.343.050</t>
    </r>
  </si>
  <si>
    <t>(25%) 8.947.717,5</t>
  </si>
  <si>
    <t xml:space="preserve">
Financiranje iz EU (85%)
8.670.000 
</t>
  </si>
  <si>
    <t xml:space="preserve">
19.300.000
</t>
  </si>
  <si>
    <t xml:space="preserve">Financiranje iz EU (85%)
5.000.000
</t>
  </si>
  <si>
    <t xml:space="preserve">
Financiranje iz EU (75%)
2.250.000 
</t>
  </si>
  <si>
    <t xml:space="preserve">55.000 
</t>
  </si>
  <si>
    <t xml:space="preserve">65.000
</t>
  </si>
  <si>
    <t xml:space="preserve">120.000
</t>
  </si>
  <si>
    <t xml:space="preserve">17.000
</t>
  </si>
  <si>
    <t xml:space="preserve">25.000 u 2023.
138.000 (ERDF) </t>
  </si>
  <si>
    <t>Do 31.5.2023.</t>
  </si>
  <si>
    <t>Do 28.2.2023.</t>
  </si>
  <si>
    <t>1. i 2. kvartal 2023.</t>
  </si>
  <si>
    <t>Unaprjeđenje i racionalizacija poslova sa strancima i poslova azila</t>
  </si>
  <si>
    <t>Implementacija Uredbe (EU) 2017./2226 (nadogradnja NBMISa,  pristupne točke za tijela za provođenje zakona….)</t>
  </si>
  <si>
    <t>Implementacija Uredbe (EU) 2018./1240  (nadogradnja NBMISa,  pristupne točke za tijela za provođenje zakona….)</t>
  </si>
  <si>
    <t>Implementacija Uredbi (EU) 2018./1860, 2018./1861, 2018./1862 (nadogradnja SIS)</t>
  </si>
  <si>
    <t>Izrada izvješća za potrebe Ministarstva,  izvješća o provedbi Nacionalne razvojne strategije 2030., Programa Vlade RH 2020.-2024., Nacionalnog programa reformi, Provedbenog plana Ministarstva, Godišnjeg plana rada Ravnateljstva civilne zaštite i izvješća o radu Ravnateljstva civilne zaštite i dr.</t>
  </si>
  <si>
    <t>11240/2022.</t>
  </si>
  <si>
    <t>61/2022.</t>
  </si>
  <si>
    <t>47/2022.</t>
  </si>
  <si>
    <t>Izrađeno Izvješće o zaštiti od ionizirajućeg zračenja i nuklearnoj sigurnosti u RH za razdoblje 2021.-2022. (članak 69. stavak 1 Zakona)</t>
  </si>
  <si>
    <t>3506/2022.</t>
  </si>
  <si>
    <t>3488/2022.</t>
  </si>
  <si>
    <t>NPSCP 2022.</t>
  </si>
  <si>
    <t xml:space="preserve">   
410/2022. 
</t>
  </si>
  <si>
    <t xml:space="preserve">≥ 80%/2023.
 </t>
  </si>
  <si>
    <t>≥24/2023.</t>
  </si>
  <si>
    <t>≤1/2023.</t>
  </si>
  <si>
    <t>11290 (50)/2023.</t>
  </si>
  <si>
    <t>4500/2023.</t>
  </si>
  <si>
    <t>11681/2023.</t>
  </si>
  <si>
    <t xml:space="preserve">≥ 80%/2023. </t>
  </si>
  <si>
    <t>Program pripremnih i provedbenih aktivnosti  za "Turističku godinu 2023." (TURS 2023.) u dijelu "Sigurnost turista, mjere civilne zaštite  u nepovoljnim vremenskim uvjetima 2023.-2024., Program aktivnosti Vlade RH o posebnim mjerama zaštite od požara, Povjerenstvo za zrakoplovnu potragu i spašavanje</t>
  </si>
  <si>
    <t>43,0 km2/ 2023.</t>
  </si>
  <si>
    <t>17,6 km2/ 2023.</t>
  </si>
  <si>
    <t xml:space="preserve">         114.000
40.095 (2023.)
73.905 (2024.)</t>
  </si>
  <si>
    <t>Zaprimanje, pregledavanje i razvrstavanje pošiljki, urudžbiranje predmeta i registriranje pismena te dostava u rad, otpremanje pismena, razvođenje predmeta, izrada i uništenje pečata i žigova s grbom RH po suglasnosti Ministarstva pravosuđa i uprave (povećan broj izrađenih i uništenih pečata i žigova temeljem Uredbe o područjima, sjedištima, vrstama i kategorijama PU i PP, NN 7/22)</t>
  </si>
  <si>
    <t>Izrada zakonskih i tehničkih poreduvjeta za implementaciju mjera predviđenih u predloženom paketu od tri EU zakonska prijedloga (tzv. Zakoniku o policijskoj suradnji (Police Cooperation Code - PCC) – Direktivi o razmjeni podataka, Prum II Uredbi i Preporukama o operativnoj policijskoj suradnji</t>
  </si>
  <si>
    <t xml:space="preserve">
 Jačanje operativnih kapaciteta specijalne i interventne policije u borbi protiv svih oblika terorizma; Borba i  suzbijanja transnacionalnog organiziranog kriminala te borba protiv svih oblika nasilja i nereda na sportskim natjecanjima, manifestacijama  i javnim okupljanjima</t>
  </si>
  <si>
    <t>Služba za razvoj policijskog obrazovanja i međunarodnu suradnju; Služba za nakladničko-knjižničnu djelatnosti i Muzej policije</t>
  </si>
  <si>
    <t>Policijska škola "Josip Jović", Služba za nakladničko-knjižničnu djelatnost i Muzej policije</t>
  </si>
  <si>
    <t>Nabava dva plovila tip CPB za potrebe Europske agencije za granicu i obalnu stražu (EBCGA) i  Granične policije Ministarstva</t>
  </si>
  <si>
    <t xml:space="preserve">
Nabava Istražiteljskih prijenosnih računala za istraživanje kibernetičkog kriminaliteta, pretraživanje otvorenih izvora na internetu i istraživanja na darknetu;
Nabava PC računala s monitorom; 
Edukacija policijskih službenika u području digitalne forenzike i istraživanja kibernetičkog kriminaliteta, koja uključuje 11 specijaliziranih modula edukacija;
Provedba preventivne kampanje svjesnosti o kibernetičkom kriminalitetu, za šire građanstvo i privatni sektor u trajanju od 1 godine;
</t>
  </si>
  <si>
    <t>Definiranje načina postupanja za provedbu prekograničnih nadzora, prekograničnih potjera i unos upozorenja po čl. 24. SIS II Uredbe</t>
  </si>
  <si>
    <t>Služba za koordinaciju i suradnju,
Odjel za suradnju</t>
  </si>
  <si>
    <t xml:space="preserve">Pisanje priopćenja i pripremanje sadržaja za službenu web stranicu RCZ, 
 Pripremanje odgovora na upite medija/građana za potrebe Službe za odnose s javnošću Ministarstva,
Koordinacija i priprema sugovornika iz RCZ za potrebe gostovanja u svim vrstama medija, arhiviranje fotografija
</t>
  </si>
  <si>
    <t xml:space="preserve">Administrativni poslovi za potrebe Stožera civilne zaštite RH, Organiziranje redovnih i izvanrednih sjednica Stožera, informiranje javnosti od strane Stožera CZ RH kod velikih nesreća i katastrofa, Sudjelovanje u izradi dokumenata vezanih uz krizno komuniciranje, informiranje javnosti kod velikih nesreća i katastrofa </t>
  </si>
  <si>
    <t xml:space="preserve">Rješavanje u upravnim stvarima, izdavanje potvrda o činjenicama o kojima se vode očevidnici i druge službene evidencije,  Odgovaranje na upite iz nadležnosti Sektora  bilo neposredno i/ili putem Službe za odnose s javnošću Ministarstva </t>
  </si>
  <si>
    <t>Za 2023. trebalo bi biti planirano 236.181,80 EUR  sredstava iz programa suradnje
 te 42.953,12
 nacionalnih sredstava uz najavljenu mogućnost dodatne realokacije sredstava za potrebe razminiranja iz ostalih projekata Švicarsko-hrvatskog programa suradnje u iznosu od ~78.000  (66.300 sredstava iz projekta i 11.700 nacionalnih sredstava)</t>
  </si>
  <si>
    <t xml:space="preserve">
    Financirano iz sredstava fondova EU 9.000.000;   Financiranje iz nacionalnih sredstava 1.588.235 
</t>
  </si>
  <si>
    <t xml:space="preserve">Sektor za nabavu,
Sektor 112,
Samostalni sektor za informacijske i komunikacijske sustave 
</t>
  </si>
  <si>
    <t>Uspostava jedinstvenog informacijsko-komunikacijskog sustava za prijam žurnih poziva, upravljanje resursima i koordinaciju svih hitnih službi u RH. Nadogradnja postojeće MUP IT infrastrukture za podršku novim funkcionalnostima.</t>
  </si>
  <si>
    <t xml:space="preserve">
Služba za tehničko nadgledanje</t>
  </si>
  <si>
    <t xml:space="preserve">
Služba za certifikaciju i ispitivanje</t>
  </si>
  <si>
    <t>45/2023.</t>
  </si>
  <si>
    <t>Prikupljanje podataka UJ,izrada, donošenje i objava izmjena i dopuna Provedbenog programa MUP-a na web stranici MUP-a, izrada Godišnjeg izvješća o provedbi Provedbenog programa 
MUP-a za 2022.</t>
  </si>
  <si>
    <t>Prikupljanje podataka UJ, izrada, donošenje i objava Godišnjeg plana rada MUP-a za 2023. na web stranici MUP-a</t>
  </si>
  <si>
    <t>Prema rokovima zadanim od strane MF</t>
  </si>
  <si>
    <t xml:space="preserve">0%/2022.
                   </t>
  </si>
  <si>
    <t>57%/2022.</t>
  </si>
  <si>
    <t>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</si>
</sst>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8" formatCode="#,##0.00\ &quot;kn&quot;;[Red]\-#,##0.00\ &quot;kn&quot;"/>
    <numFmt numFmtId="164" formatCode="[$€-2]\ #,##0.00"/>
    <numFmt numFmtId="165" formatCode="#,##0.00\ _k_n"/>
    <numFmt numFmtId="166" formatCode="#,##0.00\ [$EUR]"/>
    <numFmt numFmtId="167" formatCode="#,##0.00_ ;[Red]\-#,##0.00\ "/>
    <numFmt numFmtId="168" formatCode="#,##0.00_ ;\-#,##0.00\ "/>
    <numFmt numFmtId="169" formatCode="#,##0.00\ &quot;kn&quot;"/>
    <numFmt numFmtId="170" formatCode="#,##0.00;[Red]#,##0.00"/>
    <numFmt numFmtId="171" formatCode="#,##0_ ;[Red]\-#,##0\ "/>
  </numFmts>
  <fonts count="70"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b/>
      <sz val="8"/>
      <name val="Arial"/>
      <family val="2"/>
      <charset val="238"/>
    </font>
    <font>
      <b/>
      <sz val="11"/>
      <name val="Arial"/>
      <family val="2"/>
      <charset val="238"/>
    </font>
    <font>
      <sz val="10"/>
      <name val="Arial"/>
      <family val="2"/>
      <charset val="238"/>
    </font>
    <font>
      <b/>
      <sz val="12"/>
      <name val="Arial"/>
      <family val="2"/>
      <charset val="238"/>
    </font>
    <font>
      <b/>
      <sz val="14"/>
      <name val="Arial"/>
      <family val="2"/>
      <charset val="238"/>
    </font>
    <font>
      <sz val="11"/>
      <name val="Arial"/>
      <family val="2"/>
      <charset val="238"/>
    </font>
    <font>
      <b/>
      <sz val="10"/>
      <name val="Arial"/>
      <family val="2"/>
      <charset val="238"/>
    </font>
    <font>
      <sz val="8"/>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rgb="FF9C5700"/>
      <name val="Calibri"/>
      <family val="2"/>
      <charset val="238"/>
      <scheme val="minor"/>
    </font>
    <font>
      <sz val="11"/>
      <color rgb="FF9C6500"/>
      <name val="Calibri"/>
      <family val="2"/>
      <charset val="238"/>
      <scheme val="minor"/>
    </font>
    <font>
      <sz val="10"/>
      <name val="Arial"/>
      <charset val="238"/>
    </font>
    <font>
      <sz val="11"/>
      <color rgb="FF9C0006"/>
      <name val="Calibri"/>
      <family val="2"/>
      <charset val="238"/>
      <scheme val="minor"/>
    </font>
    <font>
      <b/>
      <sz val="9"/>
      <name val="Arial"/>
      <family val="2"/>
      <charset val="238"/>
    </font>
    <font>
      <sz val="12"/>
      <name val="Calibri"/>
      <family val="2"/>
      <charset val="238"/>
      <scheme val="minor"/>
    </font>
    <font>
      <sz val="9"/>
      <name val="Arial"/>
      <family val="2"/>
      <charset val="238"/>
    </font>
    <font>
      <b/>
      <sz val="9"/>
      <name val="Arial"/>
      <family val="2"/>
    </font>
    <font>
      <sz val="9"/>
      <name val="Arial"/>
      <family val="2"/>
    </font>
    <font>
      <sz val="9"/>
      <color indexed="81"/>
      <name val="Tahoma"/>
      <family val="2"/>
      <charset val="238"/>
    </font>
    <font>
      <sz val="9"/>
      <color rgb="FF000000"/>
      <name val="Tahoma"/>
      <family val="2"/>
      <charset val="238"/>
    </font>
    <font>
      <sz val="9"/>
      <color indexed="81"/>
      <name val="Segoe UI"/>
      <family val="2"/>
      <charset val="238"/>
    </font>
    <font>
      <b/>
      <sz val="9"/>
      <color indexed="81"/>
      <name val="Segoe UI"/>
      <charset val="1"/>
    </font>
    <font>
      <sz val="9"/>
      <color indexed="81"/>
      <name val="Segoe UI"/>
      <charset val="1"/>
    </font>
    <font>
      <sz val="9"/>
      <name val="Calibri"/>
      <family val="2"/>
      <charset val="238"/>
      <scheme val="minor"/>
    </font>
    <font>
      <sz val="11"/>
      <name val="Calibri"/>
      <family val="2"/>
      <charset val="238"/>
      <scheme val="minor"/>
    </font>
    <font>
      <b/>
      <sz val="9"/>
      <color theme="1"/>
      <name val="Arial"/>
      <family val="2"/>
      <charset val="238"/>
    </font>
    <font>
      <b/>
      <sz val="10"/>
      <color theme="1"/>
      <name val="Arial"/>
      <family val="2"/>
      <charset val="238"/>
    </font>
    <font>
      <sz val="9"/>
      <color theme="1"/>
      <name val="Arial"/>
      <family val="2"/>
      <charset val="238"/>
    </font>
    <font>
      <sz val="10"/>
      <color theme="1"/>
      <name val="Calibri"/>
      <family val="2"/>
      <charset val="238"/>
      <scheme val="minor"/>
    </font>
    <font>
      <sz val="9"/>
      <color theme="1"/>
      <name val="Calibri"/>
      <family val="2"/>
      <charset val="238"/>
      <scheme val="minor"/>
    </font>
    <font>
      <sz val="9"/>
      <name val="Calibri"/>
      <family val="2"/>
      <charset val="238"/>
    </font>
    <font>
      <sz val="11"/>
      <color theme="4" tint="-0.249977111117893"/>
      <name val="Calibri"/>
      <family val="2"/>
      <charset val="238"/>
      <scheme val="minor"/>
    </font>
    <font>
      <i/>
      <sz val="9"/>
      <color theme="1"/>
      <name val="Arial"/>
      <family val="2"/>
      <charset val="238"/>
    </font>
    <font>
      <sz val="12"/>
      <name val="Arial"/>
      <family val="2"/>
      <charset val="238"/>
    </font>
    <font>
      <sz val="8"/>
      <name val="Arial"/>
      <family val="2"/>
    </font>
    <font>
      <b/>
      <sz val="9"/>
      <name val="Calibri"/>
      <family val="2"/>
      <scheme val="minor"/>
    </font>
    <font>
      <sz val="9"/>
      <name val="Calibri"/>
      <family val="2"/>
      <scheme val="minor"/>
    </font>
    <font>
      <sz val="11"/>
      <name val="Calibri"/>
      <family val="2"/>
      <scheme val="minor"/>
    </font>
    <font>
      <sz val="9"/>
      <color indexed="81"/>
      <name val="Segoe UI"/>
      <family val="2"/>
    </font>
    <font>
      <sz val="8"/>
      <color theme="1"/>
      <name val="Calibri"/>
      <family val="2"/>
      <charset val="238"/>
      <scheme val="minor"/>
    </font>
    <font>
      <sz val="8"/>
      <color theme="1"/>
      <name val="Arial"/>
      <family val="2"/>
      <charset val="238"/>
    </font>
    <font>
      <sz val="9"/>
      <color theme="1"/>
      <name val="Arial"/>
      <family val="2"/>
    </font>
    <font>
      <sz val="9"/>
      <color rgb="FF9C0006"/>
      <name val="Arial"/>
      <family val="2"/>
      <charset val="238"/>
    </font>
  </fonts>
  <fills count="23">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FFEB9C"/>
      </patternFill>
    </fill>
    <fill>
      <patternFill patternType="solid">
        <fgColor rgb="FFFFFFCC"/>
      </patternFill>
    </fill>
    <fill>
      <patternFill patternType="solid">
        <fgColor rgb="FFFFC7CE"/>
      </patternFill>
    </fill>
    <fill>
      <patternFill patternType="solid">
        <fgColor theme="3" tint="0.79998168889431442"/>
        <bgColor indexed="64"/>
      </patternFill>
    </fill>
    <fill>
      <patternFill patternType="solid">
        <fgColor rgb="FFFFEB9C"/>
        <bgColor indexed="64"/>
      </patternFill>
    </fill>
    <fill>
      <patternFill patternType="solid">
        <fgColor rgb="FFC5D9F1"/>
        <bgColor indexed="64"/>
      </patternFill>
    </fill>
    <fill>
      <patternFill patternType="solid">
        <fgColor rgb="FFFFC7CE"/>
        <bgColor indexed="64"/>
      </patternFill>
    </fill>
    <fill>
      <patternFill patternType="solid">
        <fgColor rgb="FFFFFFCC"/>
        <bgColor indexed="64"/>
      </patternFill>
    </fill>
    <fill>
      <patternFill patternType="solid">
        <fgColor rgb="FFFFC7CE"/>
        <bgColor rgb="FFFFFFFF"/>
      </patternFill>
    </fill>
    <fill>
      <patternFill patternType="solid">
        <fgColor rgb="FFFFEB9C"/>
        <bgColor rgb="FFFFFFFF"/>
      </patternFill>
    </fill>
    <fill>
      <patternFill patternType="solid">
        <fgColor rgb="FFFFCCCC"/>
        <bgColor rgb="FF000000"/>
      </patternFill>
    </fill>
    <fill>
      <patternFill patternType="solid">
        <fgColor rgb="FFF7E69F"/>
        <bgColor indexed="64"/>
      </patternFill>
    </fill>
  </fills>
  <borders count="49">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style="thin">
        <color indexed="64"/>
      </right>
      <top/>
      <bottom/>
      <diagonal/>
    </border>
    <border>
      <left style="thin">
        <color rgb="FFB2B2B2"/>
      </left>
      <right/>
      <top/>
      <bottom style="thin">
        <color rgb="FFB2B2B2"/>
      </bottom>
      <diagonal/>
    </border>
    <border>
      <left/>
      <right style="thin">
        <color rgb="FFB2B2B2"/>
      </right>
      <top/>
      <bottom style="thin">
        <color rgb="FFB2B2B2"/>
      </bottom>
      <diagonal/>
    </border>
    <border>
      <left style="thin">
        <color indexed="64"/>
      </left>
      <right style="thin">
        <color rgb="FFB2B2B2"/>
      </right>
      <top style="thin">
        <color rgb="FFB2B2B2"/>
      </top>
      <bottom/>
      <diagonal/>
    </border>
    <border>
      <left style="thin">
        <color indexed="64"/>
      </left>
      <right style="thin">
        <color rgb="FFB2B2B2"/>
      </right>
      <top/>
      <bottom/>
      <diagonal/>
    </border>
    <border>
      <left style="thin">
        <color indexed="64"/>
      </left>
      <right style="thin">
        <color rgb="FFB2B2B2"/>
      </right>
      <top/>
      <bottom style="thin">
        <color indexed="64"/>
      </bottom>
      <diagonal/>
    </border>
    <border>
      <left style="thin">
        <color indexed="64"/>
      </left>
      <right style="thin">
        <color indexed="64"/>
      </right>
      <top style="thin">
        <color indexed="64"/>
      </top>
      <bottom style="thin">
        <color rgb="FFB2B2B2"/>
      </bottom>
      <diagonal/>
    </border>
    <border>
      <left style="thin">
        <color indexed="64"/>
      </left>
      <right style="thin">
        <color indexed="64"/>
      </right>
      <top style="thin">
        <color rgb="FFB2B2B2"/>
      </top>
      <bottom style="thin">
        <color indexed="64"/>
      </bottom>
      <diagonal/>
    </border>
    <border>
      <left/>
      <right style="thin">
        <color rgb="FFB2B2B2"/>
      </right>
      <top style="thin">
        <color rgb="FFB2B2B2"/>
      </top>
      <bottom/>
      <diagonal/>
    </border>
    <border>
      <left style="thin">
        <color indexed="64"/>
      </left>
      <right style="thin">
        <color indexed="64"/>
      </right>
      <top style="thin">
        <color rgb="FFB2B2B2"/>
      </top>
      <bottom style="thin">
        <color rgb="FFB2B2B2"/>
      </bottom>
      <diagonal/>
    </border>
    <border>
      <left style="thin">
        <color rgb="FFB2B2B2"/>
      </left>
      <right style="thin">
        <color rgb="FFB2B2B2"/>
      </right>
      <top/>
      <bottom/>
      <diagonal/>
    </border>
  </borders>
  <cellStyleXfs count="13">
    <xf numFmtId="0" fontId="0" fillId="0" borderId="0"/>
    <xf numFmtId="0" fontId="15" fillId="0" borderId="0"/>
    <xf numFmtId="0" fontId="36" fillId="11" borderId="0" applyNumberFormat="0" applyBorder="0" applyAlignment="0" applyProtection="0"/>
    <xf numFmtId="0" fontId="37" fillId="11" borderId="0" applyNumberFormat="0" applyBorder="0" applyAlignment="0" applyProtection="0"/>
    <xf numFmtId="0" fontId="3" fillId="12" borderId="36" applyNumberFormat="0" applyFont="0" applyAlignment="0" applyProtection="0"/>
    <xf numFmtId="0" fontId="2" fillId="12" borderId="36" applyNumberFormat="0" applyFont="0" applyAlignment="0" applyProtection="0"/>
    <xf numFmtId="0" fontId="21" fillId="12" borderId="36" applyNumberFormat="0" applyFont="0" applyAlignment="0" applyProtection="0"/>
    <xf numFmtId="0" fontId="1" fillId="12" borderId="36" applyNumberFormat="0" applyFont="0" applyAlignment="0" applyProtection="0"/>
    <xf numFmtId="9" fontId="38" fillId="0" borderId="0" applyFont="0" applyFill="0" applyBorder="0" applyAlignment="0" applyProtection="0"/>
    <xf numFmtId="0" fontId="39" fillId="13" borderId="0" applyNumberFormat="0" applyBorder="0" applyAlignment="0" applyProtection="0"/>
    <xf numFmtId="0" fontId="37" fillId="11" borderId="0" applyNumberFormat="0" applyBorder="0" applyAlignment="0" applyProtection="0"/>
    <xf numFmtId="0" fontId="38" fillId="12" borderId="36" applyNumberFormat="0" applyFont="0" applyAlignment="0" applyProtection="0"/>
    <xf numFmtId="0" fontId="3" fillId="0" borderId="0"/>
  </cellStyleXfs>
  <cellXfs count="940">
    <xf numFmtId="0" fontId="0" fillId="0" borderId="0" xfId="0"/>
    <xf numFmtId="0" fontId="5" fillId="0" borderId="0" xfId="0" applyFont="1"/>
    <xf numFmtId="0" fontId="5" fillId="0" borderId="0" xfId="0" applyFont="1" applyAlignment="1">
      <alignment vertical="center"/>
    </xf>
    <xf numFmtId="0" fontId="6" fillId="0" borderId="0" xfId="0" applyFont="1" applyAlignment="1">
      <alignment horizontal="center"/>
    </xf>
    <xf numFmtId="0" fontId="3" fillId="0" borderId="2" xfId="0" applyFont="1" applyFill="1" applyBorder="1" applyAlignment="1">
      <alignment horizontal="center" vertical="center" wrapText="1"/>
    </xf>
    <xf numFmtId="0" fontId="0" fillId="0" borderId="0" xfId="0" applyFill="1"/>
    <xf numFmtId="0" fontId="3" fillId="0" borderId="2" xfId="0" applyNumberFormat="1" applyFont="1" applyFill="1" applyBorder="1" applyAlignment="1">
      <alignment vertical="center" wrapText="1"/>
    </xf>
    <xf numFmtId="0" fontId="3" fillId="0" borderId="2" xfId="0" applyNumberFormat="1" applyFont="1" applyFill="1" applyBorder="1" applyAlignment="1">
      <alignment horizontal="center" vertical="center" wrapText="1"/>
    </xf>
    <xf numFmtId="0" fontId="3" fillId="0" borderId="3" xfId="0" applyNumberFormat="1" applyFont="1" applyFill="1" applyBorder="1" applyAlignment="1">
      <alignment vertical="center" wrapText="1"/>
    </xf>
    <xf numFmtId="0" fontId="3" fillId="0" borderId="3"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0" fillId="0" borderId="4" xfId="0" applyBorder="1"/>
    <xf numFmtId="0" fontId="0" fillId="0" borderId="2" xfId="0" applyBorder="1"/>
    <xf numFmtId="0" fontId="0" fillId="0" borderId="4" xfId="0" applyBorder="1" applyAlignment="1"/>
    <xf numFmtId="0" fontId="0" fillId="0" borderId="2" xfId="0" applyBorder="1" applyAlignment="1"/>
    <xf numFmtId="0" fontId="0" fillId="0" borderId="4" xfId="0" applyBorder="1" applyAlignment="1">
      <alignment vertical="center"/>
    </xf>
    <xf numFmtId="0" fontId="0" fillId="0" borderId="2" xfId="0" applyBorder="1" applyAlignment="1">
      <alignment vertical="center"/>
    </xf>
    <xf numFmtId="0" fontId="14" fillId="0" borderId="0" xfId="0" applyFont="1"/>
    <xf numFmtId="0" fontId="13" fillId="3" borderId="5" xfId="0" applyFont="1" applyFill="1" applyBorder="1" applyAlignment="1">
      <alignment horizontal="center" vertical="center"/>
    </xf>
    <xf numFmtId="0" fontId="13" fillId="3" borderId="5" xfId="0" applyFont="1" applyFill="1" applyBorder="1" applyAlignment="1">
      <alignment horizontal="center" vertical="center" wrapText="1"/>
    </xf>
    <xf numFmtId="0" fontId="6" fillId="3" borderId="2" xfId="0" applyFont="1" applyFill="1" applyBorder="1" applyAlignment="1">
      <alignment horizontal="center" vertical="center"/>
    </xf>
    <xf numFmtId="0" fontId="6" fillId="3" borderId="2" xfId="0" applyFont="1" applyFill="1" applyBorder="1" applyAlignment="1">
      <alignment horizontal="center" vertical="center" wrapText="1"/>
    </xf>
    <xf numFmtId="0" fontId="6" fillId="3" borderId="5" xfId="0" applyFont="1" applyFill="1" applyBorder="1" applyAlignment="1">
      <alignment horizontal="center" vertical="center"/>
    </xf>
    <xf numFmtId="0" fontId="14" fillId="3" borderId="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12" fillId="3" borderId="5" xfId="0" applyFont="1" applyFill="1" applyBorder="1" applyAlignment="1">
      <alignment horizontal="center" vertical="center"/>
    </xf>
    <xf numFmtId="0" fontId="12"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18" fillId="0" borderId="0" xfId="0" applyFont="1" applyFill="1"/>
    <xf numFmtId="0" fontId="18" fillId="0" borderId="0" xfId="0" applyFont="1"/>
    <xf numFmtId="0" fontId="7" fillId="3" borderId="7" xfId="0" applyFont="1" applyFill="1" applyBorder="1" applyAlignment="1">
      <alignment vertical="center"/>
    </xf>
    <xf numFmtId="0" fontId="16" fillId="0" borderId="0" xfId="1" applyFont="1" applyAlignment="1"/>
    <xf numFmtId="0" fontId="15" fillId="0" borderId="0" xfId="1"/>
    <xf numFmtId="0" fontId="19" fillId="2" borderId="8" xfId="1" applyNumberFormat="1" applyFont="1" applyFill="1" applyBorder="1" applyAlignment="1">
      <alignment horizontal="center" vertical="center"/>
    </xf>
    <xf numFmtId="0" fontId="19" fillId="2" borderId="9" xfId="1" applyNumberFormat="1" applyFont="1" applyFill="1" applyBorder="1" applyAlignment="1">
      <alignment horizontal="center" vertical="center" wrapText="1"/>
    </xf>
    <xf numFmtId="0" fontId="19" fillId="2" borderId="10" xfId="1" applyNumberFormat="1" applyFont="1" applyFill="1" applyBorder="1" applyAlignment="1">
      <alignment horizontal="center" vertical="center" wrapText="1"/>
    </xf>
    <xf numFmtId="0" fontId="20" fillId="2" borderId="11" xfId="1" applyNumberFormat="1" applyFont="1" applyFill="1" applyBorder="1" applyAlignment="1">
      <alignment horizontal="center" vertical="center"/>
    </xf>
    <xf numFmtId="0" fontId="20" fillId="2" borderId="12" xfId="1" applyNumberFormat="1" applyFont="1" applyFill="1" applyBorder="1" applyAlignment="1">
      <alignment horizontal="center" vertical="center" wrapText="1"/>
    </xf>
    <xf numFmtId="0" fontId="20" fillId="2" borderId="12" xfId="1" applyNumberFormat="1" applyFont="1" applyFill="1" applyBorder="1" applyAlignment="1">
      <alignment horizontal="center" vertical="center"/>
    </xf>
    <xf numFmtId="0" fontId="20" fillId="2" borderId="13" xfId="1" applyNumberFormat="1" applyFont="1" applyFill="1" applyBorder="1" applyAlignment="1">
      <alignment horizontal="center" vertical="center" wrapText="1"/>
    </xf>
    <xf numFmtId="0" fontId="15" fillId="0" borderId="14" xfId="1" applyBorder="1" applyAlignment="1">
      <alignment horizontal="left" vertical="center"/>
    </xf>
    <xf numFmtId="0" fontId="15" fillId="0" borderId="14" xfId="1" applyBorder="1" applyAlignment="1">
      <alignment vertical="center"/>
    </xf>
    <xf numFmtId="0" fontId="15" fillId="0" borderId="15" xfId="1" applyBorder="1" applyAlignment="1">
      <alignment vertical="center"/>
    </xf>
    <xf numFmtId="0" fontId="15" fillId="0" borderId="1" xfId="1" applyBorder="1" applyAlignment="1">
      <alignment horizontal="left" vertical="center"/>
    </xf>
    <xf numFmtId="0" fontId="15" fillId="0" borderId="1" xfId="1" applyBorder="1" applyAlignment="1">
      <alignment vertical="center"/>
    </xf>
    <xf numFmtId="0" fontId="15" fillId="0" borderId="16" xfId="1" applyBorder="1" applyAlignment="1">
      <alignment vertical="center"/>
    </xf>
    <xf numFmtId="0" fontId="15" fillId="0" borderId="12" xfId="1" applyBorder="1" applyAlignment="1">
      <alignment horizontal="left" vertical="center"/>
    </xf>
    <xf numFmtId="0" fontId="15" fillId="0" borderId="12" xfId="1" applyBorder="1" applyAlignment="1">
      <alignment vertical="center"/>
    </xf>
    <xf numFmtId="0" fontId="15" fillId="0" borderId="13" xfId="1" applyBorder="1" applyAlignment="1">
      <alignment vertical="center"/>
    </xf>
    <xf numFmtId="0" fontId="15" fillId="0" borderId="0" xfId="1" applyAlignment="1">
      <alignment horizontal="left" indent="1"/>
    </xf>
    <xf numFmtId="0" fontId="23" fillId="3" borderId="7" xfId="0" applyFont="1" applyFill="1" applyBorder="1" applyAlignment="1">
      <alignment vertical="center"/>
    </xf>
    <xf numFmtId="0" fontId="24" fillId="3" borderId="2" xfId="0" applyFont="1" applyFill="1" applyBorder="1" applyAlignment="1">
      <alignment horizontal="center" vertical="center"/>
    </xf>
    <xf numFmtId="0" fontId="24" fillId="3" borderId="2"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23" fillId="0" borderId="0" xfId="0" applyFont="1" applyAlignment="1">
      <alignment vertical="center"/>
    </xf>
    <xf numFmtId="0" fontId="7" fillId="4" borderId="7" xfId="0" applyFont="1" applyFill="1" applyBorder="1" applyAlignment="1">
      <alignment vertical="center"/>
    </xf>
    <xf numFmtId="0" fontId="17" fillId="5" borderId="7" xfId="0" applyFont="1" applyFill="1" applyBorder="1" applyAlignment="1">
      <alignment horizontal="center" vertical="center"/>
    </xf>
    <xf numFmtId="0" fontId="17" fillId="5" borderId="17" xfId="0" applyFont="1" applyFill="1" applyBorder="1" applyAlignment="1">
      <alignment horizontal="center" vertical="center"/>
    </xf>
    <xf numFmtId="0" fontId="31" fillId="2" borderId="9" xfId="1" applyNumberFormat="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0" fillId="4" borderId="17" xfId="0" applyFill="1" applyBorder="1" applyAlignment="1">
      <alignment vertical="center"/>
    </xf>
    <xf numFmtId="0" fontId="16" fillId="3" borderId="7" xfId="0" applyFont="1" applyFill="1" applyBorder="1" applyAlignment="1">
      <alignment vertical="center"/>
    </xf>
    <xf numFmtId="0" fontId="7" fillId="0" borderId="17" xfId="0" applyFont="1" applyFill="1" applyBorder="1" applyAlignment="1">
      <alignment vertical="center"/>
    </xf>
    <xf numFmtId="0" fontId="7" fillId="0" borderId="18" xfId="0" applyFont="1" applyFill="1" applyBorder="1" applyAlignment="1">
      <alignment vertical="center"/>
    </xf>
    <xf numFmtId="0" fontId="14" fillId="7" borderId="17" xfId="0" applyFont="1" applyFill="1" applyBorder="1" applyAlignment="1">
      <alignment vertical="center"/>
    </xf>
    <xf numFmtId="0" fontId="21" fillId="0" borderId="6" xfId="0" applyFont="1" applyFill="1" applyBorder="1" applyAlignment="1">
      <alignment vertical="top" wrapText="1"/>
    </xf>
    <xf numFmtId="0" fontId="21" fillId="0" borderId="19" xfId="0" applyFont="1" applyFill="1" applyBorder="1" applyAlignment="1">
      <alignment vertical="top" wrapText="1"/>
    </xf>
    <xf numFmtId="0" fontId="21" fillId="0" borderId="19" xfId="0" applyFont="1" applyBorder="1" applyAlignment="1">
      <alignment vertical="top"/>
    </xf>
    <xf numFmtId="0" fontId="21" fillId="0" borderId="3" xfId="0" applyFont="1" applyBorder="1" applyAlignment="1">
      <alignment vertical="top"/>
    </xf>
    <xf numFmtId="0" fontId="21" fillId="0" borderId="0" xfId="0" applyFont="1"/>
    <xf numFmtId="0" fontId="21" fillId="0" borderId="0" xfId="0" applyFont="1" applyAlignment="1">
      <alignment horizontal="justify" vertical="center"/>
    </xf>
    <xf numFmtId="0" fontId="33" fillId="0" borderId="0" xfId="0" applyFont="1" applyAlignment="1">
      <alignment vertical="center"/>
    </xf>
    <xf numFmtId="0" fontId="21" fillId="0" borderId="0" xfId="0" applyFont="1" applyAlignment="1">
      <alignment wrapText="1"/>
    </xf>
    <xf numFmtId="0" fontId="33" fillId="0" borderId="0" xfId="0" applyFont="1" applyAlignment="1">
      <alignment horizontal="justify" vertical="center"/>
    </xf>
    <xf numFmtId="0" fontId="33" fillId="0" borderId="0" xfId="0" applyFont="1" applyAlignment="1">
      <alignment wrapText="1"/>
    </xf>
    <xf numFmtId="0" fontId="0" fillId="0" borderId="0" xfId="0"/>
    <xf numFmtId="0" fontId="42" fillId="14" borderId="7" xfId="0" applyFont="1" applyFill="1" applyBorder="1" applyAlignment="1">
      <alignment horizontal="left" vertical="top" wrapText="1"/>
    </xf>
    <xf numFmtId="0" fontId="40" fillId="14" borderId="7" xfId="0" applyFont="1" applyFill="1" applyBorder="1" applyAlignment="1">
      <alignment horizontal="left" vertical="top" wrapText="1"/>
    </xf>
    <xf numFmtId="0" fontId="43" fillId="14" borderId="2" xfId="0" applyFont="1" applyFill="1" applyBorder="1" applyAlignment="1">
      <alignment horizontal="center" vertical="center" wrapText="1"/>
    </xf>
    <xf numFmtId="0" fontId="43" fillId="14" borderId="2" xfId="0" applyFont="1" applyFill="1" applyBorder="1" applyAlignment="1">
      <alignment horizontal="center" vertical="center" wrapText="1"/>
    </xf>
    <xf numFmtId="0" fontId="44" fillId="0" borderId="0" xfId="0" applyFont="1"/>
    <xf numFmtId="49" fontId="44" fillId="12" borderId="2" xfId="4" applyNumberFormat="1" applyFont="1" applyBorder="1" applyAlignment="1">
      <alignment horizontal="center" vertical="center" wrapText="1"/>
    </xf>
    <xf numFmtId="0" fontId="42" fillId="0" borderId="0" xfId="0" applyFont="1"/>
    <xf numFmtId="0" fontId="44" fillId="12" borderId="3" xfId="4" applyFont="1" applyBorder="1" applyAlignment="1">
      <alignment horizontal="center" vertical="center" wrapText="1"/>
    </xf>
    <xf numFmtId="0" fontId="44" fillId="12" borderId="2" xfId="4" applyFont="1" applyBorder="1" applyAlignment="1">
      <alignment horizontal="center" vertical="center" wrapText="1"/>
    </xf>
    <xf numFmtId="0" fontId="44" fillId="13" borderId="2" xfId="9" applyFont="1" applyBorder="1" applyAlignment="1">
      <alignment horizontal="center" vertical="center"/>
    </xf>
    <xf numFmtId="0" fontId="44" fillId="13" borderId="2" xfId="9" applyFont="1" applyBorder="1" applyAlignment="1">
      <alignment horizontal="center" vertical="center" wrapText="1"/>
    </xf>
    <xf numFmtId="0" fontId="44" fillId="13" borderId="2" xfId="9" applyFont="1" applyBorder="1" applyAlignment="1">
      <alignment horizontal="center" vertical="center" wrapText="1"/>
    </xf>
    <xf numFmtId="0" fontId="44" fillId="11" borderId="2" xfId="10" applyFont="1" applyBorder="1" applyAlignment="1">
      <alignment horizontal="center" vertical="center" wrapText="1"/>
    </xf>
    <xf numFmtId="0" fontId="44" fillId="15" borderId="2" xfId="10" applyFont="1" applyFill="1" applyBorder="1" applyAlignment="1">
      <alignment horizontal="center" vertical="center" wrapText="1"/>
    </xf>
    <xf numFmtId="0" fontId="44" fillId="11" borderId="2" xfId="2" applyFont="1" applyBorder="1" applyAlignment="1">
      <alignment horizontal="center" vertical="center" wrapText="1"/>
    </xf>
    <xf numFmtId="0" fontId="42" fillId="13" borderId="2" xfId="9" applyFont="1" applyBorder="1" applyAlignment="1">
      <alignment horizontal="center" vertical="center" wrapText="1"/>
    </xf>
    <xf numFmtId="164" fontId="42" fillId="12" borderId="2" xfId="4" applyNumberFormat="1" applyFont="1" applyBorder="1" applyAlignment="1">
      <alignment horizontal="center" vertical="center" wrapText="1"/>
    </xf>
    <xf numFmtId="0" fontId="44" fillId="15" borderId="2" xfId="2" applyFont="1" applyFill="1" applyBorder="1" applyAlignment="1">
      <alignment horizontal="center" vertical="center" wrapText="1"/>
    </xf>
    <xf numFmtId="49" fontId="42" fillId="11" borderId="2" xfId="2" applyNumberFormat="1" applyFont="1" applyBorder="1" applyAlignment="1">
      <alignment horizontal="center" vertical="center" wrapText="1"/>
    </xf>
    <xf numFmtId="4" fontId="42" fillId="12" borderId="2" xfId="4" applyNumberFormat="1" applyFont="1" applyBorder="1" applyAlignment="1">
      <alignment horizontal="center" vertical="center" wrapText="1"/>
    </xf>
    <xf numFmtId="0" fontId="42" fillId="11" borderId="2" xfId="2" applyFont="1" applyBorder="1" applyAlignment="1">
      <alignment horizontal="center" vertical="center" wrapText="1"/>
    </xf>
    <xf numFmtId="164" fontId="42" fillId="12" borderId="2" xfId="4" applyNumberFormat="1" applyFont="1" applyBorder="1" applyAlignment="1">
      <alignment horizontal="center" vertical="top" wrapText="1"/>
    </xf>
    <xf numFmtId="0" fontId="44" fillId="12" borderId="2" xfId="4" applyFont="1" applyBorder="1" applyAlignment="1">
      <alignment horizontal="center" vertical="top" wrapText="1"/>
    </xf>
    <xf numFmtId="0" fontId="3" fillId="0" borderId="0" xfId="0" applyFont="1"/>
    <xf numFmtId="0" fontId="40" fillId="14" borderId="7" xfId="0" applyFont="1" applyFill="1" applyBorder="1" applyAlignment="1">
      <alignment horizontal="left" vertical="center" wrapText="1"/>
    </xf>
    <xf numFmtId="0" fontId="40" fillId="14" borderId="2" xfId="0" applyFont="1" applyFill="1" applyBorder="1" applyAlignment="1">
      <alignment horizontal="center" vertical="center" wrapText="1"/>
    </xf>
    <xf numFmtId="0" fontId="42" fillId="13" borderId="2" xfId="9" applyFont="1" applyBorder="1" applyAlignment="1">
      <alignment horizontal="center" vertical="center"/>
    </xf>
    <xf numFmtId="0" fontId="42" fillId="13" borderId="2" xfId="9" applyFont="1" applyBorder="1" applyAlignment="1">
      <alignment horizontal="center" vertical="center" wrapText="1"/>
    </xf>
    <xf numFmtId="0" fontId="42" fillId="12" borderId="2" xfId="11" applyFont="1" applyBorder="1" applyAlignment="1">
      <alignment horizontal="center" vertical="center" wrapText="1"/>
    </xf>
    <xf numFmtId="0" fontId="42" fillId="0" borderId="0" xfId="0" applyFont="1" applyAlignment="1">
      <alignment horizontal="center"/>
    </xf>
    <xf numFmtId="0" fontId="3" fillId="16" borderId="2" xfId="0" applyFont="1" applyFill="1" applyBorder="1" applyAlignment="1">
      <alignment horizontal="left" vertical="top" wrapText="1"/>
    </xf>
    <xf numFmtId="0" fontId="9" fillId="16" borderId="2" xfId="0" applyFont="1" applyFill="1" applyBorder="1" applyAlignment="1">
      <alignment horizontal="left" vertical="top" wrapText="1"/>
    </xf>
    <xf numFmtId="0" fontId="43" fillId="16" borderId="2" xfId="0" applyFont="1" applyFill="1" applyBorder="1" applyAlignment="1">
      <alignment horizontal="center" vertical="center" wrapText="1"/>
    </xf>
    <xf numFmtId="0" fontId="40" fillId="16" borderId="2" xfId="0" applyFont="1" applyFill="1" applyBorder="1" applyAlignment="1">
      <alignment horizontal="center" vertical="center" wrapText="1"/>
    </xf>
    <xf numFmtId="0" fontId="40" fillId="16" borderId="6" xfId="0" applyFont="1" applyFill="1" applyBorder="1" applyAlignment="1">
      <alignment horizontal="center" vertical="center" wrapText="1"/>
    </xf>
    <xf numFmtId="0" fontId="42" fillId="17" borderId="2" xfId="9" applyFont="1" applyFill="1" applyBorder="1" applyAlignment="1">
      <alignment horizontal="center" vertical="center"/>
    </xf>
    <xf numFmtId="0" fontId="42" fillId="17" borderId="2" xfId="9" applyFont="1" applyFill="1" applyBorder="1" applyAlignment="1">
      <alignment horizontal="center" vertical="center" wrapText="1"/>
    </xf>
    <xf numFmtId="0" fontId="42" fillId="15" borderId="2" xfId="2" applyFont="1" applyFill="1" applyBorder="1" applyAlignment="1">
      <alignment horizontal="center" vertical="center" wrapText="1"/>
    </xf>
    <xf numFmtId="0" fontId="42" fillId="15" borderId="7" xfId="2" applyFont="1" applyFill="1" applyBorder="1" applyAlignment="1">
      <alignment horizontal="center" vertical="center" wrapText="1"/>
    </xf>
    <xf numFmtId="0" fontId="42" fillId="18" borderId="2" xfId="0" applyFont="1" applyFill="1" applyBorder="1" applyAlignment="1">
      <alignment horizontal="center" vertical="center" wrapText="1"/>
    </xf>
    <xf numFmtId="0" fontId="42" fillId="18" borderId="18" xfId="9" applyFont="1" applyFill="1" applyBorder="1" applyAlignment="1">
      <alignment horizontal="center" vertical="center" wrapText="1"/>
    </xf>
    <xf numFmtId="0" fontId="42" fillId="18" borderId="2" xfId="4" applyFont="1" applyFill="1" applyBorder="1" applyAlignment="1">
      <alignment horizontal="center" vertical="center" wrapText="1"/>
    </xf>
    <xf numFmtId="0" fontId="42" fillId="17" borderId="2" xfId="9" applyFont="1" applyFill="1" applyBorder="1" applyAlignment="1">
      <alignment horizontal="left" vertical="top" wrapText="1"/>
    </xf>
    <xf numFmtId="0" fontId="50" fillId="0" borderId="0" xfId="0" applyFont="1" applyAlignment="1">
      <alignment horizontal="left"/>
    </xf>
    <xf numFmtId="0" fontId="42" fillId="17" borderId="6" xfId="9" applyFont="1" applyFill="1" applyBorder="1" applyAlignment="1">
      <alignment horizontal="center" vertical="center"/>
    </xf>
    <xf numFmtId="0" fontId="42" fillId="17" borderId="6" xfId="9" applyFont="1" applyFill="1" applyBorder="1" applyAlignment="1">
      <alignment horizontal="left" vertical="top" wrapText="1"/>
    </xf>
    <xf numFmtId="0" fontId="42" fillId="18" borderId="2" xfId="0" applyFont="1" applyFill="1" applyBorder="1" applyAlignment="1">
      <alignment horizontal="center" vertical="center" wrapText="1"/>
    </xf>
    <xf numFmtId="0" fontId="42" fillId="18" borderId="3" xfId="4" applyFont="1" applyFill="1" applyBorder="1" applyAlignment="1">
      <alignment horizontal="center" vertical="center" wrapText="1"/>
    </xf>
    <xf numFmtId="0" fontId="42" fillId="18" borderId="2" xfId="9" applyFont="1" applyFill="1" applyBorder="1" applyAlignment="1">
      <alignment horizontal="center" vertical="center" wrapText="1"/>
    </xf>
    <xf numFmtId="0" fontId="42" fillId="17" borderId="2" xfId="9" applyFont="1" applyFill="1" applyBorder="1" applyAlignment="1">
      <alignment horizontal="center" vertical="center" wrapText="1"/>
    </xf>
    <xf numFmtId="0" fontId="42" fillId="17" borderId="2" xfId="0" applyFont="1" applyFill="1" applyBorder="1" applyAlignment="1">
      <alignment horizontal="center" vertical="center"/>
    </xf>
    <xf numFmtId="0" fontId="42" fillId="17" borderId="2" xfId="0" applyFont="1" applyFill="1" applyBorder="1" applyAlignment="1">
      <alignment horizontal="center" vertical="center" wrapText="1"/>
    </xf>
    <xf numFmtId="0" fontId="42" fillId="17" borderId="2" xfId="0" applyFont="1" applyFill="1" applyBorder="1" applyAlignment="1">
      <alignment horizontal="center" vertical="center" wrapText="1"/>
    </xf>
    <xf numFmtId="0" fontId="42" fillId="15" borderId="2" xfId="0" applyFont="1" applyFill="1" applyBorder="1" applyAlignment="1">
      <alignment horizontal="center" vertical="center" wrapText="1"/>
    </xf>
    <xf numFmtId="0" fontId="42" fillId="17" borderId="2" xfId="0" applyFont="1" applyFill="1" applyBorder="1" applyAlignment="1">
      <alignment horizontal="left" vertical="top" wrapText="1"/>
    </xf>
    <xf numFmtId="0" fontId="42" fillId="15" borderId="6" xfId="0" applyFont="1" applyFill="1" applyBorder="1" applyAlignment="1">
      <alignment horizontal="center" vertical="center" wrapText="1"/>
    </xf>
    <xf numFmtId="0" fontId="42" fillId="17" borderId="7" xfId="9" applyFont="1" applyFill="1" applyBorder="1" applyAlignment="1">
      <alignment horizontal="center" vertical="center" wrapText="1"/>
    </xf>
    <xf numFmtId="0" fontId="42" fillId="15" borderId="18" xfId="0" applyFont="1" applyFill="1" applyBorder="1" applyAlignment="1">
      <alignment horizontal="center" vertical="center" wrapText="1"/>
    </xf>
    <xf numFmtId="0" fontId="42" fillId="11" borderId="2" xfId="2" applyFont="1" applyBorder="1" applyAlignment="1">
      <alignment horizontal="center" wrapText="1"/>
    </xf>
    <xf numFmtId="0" fontId="42" fillId="12" borderId="2" xfId="11" applyFont="1" applyBorder="1" applyAlignment="1">
      <alignment horizontal="center" vertical="top" wrapText="1"/>
    </xf>
    <xf numFmtId="0" fontId="42" fillId="11" borderId="2" xfId="2" applyFont="1" applyBorder="1" applyAlignment="1">
      <alignment horizontal="center" vertical="top" wrapText="1"/>
    </xf>
    <xf numFmtId="0" fontId="42" fillId="11" borderId="36" xfId="2" applyFont="1" applyBorder="1" applyAlignment="1">
      <alignment horizontal="center" vertical="center" wrapText="1"/>
    </xf>
    <xf numFmtId="0" fontId="42" fillId="13" borderId="37" xfId="9" applyFont="1" applyBorder="1" applyAlignment="1">
      <alignment horizontal="center" vertical="center" wrapText="1"/>
    </xf>
    <xf numFmtId="0" fontId="42" fillId="12" borderId="39" xfId="11" applyFont="1" applyBorder="1" applyAlignment="1">
      <alignment horizontal="center" vertical="center" wrapText="1"/>
    </xf>
    <xf numFmtId="0" fontId="42" fillId="12" borderId="40" xfId="11" applyFont="1" applyBorder="1" applyAlignment="1">
      <alignment horizontal="center" vertical="center" wrapText="1"/>
    </xf>
    <xf numFmtId="49" fontId="42" fillId="15" borderId="2" xfId="11" applyNumberFormat="1" applyFont="1" applyFill="1" applyBorder="1" applyAlignment="1">
      <alignment horizontal="center" vertical="center" wrapText="1"/>
    </xf>
    <xf numFmtId="0" fontId="42" fillId="19" borderId="2" xfId="9" applyFont="1" applyFill="1" applyBorder="1" applyAlignment="1">
      <alignment horizontal="center" vertical="center" wrapText="1"/>
    </xf>
    <xf numFmtId="0" fontId="42" fillId="11" borderId="7" xfId="2" applyFont="1" applyBorder="1" applyAlignment="1">
      <alignment horizontal="center" vertical="center" wrapText="1"/>
    </xf>
    <xf numFmtId="0" fontId="42" fillId="12" borderId="2" xfId="4" applyFont="1" applyBorder="1" applyAlignment="1">
      <alignment horizontal="center" vertical="center" wrapText="1"/>
    </xf>
    <xf numFmtId="0" fontId="51" fillId="0" borderId="0" xfId="0" applyFont="1" applyAlignment="1">
      <alignment vertical="center"/>
    </xf>
    <xf numFmtId="0" fontId="42" fillId="12" borderId="36" xfId="4" applyFont="1" applyAlignment="1">
      <alignment horizontal="center" vertical="center" wrapText="1"/>
    </xf>
    <xf numFmtId="0" fontId="51" fillId="0" borderId="0" xfId="0" applyFont="1" applyAlignment="1">
      <alignment horizontal="center" vertical="center" wrapText="1"/>
    </xf>
    <xf numFmtId="165" fontId="43" fillId="14" borderId="2" xfId="0" applyNumberFormat="1" applyFont="1" applyFill="1" applyBorder="1" applyAlignment="1">
      <alignment horizontal="center" vertical="center" wrapText="1"/>
    </xf>
    <xf numFmtId="49" fontId="42" fillId="13" borderId="2" xfId="9" applyNumberFormat="1" applyFont="1" applyBorder="1" applyAlignment="1">
      <alignment horizontal="center" vertical="center" wrapText="1"/>
    </xf>
    <xf numFmtId="49" fontId="42" fillId="12" borderId="2" xfId="6" applyNumberFormat="1" applyFont="1" applyBorder="1" applyAlignment="1">
      <alignment horizontal="center" vertical="center" wrapText="1"/>
    </xf>
    <xf numFmtId="0" fontId="42" fillId="12" borderId="2" xfId="6" applyFont="1" applyBorder="1" applyAlignment="1">
      <alignment horizontal="center" vertical="center" wrapText="1"/>
    </xf>
    <xf numFmtId="165" fontId="42" fillId="12" borderId="2" xfId="6" applyNumberFormat="1" applyFont="1" applyBorder="1" applyAlignment="1">
      <alignment horizontal="center" vertical="center" wrapText="1"/>
    </xf>
    <xf numFmtId="4" fontId="42" fillId="12" borderId="2" xfId="6" applyNumberFormat="1" applyFont="1" applyBorder="1" applyAlignment="1">
      <alignment horizontal="center" vertical="center" wrapText="1"/>
    </xf>
    <xf numFmtId="14" fontId="42" fillId="12" borderId="2" xfId="6" applyNumberFormat="1" applyFont="1" applyBorder="1" applyAlignment="1">
      <alignment horizontal="center" vertical="center" wrapText="1"/>
    </xf>
    <xf numFmtId="49" fontId="42" fillId="12" borderId="3" xfId="6" applyNumberFormat="1" applyFont="1" applyBorder="1" applyAlignment="1">
      <alignment horizontal="center" vertical="center" wrapText="1"/>
    </xf>
    <xf numFmtId="0" fontId="42" fillId="18" borderId="2" xfId="12" applyFont="1" applyFill="1" applyBorder="1" applyAlignment="1">
      <alignment horizontal="center" vertical="center" wrapText="1"/>
    </xf>
    <xf numFmtId="9" fontId="42" fillId="11" borderId="2" xfId="2" applyNumberFormat="1" applyFont="1" applyBorder="1" applyAlignment="1">
      <alignment horizontal="center" vertical="center" wrapText="1"/>
    </xf>
    <xf numFmtId="10" fontId="42" fillId="11" borderId="2" xfId="2" applyNumberFormat="1" applyFont="1" applyBorder="1" applyAlignment="1">
      <alignment horizontal="center" vertical="center" wrapText="1"/>
    </xf>
    <xf numFmtId="3" fontId="42" fillId="12" borderId="2" xfId="6" applyNumberFormat="1" applyFont="1" applyBorder="1" applyAlignment="1">
      <alignment horizontal="center" vertical="center" wrapText="1"/>
    </xf>
    <xf numFmtId="0" fontId="42" fillId="13" borderId="6" xfId="9" applyFont="1" applyBorder="1" applyAlignment="1">
      <alignment horizontal="center" vertical="center" wrapText="1"/>
    </xf>
    <xf numFmtId="1" fontId="42" fillId="11" borderId="2" xfId="2" applyNumberFormat="1" applyFont="1" applyBorder="1" applyAlignment="1">
      <alignment horizontal="center" vertical="center" wrapText="1"/>
    </xf>
    <xf numFmtId="0" fontId="42" fillId="13" borderId="7" xfId="9" applyFont="1" applyBorder="1" applyAlignment="1">
      <alignment horizontal="center" vertical="center" wrapText="1"/>
    </xf>
    <xf numFmtId="165" fontId="42" fillId="12" borderId="2" xfId="4" applyNumberFormat="1" applyFont="1" applyBorder="1" applyAlignment="1">
      <alignment horizontal="center" vertical="center" wrapText="1"/>
    </xf>
    <xf numFmtId="167" fontId="42" fillId="12" borderId="2" xfId="4" applyNumberFormat="1" applyFont="1" applyBorder="1" applyAlignment="1">
      <alignment horizontal="center" vertical="center" wrapText="1"/>
    </xf>
    <xf numFmtId="0" fontId="42" fillId="12" borderId="2" xfId="4" applyFont="1" applyBorder="1" applyAlignment="1">
      <alignment horizontal="center" vertical="top" wrapText="1"/>
    </xf>
    <xf numFmtId="0" fontId="42" fillId="11" borderId="2" xfId="2" applyNumberFormat="1" applyFont="1" applyBorder="1" applyAlignment="1">
      <alignment horizontal="center" vertical="center" wrapText="1"/>
    </xf>
    <xf numFmtId="17" fontId="42" fillId="11" borderId="2" xfId="2" applyNumberFormat="1" applyFont="1" applyBorder="1" applyAlignment="1">
      <alignment horizontal="center" vertical="center" wrapText="1"/>
    </xf>
    <xf numFmtId="9" fontId="42" fillId="11" borderId="2" xfId="2" applyNumberFormat="1" applyFont="1" applyBorder="1" applyAlignment="1">
      <alignment horizontal="center" vertical="center"/>
    </xf>
    <xf numFmtId="0" fontId="42" fillId="11" borderId="2" xfId="2" applyFont="1" applyBorder="1" applyAlignment="1">
      <alignment horizontal="center" vertical="center"/>
    </xf>
    <xf numFmtId="0" fontId="42" fillId="18" borderId="2" xfId="9" applyFont="1" applyFill="1" applyBorder="1" applyAlignment="1">
      <alignment horizontal="center" vertical="center"/>
    </xf>
    <xf numFmtId="0" fontId="42" fillId="18" borderId="2" xfId="0" applyFont="1" applyFill="1" applyBorder="1" applyAlignment="1">
      <alignment horizontal="left" vertical="center"/>
    </xf>
    <xf numFmtId="0" fontId="52" fillId="14" borderId="2" xfId="0" applyFont="1" applyFill="1" applyBorder="1" applyAlignment="1">
      <alignment horizontal="center" vertical="center" wrapText="1"/>
    </xf>
    <xf numFmtId="0" fontId="54" fillId="11" borderId="2" xfId="10" applyFont="1" applyBorder="1" applyAlignment="1" applyProtection="1">
      <alignment horizontal="center" vertical="center" wrapText="1"/>
      <protection locked="0"/>
    </xf>
    <xf numFmtId="0" fontId="54" fillId="11" borderId="2" xfId="10" quotePrefix="1" applyNumberFormat="1" applyFont="1" applyBorder="1" applyAlignment="1">
      <alignment horizontal="center" vertical="center" wrapText="1"/>
    </xf>
    <xf numFmtId="17" fontId="54" fillId="11" borderId="2" xfId="10" applyNumberFormat="1" applyFont="1" applyBorder="1" applyAlignment="1">
      <alignment horizontal="center" vertical="center" wrapText="1"/>
    </xf>
    <xf numFmtId="0" fontId="54" fillId="12" borderId="2" xfId="11" applyFont="1" applyBorder="1" applyAlignment="1">
      <alignment horizontal="center" vertical="center" wrapText="1"/>
    </xf>
    <xf numFmtId="0" fontId="54" fillId="11" borderId="2" xfId="10" applyFont="1" applyBorder="1" applyAlignment="1">
      <alignment horizontal="center" vertical="center" wrapText="1"/>
    </xf>
    <xf numFmtId="17" fontId="54" fillId="11" borderId="2" xfId="10" quotePrefix="1" applyNumberFormat="1" applyFont="1" applyBorder="1" applyAlignment="1">
      <alignment horizontal="center" vertical="center" wrapText="1"/>
    </xf>
    <xf numFmtId="0" fontId="54" fillId="11" borderId="2" xfId="10" applyNumberFormat="1" applyFont="1" applyBorder="1" applyAlignment="1">
      <alignment horizontal="center" vertical="center" wrapText="1"/>
    </xf>
    <xf numFmtId="0" fontId="54" fillId="13" borderId="2" xfId="9" applyFont="1" applyBorder="1" applyAlignment="1">
      <alignment horizontal="center" vertical="center" wrapText="1"/>
    </xf>
    <xf numFmtId="0" fontId="54" fillId="13" borderId="2" xfId="9" applyFont="1" applyBorder="1" applyAlignment="1">
      <alignment horizontal="center" vertical="center"/>
    </xf>
    <xf numFmtId="0" fontId="54" fillId="13" borderId="3" xfId="9" applyFont="1" applyBorder="1" applyAlignment="1">
      <alignment horizontal="center" vertical="center" wrapText="1"/>
    </xf>
    <xf numFmtId="168" fontId="54" fillId="12" borderId="2" xfId="11" applyNumberFormat="1" applyFont="1" applyBorder="1" applyAlignment="1">
      <alignment horizontal="center" vertical="center" wrapText="1"/>
    </xf>
    <xf numFmtId="0" fontId="54" fillId="11" borderId="2" xfId="10" applyFont="1" applyBorder="1" applyAlignment="1">
      <alignment horizontal="center" vertical="center" wrapText="1" shrinkToFit="1"/>
    </xf>
    <xf numFmtId="0" fontId="56" fillId="0" borderId="0" xfId="0" applyFont="1"/>
    <xf numFmtId="0" fontId="57" fillId="0" borderId="0" xfId="0" applyFont="1" applyAlignment="1">
      <alignment vertical="center"/>
    </xf>
    <xf numFmtId="14" fontId="54" fillId="11" borderId="2" xfId="10" applyNumberFormat="1" applyFont="1" applyBorder="1" applyAlignment="1">
      <alignment horizontal="center" vertical="center" wrapText="1"/>
    </xf>
    <xf numFmtId="0" fontId="54" fillId="12" borderId="3" xfId="11" applyFont="1" applyBorder="1" applyAlignment="1">
      <alignment horizontal="center" vertical="center" wrapText="1"/>
    </xf>
    <xf numFmtId="4" fontId="54" fillId="13" borderId="2" xfId="9" applyNumberFormat="1" applyFont="1" applyBorder="1" applyAlignment="1">
      <alignment horizontal="center" vertical="center" wrapText="1"/>
    </xf>
    <xf numFmtId="0" fontId="54" fillId="19" borderId="2" xfId="9" applyFont="1" applyFill="1" applyBorder="1" applyAlignment="1">
      <alignment horizontal="center" vertical="center" wrapText="1"/>
    </xf>
    <xf numFmtId="0" fontId="54" fillId="19" borderId="2" xfId="9" applyFont="1" applyFill="1" applyBorder="1" applyAlignment="1">
      <alignment horizontal="center" vertical="center" wrapText="1"/>
    </xf>
    <xf numFmtId="0" fontId="54" fillId="20" borderId="2" xfId="10" applyFont="1" applyFill="1" applyBorder="1" applyAlignment="1">
      <alignment horizontal="center" vertical="center" wrapText="1"/>
    </xf>
    <xf numFmtId="49" fontId="54" fillId="11" borderId="2" xfId="10" applyNumberFormat="1" applyFont="1" applyBorder="1" applyAlignment="1">
      <alignment horizontal="center" vertical="center" wrapText="1"/>
    </xf>
    <xf numFmtId="0" fontId="54" fillId="12" borderId="2" xfId="11" applyFont="1" applyBorder="1" applyAlignment="1">
      <alignment horizontal="center" vertical="top" wrapText="1"/>
    </xf>
    <xf numFmtId="0" fontId="54" fillId="21" borderId="2" xfId="0" applyFont="1" applyFill="1" applyBorder="1" applyAlignment="1">
      <alignment horizontal="center" vertical="center" wrapText="1"/>
    </xf>
    <xf numFmtId="0" fontId="54" fillId="19" borderId="6" xfId="9" applyFont="1" applyFill="1" applyBorder="1" applyAlignment="1">
      <alignment horizontal="center" vertical="center" wrapText="1"/>
    </xf>
    <xf numFmtId="0" fontId="58" fillId="0" borderId="0" xfId="0" applyFont="1"/>
    <xf numFmtId="0" fontId="54" fillId="20" borderId="3" xfId="10" applyFont="1" applyFill="1" applyBorder="1" applyAlignment="1">
      <alignment horizontal="center" vertical="center" wrapText="1"/>
    </xf>
    <xf numFmtId="0" fontId="54" fillId="12" borderId="19" xfId="11" applyFont="1" applyBorder="1" applyAlignment="1">
      <alignment horizontal="center" vertical="center" wrapText="1"/>
    </xf>
    <xf numFmtId="0" fontId="54" fillId="11" borderId="6" xfId="10" applyFont="1" applyBorder="1" applyAlignment="1">
      <alignment horizontal="center" vertical="center" wrapText="1"/>
    </xf>
    <xf numFmtId="0" fontId="54" fillId="11" borderId="6" xfId="10" applyNumberFormat="1" applyFont="1" applyBorder="1" applyAlignment="1">
      <alignment horizontal="center" vertical="center" wrapText="1"/>
    </xf>
    <xf numFmtId="0" fontId="54" fillId="12" borderId="6" xfId="11" applyFont="1" applyBorder="1" applyAlignment="1">
      <alignment horizontal="center" vertical="center" wrapText="1"/>
    </xf>
    <xf numFmtId="0" fontId="42" fillId="11" borderId="2" xfId="10" applyFont="1" applyBorder="1" applyAlignment="1">
      <alignment horizontal="center" vertical="center" wrapText="1"/>
    </xf>
    <xf numFmtId="3" fontId="54" fillId="12" borderId="2" xfId="11" applyNumberFormat="1" applyFont="1" applyBorder="1" applyAlignment="1">
      <alignment horizontal="center" vertical="center" wrapText="1"/>
    </xf>
    <xf numFmtId="0" fontId="44" fillId="17" borderId="2" xfId="9" applyFont="1" applyFill="1" applyBorder="1" applyAlignment="1">
      <alignment horizontal="center" vertical="center" wrapText="1"/>
    </xf>
    <xf numFmtId="49" fontId="44" fillId="15" borderId="2" xfId="0" applyNumberFormat="1" applyFont="1" applyFill="1" applyBorder="1" applyAlignment="1">
      <alignment horizontal="center" vertical="center" wrapText="1"/>
    </xf>
    <xf numFmtId="0" fontId="44" fillId="15" borderId="2" xfId="0" applyFont="1" applyFill="1" applyBorder="1" applyAlignment="1">
      <alignment horizontal="center" vertical="center" wrapText="1"/>
    </xf>
    <xf numFmtId="0" fontId="44" fillId="18" borderId="2" xfId="4" applyFont="1" applyFill="1" applyBorder="1" applyAlignment="1">
      <alignment horizontal="center" vertical="center" wrapText="1"/>
    </xf>
    <xf numFmtId="0" fontId="44" fillId="13" borderId="2" xfId="9" applyFont="1" applyBorder="1" applyAlignment="1">
      <alignment horizontal="center" vertical="center"/>
    </xf>
    <xf numFmtId="49" fontId="44" fillId="11" borderId="2" xfId="2" applyNumberFormat="1" applyFont="1" applyBorder="1" applyAlignment="1">
      <alignment horizontal="center" vertical="center" wrapText="1"/>
    </xf>
    <xf numFmtId="17" fontId="44" fillId="11" borderId="2" xfId="2" applyNumberFormat="1" applyFont="1" applyBorder="1" applyAlignment="1">
      <alignment horizontal="center" vertical="center" wrapText="1"/>
    </xf>
    <xf numFmtId="0" fontId="44" fillId="18" borderId="2" xfId="0" applyFont="1" applyFill="1" applyBorder="1" applyAlignment="1">
      <alignment horizontal="center" vertical="center" wrapText="1"/>
    </xf>
    <xf numFmtId="0" fontId="42" fillId="13" borderId="2" xfId="9" applyFont="1" applyBorder="1" applyAlignment="1">
      <alignment horizontal="center" vertical="center"/>
    </xf>
    <xf numFmtId="0" fontId="0" fillId="18" borderId="2" xfId="0" applyFill="1" applyBorder="1" applyAlignment="1">
      <alignment vertical="top" wrapText="1"/>
    </xf>
    <xf numFmtId="0" fontId="42" fillId="13" borderId="2" xfId="9" applyFont="1" applyBorder="1" applyAlignment="1">
      <alignment vertical="center" wrapText="1"/>
    </xf>
    <xf numFmtId="0" fontId="44" fillId="17" borderId="2" xfId="9" applyFont="1" applyFill="1" applyBorder="1" applyAlignment="1">
      <alignment horizontal="center" vertical="center"/>
    </xf>
    <xf numFmtId="17" fontId="44" fillId="15" borderId="2" xfId="2" applyNumberFormat="1" applyFont="1" applyFill="1" applyBorder="1" applyAlignment="1">
      <alignment horizontal="center" vertical="center" wrapText="1"/>
    </xf>
    <xf numFmtId="0" fontId="44" fillId="18" borderId="3" xfId="4" applyFont="1" applyFill="1" applyBorder="1" applyAlignment="1">
      <alignment horizontal="center" vertical="center" wrapText="1"/>
    </xf>
    <xf numFmtId="0" fontId="44" fillId="18" borderId="18" xfId="9" applyFont="1" applyFill="1" applyBorder="1" applyAlignment="1">
      <alignment horizontal="center" vertical="center" wrapText="1"/>
    </xf>
    <xf numFmtId="4" fontId="50" fillId="18" borderId="2" xfId="4" applyNumberFormat="1" applyFont="1" applyFill="1" applyBorder="1" applyAlignment="1">
      <alignment horizontal="center" vertical="center" wrapText="1"/>
    </xf>
    <xf numFmtId="0" fontId="0" fillId="0" borderId="0" xfId="0" applyFont="1"/>
    <xf numFmtId="0" fontId="44" fillId="12" borderId="2" xfId="11" applyFont="1" applyBorder="1" applyAlignment="1">
      <alignment horizontal="center" vertical="center" wrapText="1"/>
    </xf>
    <xf numFmtId="0" fontId="42" fillId="22" borderId="2" xfId="2" applyFont="1" applyFill="1" applyBorder="1" applyAlignment="1">
      <alignment horizontal="center" vertical="center" wrapText="1"/>
    </xf>
    <xf numFmtId="0" fontId="42" fillId="12" borderId="2" xfId="5" applyFont="1" applyBorder="1" applyAlignment="1">
      <alignment horizontal="center" vertical="center" wrapText="1"/>
    </xf>
    <xf numFmtId="0" fontId="42" fillId="12" borderId="3" xfId="11" applyFont="1" applyBorder="1" applyAlignment="1">
      <alignment horizontal="center" vertical="center" wrapText="1"/>
    </xf>
    <xf numFmtId="0" fontId="42" fillId="11" borderId="19" xfId="2" applyFont="1" applyBorder="1" applyAlignment="1">
      <alignment horizontal="center" vertical="center" wrapText="1"/>
    </xf>
    <xf numFmtId="0" fontId="55" fillId="0" borderId="0" xfId="0" applyFont="1"/>
    <xf numFmtId="0" fontId="44" fillId="12" borderId="2" xfId="4" applyFont="1" applyBorder="1" applyAlignment="1">
      <alignment horizontal="center" vertical="center" wrapText="1"/>
    </xf>
    <xf numFmtId="169" fontId="61" fillId="12" borderId="2" xfId="4" applyNumberFormat="1" applyFont="1" applyBorder="1" applyAlignment="1">
      <alignment vertical="center" wrapText="1"/>
    </xf>
    <xf numFmtId="9" fontId="44" fillId="11" borderId="2" xfId="2" applyNumberFormat="1" applyFont="1" applyBorder="1" applyAlignment="1">
      <alignment horizontal="center" vertical="center" wrapText="1"/>
    </xf>
    <xf numFmtId="0" fontId="44" fillId="11" borderId="2" xfId="2" applyNumberFormat="1" applyFont="1" applyBorder="1" applyAlignment="1">
      <alignment horizontal="center" vertical="center" wrapText="1"/>
    </xf>
    <xf numFmtId="0" fontId="44" fillId="11" borderId="2" xfId="2" applyFont="1" applyBorder="1" applyAlignment="1">
      <alignment horizontal="center" vertical="center" wrapText="1"/>
    </xf>
    <xf numFmtId="2" fontId="44" fillId="11" borderId="2" xfId="8" applyNumberFormat="1" applyFont="1" applyFill="1" applyBorder="1" applyAlignment="1">
      <alignment horizontal="center" vertical="center" wrapText="1"/>
    </xf>
    <xf numFmtId="0" fontId="3" fillId="11" borderId="2" xfId="2" applyFont="1" applyBorder="1" applyAlignment="1">
      <alignment horizontal="center" vertical="center" wrapText="1"/>
    </xf>
    <xf numFmtId="0" fontId="42" fillId="14" borderId="7" xfId="0" applyFont="1" applyFill="1" applyBorder="1" applyAlignment="1">
      <alignment horizontal="center" vertical="center" wrapText="1"/>
    </xf>
    <xf numFmtId="0" fontId="63" fillId="0" borderId="0" xfId="0" applyFont="1"/>
    <xf numFmtId="0" fontId="64" fillId="0" borderId="0" xfId="0" applyFont="1"/>
    <xf numFmtId="0" fontId="40" fillId="14" borderId="7" xfId="0" applyFont="1" applyFill="1" applyBorder="1" applyAlignment="1">
      <alignment horizontal="center" vertical="center" wrapText="1"/>
    </xf>
    <xf numFmtId="0" fontId="42" fillId="0" borderId="0" xfId="0" applyFont="1" applyAlignment="1">
      <alignment horizontal="center" vertical="center"/>
    </xf>
    <xf numFmtId="4" fontId="42" fillId="11" borderId="2" xfId="2" applyNumberFormat="1" applyFont="1" applyBorder="1" applyAlignment="1">
      <alignment horizontal="center" vertical="center" wrapText="1"/>
    </xf>
    <xf numFmtId="0" fontId="42" fillId="18" borderId="2" xfId="0" applyFont="1" applyFill="1" applyBorder="1" applyAlignment="1">
      <alignment horizontal="center" vertical="center"/>
    </xf>
    <xf numFmtId="0" fontId="44" fillId="11" borderId="3" xfId="2" applyFont="1" applyBorder="1" applyAlignment="1">
      <alignment horizontal="center" vertical="center" wrapText="1"/>
    </xf>
    <xf numFmtId="0" fontId="42" fillId="12" borderId="3" xfId="4" applyFont="1" applyBorder="1" applyAlignment="1">
      <alignment horizontal="center" vertical="center" wrapText="1"/>
    </xf>
    <xf numFmtId="0" fontId="44" fillId="13" borderId="3" xfId="9" applyFont="1" applyBorder="1" applyAlignment="1">
      <alignment horizontal="center" vertical="center" wrapText="1"/>
    </xf>
    <xf numFmtId="0" fontId="42" fillId="18" borderId="2" xfId="4" applyFont="1" applyFill="1" applyBorder="1" applyAlignment="1">
      <alignment horizontal="center" vertical="top" wrapText="1"/>
    </xf>
    <xf numFmtId="0" fontId="44" fillId="17" borderId="23" xfId="0" applyFont="1" applyFill="1" applyBorder="1" applyAlignment="1">
      <alignment horizontal="center" vertical="center" wrapText="1"/>
    </xf>
    <xf numFmtId="0" fontId="42" fillId="18" borderId="0" xfId="0" applyFont="1" applyFill="1" applyAlignment="1">
      <alignment horizontal="center" vertical="center" wrapText="1"/>
    </xf>
    <xf numFmtId="0" fontId="42" fillId="18" borderId="6" xfId="9" applyFont="1" applyFill="1" applyBorder="1" applyAlignment="1">
      <alignment horizontal="center" vertical="center" wrapText="1"/>
    </xf>
    <xf numFmtId="0" fontId="44" fillId="17" borderId="2" xfId="0" applyFont="1" applyFill="1" applyBorder="1" applyAlignment="1">
      <alignment horizontal="center" vertical="center" wrapText="1"/>
    </xf>
    <xf numFmtId="0" fontId="44" fillId="17" borderId="18" xfId="0" applyFont="1" applyFill="1" applyBorder="1" applyAlignment="1">
      <alignment horizontal="center" vertical="center" wrapText="1"/>
    </xf>
    <xf numFmtId="0" fontId="44" fillId="13" borderId="6" xfId="9" applyFont="1" applyBorder="1" applyAlignment="1">
      <alignment horizontal="center" vertical="center" wrapText="1"/>
    </xf>
    <xf numFmtId="0" fontId="63" fillId="0" borderId="0" xfId="0" applyFont="1" applyAlignment="1">
      <alignment vertical="center"/>
    </xf>
    <xf numFmtId="0" fontId="64" fillId="0" borderId="0" xfId="0" applyFont="1" applyAlignment="1">
      <alignment vertical="center"/>
    </xf>
    <xf numFmtId="0" fontId="44" fillId="13" borderId="18" xfId="9" applyFont="1" applyBorder="1" applyAlignment="1">
      <alignment horizontal="center" vertical="center" wrapText="1"/>
    </xf>
    <xf numFmtId="0" fontId="44" fillId="17" borderId="6" xfId="0" applyFont="1" applyFill="1" applyBorder="1" applyAlignment="1">
      <alignment horizontal="center" vertical="center" wrapText="1"/>
    </xf>
    <xf numFmtId="0" fontId="44" fillId="15" borderId="6" xfId="0" applyFont="1" applyFill="1" applyBorder="1" applyAlignment="1">
      <alignment horizontal="center" vertical="center" wrapText="1"/>
    </xf>
    <xf numFmtId="0" fontId="42" fillId="18" borderId="6" xfId="0" applyFont="1" applyFill="1" applyBorder="1" applyAlignment="1">
      <alignment horizontal="center" vertical="center" wrapText="1"/>
    </xf>
    <xf numFmtId="0" fontId="42" fillId="18" borderId="6" xfId="0" applyFont="1" applyFill="1" applyBorder="1" applyAlignment="1">
      <alignment horizontal="center" vertical="center"/>
    </xf>
    <xf numFmtId="0" fontId="42" fillId="18" borderId="7" xfId="0" applyFont="1" applyFill="1" applyBorder="1" applyAlignment="1">
      <alignment horizontal="center" vertical="center" wrapText="1"/>
    </xf>
    <xf numFmtId="4" fontId="44" fillId="18" borderId="2" xfId="0" applyNumberFormat="1" applyFont="1" applyFill="1" applyBorder="1" applyAlignment="1">
      <alignment horizontal="center" vertical="center" wrapText="1"/>
    </xf>
    <xf numFmtId="49" fontId="44" fillId="15" borderId="6" xfId="0" applyNumberFormat="1" applyFont="1" applyFill="1" applyBorder="1" applyAlignment="1">
      <alignment horizontal="center" vertical="center" wrapText="1"/>
    </xf>
    <xf numFmtId="0" fontId="44" fillId="18" borderId="2" xfId="0" applyFont="1" applyFill="1" applyBorder="1"/>
    <xf numFmtId="4" fontId="44" fillId="18" borderId="2" xfId="0" applyNumberFormat="1" applyFont="1" applyFill="1" applyBorder="1" applyAlignment="1">
      <alignment horizontal="center" vertical="center"/>
    </xf>
    <xf numFmtId="4" fontId="44" fillId="12" borderId="2" xfId="4" applyNumberFormat="1" applyFont="1" applyBorder="1" applyAlignment="1">
      <alignment horizontal="center" vertical="center"/>
    </xf>
    <xf numFmtId="0" fontId="44" fillId="15" borderId="17" xfId="0" applyFont="1" applyFill="1" applyBorder="1" applyAlignment="1">
      <alignment horizontal="center" vertical="center" wrapText="1"/>
    </xf>
    <xf numFmtId="4" fontId="44" fillId="18" borderId="2" xfId="4" applyNumberFormat="1" applyFont="1" applyFill="1" applyBorder="1" applyAlignment="1">
      <alignment horizontal="center" vertical="center" wrapText="1"/>
    </xf>
    <xf numFmtId="0" fontId="44" fillId="17" borderId="2" xfId="0" applyFont="1" applyFill="1" applyBorder="1" applyAlignment="1">
      <alignment horizontal="center" vertical="center" wrapText="1"/>
    </xf>
    <xf numFmtId="0" fontId="42" fillId="18" borderId="17" xfId="0" applyFont="1" applyFill="1" applyBorder="1" applyAlignment="1">
      <alignment horizontal="center" vertical="center" wrapText="1"/>
    </xf>
    <xf numFmtId="0" fontId="44" fillId="17" borderId="7" xfId="9" applyFont="1" applyFill="1" applyBorder="1" applyAlignment="1">
      <alignment horizontal="center" vertical="center" wrapText="1"/>
    </xf>
    <xf numFmtId="0" fontId="44" fillId="15" borderId="19" xfId="0" applyFont="1" applyFill="1" applyBorder="1" applyAlignment="1">
      <alignment horizontal="center" vertical="center" wrapText="1"/>
    </xf>
    <xf numFmtId="0" fontId="42" fillId="18" borderId="7" xfId="0" applyFont="1" applyFill="1" applyBorder="1" applyAlignment="1">
      <alignment horizontal="center" vertical="center"/>
    </xf>
    <xf numFmtId="1" fontId="44" fillId="11" borderId="2" xfId="2" applyNumberFormat="1" applyFont="1" applyBorder="1" applyAlignment="1">
      <alignment horizontal="center" vertical="center" wrapText="1"/>
    </xf>
    <xf numFmtId="3" fontId="44" fillId="12" borderId="2" xfId="4" applyNumberFormat="1" applyFont="1" applyBorder="1" applyAlignment="1">
      <alignment horizontal="center" vertical="center" wrapText="1"/>
    </xf>
    <xf numFmtId="0" fontId="22" fillId="0" borderId="0" xfId="0" applyFont="1"/>
    <xf numFmtId="0" fontId="44" fillId="13" borderId="2" xfId="9" applyFont="1" applyBorder="1" applyAlignment="1">
      <alignment horizontal="center" vertical="top" wrapText="1"/>
    </xf>
    <xf numFmtId="0" fontId="44" fillId="0" borderId="0" xfId="0" applyFont="1" applyAlignment="1">
      <alignment vertical="center"/>
    </xf>
    <xf numFmtId="0" fontId="22" fillId="0" borderId="0" xfId="0" applyFont="1" applyAlignment="1">
      <alignment vertical="center"/>
    </xf>
    <xf numFmtId="170" fontId="44" fillId="12" borderId="2" xfId="4" applyNumberFormat="1" applyFont="1" applyBorder="1" applyAlignment="1">
      <alignment horizontal="center" vertical="center" wrapText="1"/>
    </xf>
    <xf numFmtId="0" fontId="30" fillId="0" borderId="0" xfId="0" applyFont="1"/>
    <xf numFmtId="0" fontId="44" fillId="15" borderId="2" xfId="9" applyFont="1" applyFill="1" applyBorder="1" applyAlignment="1">
      <alignment horizontal="center" vertical="center" wrapText="1"/>
    </xf>
    <xf numFmtId="0" fontId="44" fillId="12" borderId="2" xfId="6" applyFont="1" applyBorder="1" applyAlignment="1">
      <alignment horizontal="center" vertical="center" wrapText="1"/>
    </xf>
    <xf numFmtId="0" fontId="66" fillId="0" borderId="0" xfId="0" applyFont="1"/>
    <xf numFmtId="0" fontId="4" fillId="0" borderId="0" xfId="0" applyFont="1"/>
    <xf numFmtId="0" fontId="67" fillId="0" borderId="0" xfId="0" applyFont="1"/>
    <xf numFmtId="14" fontId="44" fillId="12" borderId="2" xfId="6" applyNumberFormat="1" applyFont="1" applyBorder="1" applyAlignment="1">
      <alignment horizontal="center" vertical="center" wrapText="1"/>
    </xf>
    <xf numFmtId="8" fontId="44" fillId="12" borderId="2" xfId="6" applyNumberFormat="1" applyFont="1" applyBorder="1" applyAlignment="1">
      <alignment horizontal="center" vertical="center" wrapText="1"/>
    </xf>
    <xf numFmtId="0" fontId="44" fillId="12" borderId="47" xfId="6" applyFont="1" applyBorder="1" applyAlignment="1">
      <alignment horizontal="center" vertical="center" wrapText="1"/>
    </xf>
    <xf numFmtId="3" fontId="44" fillId="12" borderId="2" xfId="6" applyNumberFormat="1" applyFont="1" applyBorder="1" applyAlignment="1">
      <alignment horizontal="center" vertical="center" wrapText="1"/>
    </xf>
    <xf numFmtId="0" fontId="42" fillId="14" borderId="2" xfId="0" applyFont="1" applyFill="1" applyBorder="1" applyAlignment="1">
      <alignment horizontal="left" vertical="top" wrapText="1"/>
    </xf>
    <xf numFmtId="0" fontId="40" fillId="14" borderId="2" xfId="0" applyFont="1" applyFill="1" applyBorder="1" applyAlignment="1">
      <alignment horizontal="left" vertical="top" wrapText="1"/>
    </xf>
    <xf numFmtId="0" fontId="42" fillId="11" borderId="2" xfId="2" applyFont="1" applyBorder="1" applyAlignment="1" applyProtection="1">
      <alignment horizontal="center" vertical="center" wrapText="1"/>
      <protection locked="0"/>
    </xf>
    <xf numFmtId="49" fontId="42" fillId="11" borderId="2" xfId="2" applyNumberFormat="1" applyFont="1" applyBorder="1" applyAlignment="1" applyProtection="1">
      <alignment horizontal="center" vertical="center" wrapText="1"/>
      <protection locked="0"/>
    </xf>
    <xf numFmtId="0" fontId="42" fillId="12" borderId="2" xfId="6" applyFont="1" applyBorder="1" applyAlignment="1" applyProtection="1">
      <alignment horizontal="center" vertical="center" wrapText="1"/>
      <protection locked="0"/>
    </xf>
    <xf numFmtId="0" fontId="42" fillId="11" borderId="2" xfId="2" applyFont="1" applyBorder="1" applyAlignment="1">
      <alignment horizontal="center" vertical="center" wrapText="1"/>
    </xf>
    <xf numFmtId="0" fontId="42" fillId="12" borderId="2" xfId="6" applyFont="1" applyBorder="1" applyAlignment="1">
      <alignment horizontal="center" vertical="top" wrapText="1"/>
    </xf>
    <xf numFmtId="0" fontId="42" fillId="13" borderId="2" xfId="9" applyFont="1" applyBorder="1" applyAlignment="1" applyProtection="1">
      <alignment horizontal="center" vertical="center" wrapText="1"/>
      <protection locked="0"/>
    </xf>
    <xf numFmtId="4" fontId="42" fillId="13" borderId="2" xfId="9" applyNumberFormat="1" applyFont="1" applyBorder="1" applyAlignment="1">
      <alignment horizontal="center" vertical="center" wrapText="1"/>
    </xf>
    <xf numFmtId="0" fontId="42" fillId="14" borderId="2" xfId="0" applyFont="1" applyFill="1" applyBorder="1" applyAlignment="1">
      <alignment horizontal="left" vertical="center" wrapText="1"/>
    </xf>
    <xf numFmtId="0" fontId="40" fillId="14" borderId="2" xfId="0" applyFont="1" applyFill="1" applyBorder="1" applyAlignment="1">
      <alignment horizontal="left" vertical="center" wrapText="1"/>
    </xf>
    <xf numFmtId="0" fontId="54" fillId="14" borderId="2" xfId="0" applyFont="1" applyFill="1" applyBorder="1" applyAlignment="1">
      <alignment horizontal="center" vertical="center" wrapText="1"/>
    </xf>
    <xf numFmtId="0" fontId="42" fillId="11" borderId="2" xfId="2" applyFont="1" applyBorder="1" applyAlignment="1">
      <alignment horizontal="center" vertical="center" wrapText="1"/>
    </xf>
    <xf numFmtId="0" fontId="44" fillId="12" borderId="2" xfId="4" applyFont="1" applyBorder="1" applyAlignment="1">
      <alignment horizontal="center" vertical="center" wrapText="1"/>
    </xf>
    <xf numFmtId="49" fontId="44" fillId="11" borderId="2" xfId="2" applyNumberFormat="1" applyFont="1" applyBorder="1" applyAlignment="1">
      <alignment horizontal="center" vertical="center" wrapText="1"/>
    </xf>
    <xf numFmtId="0" fontId="44" fillId="11" borderId="2" xfId="2" applyFont="1" applyBorder="1" applyAlignment="1">
      <alignment horizontal="center" vertical="center" wrapText="1"/>
    </xf>
    <xf numFmtId="0" fontId="42" fillId="18" borderId="2" xfId="0" applyFont="1" applyFill="1" applyBorder="1" applyAlignment="1">
      <alignment horizontal="center" vertical="center" wrapText="1"/>
    </xf>
    <xf numFmtId="0" fontId="42" fillId="12" borderId="2" xfId="6" applyFont="1" applyBorder="1" applyAlignment="1">
      <alignment horizontal="center" vertical="center" wrapText="1"/>
    </xf>
    <xf numFmtId="0" fontId="54" fillId="12" borderId="2" xfId="11" applyFont="1" applyBorder="1" applyAlignment="1">
      <alignment horizontal="center" vertical="center" wrapText="1"/>
    </xf>
    <xf numFmtId="0" fontId="54" fillId="11" borderId="6" xfId="10" applyFont="1" applyBorder="1" applyAlignment="1">
      <alignment horizontal="center" vertical="center" wrapText="1"/>
    </xf>
    <xf numFmtId="0" fontId="54" fillId="11" borderId="2" xfId="10" applyFont="1" applyBorder="1" applyAlignment="1">
      <alignment horizontal="center" vertical="center" wrapText="1"/>
    </xf>
    <xf numFmtId="0" fontId="54" fillId="12" borderId="3" xfId="11" applyFont="1" applyBorder="1" applyAlignment="1">
      <alignment horizontal="center" vertical="center" wrapText="1"/>
    </xf>
    <xf numFmtId="0" fontId="42" fillId="18" borderId="6" xfId="0" applyFont="1" applyFill="1" applyBorder="1" applyAlignment="1">
      <alignment horizontal="center" vertical="center" wrapText="1"/>
    </xf>
    <xf numFmtId="0" fontId="54" fillId="12" borderId="2" xfId="11" applyFont="1" applyBorder="1" applyAlignment="1">
      <alignment vertical="center" wrapText="1"/>
    </xf>
    <xf numFmtId="0" fontId="54" fillId="13" borderId="2" xfId="9" applyFont="1" applyBorder="1" applyAlignment="1">
      <alignment vertical="center" wrapText="1"/>
    </xf>
    <xf numFmtId="0" fontId="42" fillId="13" borderId="2" xfId="9" applyNumberFormat="1" applyFont="1" applyBorder="1" applyAlignment="1">
      <alignment horizontal="center" vertical="center"/>
    </xf>
    <xf numFmtId="0" fontId="44" fillId="13" borderId="2" xfId="9" applyFont="1" applyBorder="1" applyAlignment="1">
      <alignment vertical="top" wrapText="1"/>
    </xf>
    <xf numFmtId="0" fontId="44" fillId="13" borderId="2" xfId="9" applyFont="1" applyBorder="1" applyAlignment="1">
      <alignment vertical="center" wrapText="1"/>
    </xf>
    <xf numFmtId="0" fontId="50" fillId="17" borderId="2" xfId="0" applyFont="1" applyFill="1" applyBorder="1" applyAlignment="1">
      <alignment vertical="center"/>
    </xf>
    <xf numFmtId="0" fontId="0" fillId="18" borderId="2" xfId="0" applyFill="1" applyBorder="1" applyAlignment="1">
      <alignment vertical="center" wrapText="1"/>
    </xf>
    <xf numFmtId="0" fontId="0" fillId="17" borderId="2" xfId="0" applyFill="1" applyBorder="1" applyAlignment="1">
      <alignment vertical="center" wrapText="1"/>
    </xf>
    <xf numFmtId="0" fontId="42" fillId="17" borderId="18" xfId="0" applyFont="1" applyFill="1" applyBorder="1" applyAlignment="1">
      <alignment horizontal="center" vertical="center" wrapText="1"/>
    </xf>
    <xf numFmtId="0" fontId="44" fillId="17" borderId="18" xfId="9" applyFont="1" applyFill="1" applyBorder="1" applyAlignment="1">
      <alignment horizontal="center" vertical="center" wrapText="1"/>
    </xf>
    <xf numFmtId="0" fontId="0" fillId="0" borderId="2" xfId="0" applyBorder="1" applyAlignment="1">
      <alignment horizontal="center"/>
    </xf>
    <xf numFmtId="16" fontId="42" fillId="12" borderId="2" xfId="6" applyNumberFormat="1" applyFont="1" applyBorder="1" applyAlignment="1" applyProtection="1">
      <alignment horizontal="center" vertical="center" wrapText="1"/>
      <protection locked="0"/>
    </xf>
    <xf numFmtId="0" fontId="42" fillId="13" borderId="2" xfId="9" applyFont="1" applyBorder="1" applyAlignment="1">
      <alignment horizontal="center" vertical="center" wrapText="1"/>
    </xf>
    <xf numFmtId="0" fontId="42" fillId="11" borderId="2" xfId="2" applyFont="1" applyBorder="1" applyAlignment="1">
      <alignment horizontal="center" vertical="center" wrapText="1"/>
    </xf>
    <xf numFmtId="0" fontId="54" fillId="11" borderId="2" xfId="10" applyFont="1" applyBorder="1" applyAlignment="1">
      <alignment vertical="center" wrapText="1"/>
    </xf>
    <xf numFmtId="0" fontId="54" fillId="18" borderId="2" xfId="0" applyFont="1" applyFill="1" applyBorder="1" applyAlignment="1">
      <alignment vertical="center" wrapText="1"/>
    </xf>
    <xf numFmtId="0" fontId="42" fillId="11" borderId="2" xfId="2" applyFont="1" applyBorder="1" applyAlignment="1">
      <alignment horizontal="center" vertical="center" wrapText="1"/>
    </xf>
    <xf numFmtId="49" fontId="42" fillId="11" borderId="2" xfId="2" applyNumberFormat="1" applyFont="1" applyBorder="1" applyAlignment="1">
      <alignment horizontal="center" vertical="center" wrapText="1"/>
    </xf>
    <xf numFmtId="0" fontId="42" fillId="18" borderId="2" xfId="0" applyFont="1" applyFill="1" applyBorder="1" applyAlignment="1">
      <alignment horizontal="center" vertical="center" wrapText="1"/>
    </xf>
    <xf numFmtId="49" fontId="42" fillId="12" borderId="2" xfId="6" applyNumberFormat="1" applyFont="1" applyBorder="1" applyAlignment="1">
      <alignment horizontal="center" vertical="center" wrapText="1"/>
    </xf>
    <xf numFmtId="0" fontId="44" fillId="12" borderId="6" xfId="4" applyFont="1" applyBorder="1" applyAlignment="1">
      <alignment horizontal="center" vertical="center" wrapText="1"/>
    </xf>
    <xf numFmtId="0" fontId="44" fillId="12" borderId="2" xfId="4" applyFont="1" applyBorder="1" applyAlignment="1">
      <alignment horizontal="center" vertical="center" wrapText="1"/>
    </xf>
    <xf numFmtId="49" fontId="42" fillId="11" borderId="0" xfId="2" applyNumberFormat="1" applyFont="1" applyAlignment="1">
      <alignment horizontal="center" vertical="center"/>
    </xf>
    <xf numFmtId="165" fontId="42" fillId="18" borderId="2" xfId="6" applyNumberFormat="1" applyFont="1" applyFill="1" applyBorder="1" applyAlignment="1">
      <alignment horizontal="center" vertical="center" wrapText="1"/>
    </xf>
    <xf numFmtId="3" fontId="42" fillId="12" borderId="2" xfId="4" applyNumberFormat="1" applyFont="1" applyBorder="1" applyAlignment="1">
      <alignment horizontal="center" vertical="center" wrapText="1"/>
    </xf>
    <xf numFmtId="3" fontId="42" fillId="18" borderId="2" xfId="4" applyNumberFormat="1" applyFont="1" applyFill="1" applyBorder="1" applyAlignment="1">
      <alignment horizontal="center" vertical="center" wrapText="1"/>
    </xf>
    <xf numFmtId="3" fontId="42" fillId="18" borderId="2" xfId="0" applyNumberFormat="1" applyFont="1" applyFill="1" applyBorder="1" applyAlignment="1">
      <alignment horizontal="center" vertical="center" wrapText="1"/>
    </xf>
    <xf numFmtId="1" fontId="42" fillId="12" borderId="2" xfId="4" applyNumberFormat="1" applyFont="1" applyBorder="1" applyAlignment="1">
      <alignment horizontal="center" vertical="center" wrapText="1"/>
    </xf>
    <xf numFmtId="171" fontId="42" fillId="12" borderId="2" xfId="4" applyNumberFormat="1" applyFont="1" applyBorder="1" applyAlignment="1">
      <alignment horizontal="center" vertical="center" wrapText="1"/>
    </xf>
    <xf numFmtId="171" fontId="42" fillId="12" borderId="2" xfId="11" applyNumberFormat="1" applyFont="1" applyBorder="1" applyAlignment="1">
      <alignment horizontal="center" vertical="center" wrapText="1"/>
    </xf>
    <xf numFmtId="171" fontId="44" fillId="12" borderId="2" xfId="11" applyNumberFormat="1" applyFont="1" applyBorder="1" applyAlignment="1">
      <alignment horizontal="center" vertical="center" wrapText="1"/>
    </xf>
    <xf numFmtId="3" fontId="44" fillId="12" borderId="2" xfId="11" applyNumberFormat="1" applyFont="1" applyBorder="1" applyAlignment="1">
      <alignment horizontal="center" vertical="center" wrapText="1"/>
    </xf>
    <xf numFmtId="3" fontId="44" fillId="18" borderId="6" xfId="0" applyNumberFormat="1" applyFont="1" applyFill="1" applyBorder="1" applyAlignment="1">
      <alignment horizontal="center" vertical="center" wrapText="1"/>
    </xf>
    <xf numFmtId="3" fontId="44" fillId="18" borderId="2" xfId="0" applyNumberFormat="1" applyFont="1" applyFill="1" applyBorder="1" applyAlignment="1">
      <alignment horizontal="center" vertical="center" wrapText="1"/>
    </xf>
    <xf numFmtId="3" fontId="44" fillId="18" borderId="2" xfId="4" applyNumberFormat="1" applyFont="1" applyFill="1" applyBorder="1" applyAlignment="1">
      <alignment horizontal="center" vertical="center" wrapText="1"/>
    </xf>
    <xf numFmtId="3" fontId="42" fillId="12" borderId="48" xfId="6" applyNumberFormat="1" applyFont="1" applyBorder="1" applyAlignment="1">
      <alignment horizontal="center" vertical="center" wrapText="1"/>
    </xf>
    <xf numFmtId="3" fontId="42" fillId="12" borderId="2" xfId="6" applyNumberFormat="1" applyFont="1" applyBorder="1" applyAlignment="1" applyProtection="1">
      <alignment horizontal="center" vertical="center" wrapText="1"/>
      <protection locked="0"/>
    </xf>
    <xf numFmtId="0" fontId="7"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7" fillId="4" borderId="22" xfId="0" applyFont="1" applyFill="1" applyBorder="1" applyAlignment="1">
      <alignment vertical="center"/>
    </xf>
    <xf numFmtId="0" fontId="0" fillId="4" borderId="25" xfId="0" applyFill="1" applyBorder="1" applyAlignment="1">
      <alignment vertical="center"/>
    </xf>
    <xf numFmtId="0" fontId="24" fillId="3" borderId="6" xfId="0" applyFont="1" applyFill="1" applyBorder="1" applyAlignment="1">
      <alignment horizontal="center" vertical="center" wrapText="1"/>
    </xf>
    <xf numFmtId="0" fontId="0" fillId="0" borderId="3" xfId="0" applyBorder="1" applyAlignment="1">
      <alignment horizontal="center" vertical="center" wrapText="1"/>
    </xf>
    <xf numFmtId="0" fontId="21" fillId="0" borderId="6" xfId="0" applyFont="1" applyFill="1" applyBorder="1" applyAlignment="1"/>
    <xf numFmtId="0" fontId="21" fillId="0" borderId="19" xfId="0" applyFont="1" applyFill="1" applyBorder="1" applyAlignment="1"/>
    <xf numFmtId="0" fontId="21" fillId="0" borderId="19" xfId="0" applyFont="1" applyBorder="1" applyAlignment="1"/>
    <xf numFmtId="0" fontId="21" fillId="0" borderId="3" xfId="0" applyFont="1" applyBorder="1" applyAlignment="1"/>
    <xf numFmtId="0" fontId="24" fillId="3" borderId="3" xfId="0" applyFont="1" applyFill="1" applyBorder="1" applyAlignment="1">
      <alignment horizontal="center" vertical="center" wrapText="1"/>
    </xf>
    <xf numFmtId="0" fontId="26" fillId="3" borderId="2" xfId="0" applyFont="1" applyFill="1" applyBorder="1" applyAlignment="1">
      <alignment vertical="center"/>
    </xf>
    <xf numFmtId="0" fontId="27" fillId="0" borderId="2" xfId="0" applyFont="1" applyBorder="1" applyAlignment="1"/>
    <xf numFmtId="0" fontId="9" fillId="3" borderId="6" xfId="0" applyFont="1" applyFill="1" applyBorder="1" applyAlignment="1">
      <alignment horizontal="center" vertical="center" wrapText="1"/>
    </xf>
    <xf numFmtId="0" fontId="21" fillId="0" borderId="3" xfId="0" applyFont="1" applyBorder="1" applyAlignment="1">
      <alignment horizontal="center" vertical="center" wrapText="1"/>
    </xf>
    <xf numFmtId="0" fontId="21" fillId="0" borderId="22" xfId="0" applyFont="1" applyFill="1" applyBorder="1" applyAlignment="1">
      <alignment horizontal="center" wrapText="1"/>
    </xf>
    <xf numFmtId="0" fontId="21" fillId="0" borderId="23" xfId="0" applyFont="1" applyFill="1" applyBorder="1" applyAlignment="1">
      <alignment horizontal="center" wrapText="1"/>
    </xf>
    <xf numFmtId="0" fontId="21" fillId="0" borderId="20" xfId="0" applyFont="1" applyBorder="1" applyAlignment="1">
      <alignment horizontal="center" wrapText="1"/>
    </xf>
    <xf numFmtId="0" fontId="21" fillId="0" borderId="24" xfId="0" applyFont="1" applyBorder="1" applyAlignment="1">
      <alignment horizontal="center" wrapText="1"/>
    </xf>
    <xf numFmtId="0" fontId="26" fillId="3" borderId="6" xfId="0" applyFont="1" applyFill="1" applyBorder="1" applyAlignment="1">
      <alignment vertical="center"/>
    </xf>
    <xf numFmtId="0" fontId="27" fillId="0" borderId="6" xfId="0" applyFont="1" applyBorder="1" applyAlignment="1"/>
    <xf numFmtId="0" fontId="24" fillId="3" borderId="19" xfId="0" applyFont="1" applyFill="1" applyBorder="1" applyAlignment="1">
      <alignment horizontal="center" vertical="center" wrapText="1"/>
    </xf>
    <xf numFmtId="0" fontId="14" fillId="3" borderId="19"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7" fillId="5" borderId="17" xfId="0" applyFont="1" applyFill="1" applyBorder="1" applyAlignment="1">
      <alignment horizontal="center" vertical="center"/>
    </xf>
    <xf numFmtId="0" fontId="17" fillId="5" borderId="18" xfId="0" applyFont="1" applyFill="1" applyBorder="1" applyAlignment="1">
      <alignment horizontal="center" vertical="center"/>
    </xf>
    <xf numFmtId="0" fontId="17" fillId="8" borderId="17" xfId="0" applyFont="1" applyFill="1" applyBorder="1" applyAlignment="1">
      <alignment horizontal="center" vertical="center"/>
    </xf>
    <xf numFmtId="0" fontId="0" fillId="8" borderId="18" xfId="0" applyFill="1" applyBorder="1" applyAlignment="1">
      <alignment horizontal="center" vertical="center"/>
    </xf>
    <xf numFmtId="0" fontId="14" fillId="3" borderId="22"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14" fillId="3" borderId="3" xfId="0" applyFont="1" applyFill="1" applyBorder="1" applyAlignment="1">
      <alignment horizontal="center" vertical="center" wrapText="1"/>
    </xf>
    <xf numFmtId="0" fontId="18" fillId="0" borderId="0" xfId="0" applyFont="1" applyFill="1" applyAlignment="1">
      <alignment horizontal="left" wrapText="1"/>
    </xf>
    <xf numFmtId="0" fontId="18" fillId="0" borderId="0" xfId="0" applyFont="1" applyFill="1" applyAlignment="1">
      <alignment horizontal="left"/>
    </xf>
    <xf numFmtId="0" fontId="3" fillId="0" borderId="6" xfId="0" applyNumberFormat="1" applyFont="1" applyFill="1" applyBorder="1" applyAlignment="1">
      <alignment horizontal="center" vertical="center" wrapText="1"/>
    </xf>
    <xf numFmtId="0" fontId="3" fillId="0" borderId="19"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7" fillId="6" borderId="17" xfId="0" applyFont="1" applyFill="1" applyBorder="1" applyAlignment="1">
      <alignment horizontal="center" vertical="center"/>
    </xf>
    <xf numFmtId="0" fontId="7" fillId="6" borderId="18" xfId="0" applyFont="1" applyFill="1" applyBorder="1" applyAlignment="1">
      <alignment horizontal="center" vertical="center"/>
    </xf>
    <xf numFmtId="0" fontId="7" fillId="4" borderId="7" xfId="0" applyFont="1" applyFill="1" applyBorder="1" applyAlignment="1">
      <alignment horizontal="center" vertical="center"/>
    </xf>
    <xf numFmtId="0" fontId="7" fillId="4" borderId="17" xfId="0" applyFont="1" applyFill="1" applyBorder="1" applyAlignment="1">
      <alignment horizontal="center" vertical="center"/>
    </xf>
    <xf numFmtId="0" fontId="7" fillId="4" borderId="18" xfId="0" applyFont="1" applyFill="1" applyBorder="1" applyAlignment="1">
      <alignment horizontal="center" vertical="center"/>
    </xf>
    <xf numFmtId="0" fontId="17" fillId="9" borderId="2" xfId="0" applyFont="1" applyFill="1" applyBorder="1" applyAlignment="1">
      <alignment horizontal="center" vertical="center"/>
    </xf>
    <xf numFmtId="0" fontId="17" fillId="9" borderId="3" xfId="0" applyFont="1" applyFill="1" applyBorder="1" applyAlignment="1">
      <alignment horizontal="center" vertical="center"/>
    </xf>
    <xf numFmtId="0" fontId="3" fillId="0" borderId="2" xfId="0" applyNumberFormat="1" applyFont="1" applyFill="1" applyBorder="1" applyAlignment="1">
      <alignment horizontal="center" vertical="center" wrapText="1"/>
    </xf>
    <xf numFmtId="0" fontId="14" fillId="7" borderId="17" xfId="0" applyFont="1" applyFill="1" applyBorder="1" applyAlignment="1">
      <alignment horizontal="center" vertical="center"/>
    </xf>
    <xf numFmtId="0" fontId="0" fillId="4" borderId="17" xfId="0" applyFill="1" applyBorder="1" applyAlignment="1">
      <alignment horizontal="center" vertical="center"/>
    </xf>
    <xf numFmtId="0" fontId="17" fillId="10" borderId="7" xfId="0" applyFont="1" applyFill="1" applyBorder="1" applyAlignment="1">
      <alignment horizontal="center" vertical="center"/>
    </xf>
    <xf numFmtId="0" fontId="17" fillId="10" borderId="21" xfId="0" applyFont="1" applyFill="1" applyBorder="1" applyAlignment="1">
      <alignment horizontal="center" vertical="center"/>
    </xf>
    <xf numFmtId="0" fontId="0" fillId="10" borderId="24" xfId="0" applyFill="1" applyBorder="1" applyAlignment="1"/>
    <xf numFmtId="0" fontId="7" fillId="4" borderId="17" xfId="0" applyFont="1" applyFill="1" applyBorder="1" applyAlignment="1">
      <alignment vertical="center"/>
    </xf>
    <xf numFmtId="0" fontId="42" fillId="12" borderId="6" xfId="6" applyFont="1" applyBorder="1" applyAlignment="1">
      <alignment horizontal="center" vertical="center" wrapText="1"/>
    </xf>
    <xf numFmtId="0" fontId="0" fillId="0" borderId="19" xfId="0" applyBorder="1" applyAlignment="1">
      <alignment horizontal="center" vertical="center" wrapText="1"/>
    </xf>
    <xf numFmtId="0" fontId="42" fillId="13" borderId="6" xfId="9" applyFont="1" applyBorder="1" applyAlignment="1">
      <alignment horizontal="center" vertical="center" wrapText="1"/>
    </xf>
    <xf numFmtId="165" fontId="42" fillId="12" borderId="6" xfId="6" applyNumberFormat="1" applyFont="1" applyBorder="1" applyAlignment="1">
      <alignment horizontal="center" vertical="center" wrapText="1"/>
    </xf>
    <xf numFmtId="0" fontId="42" fillId="12" borderId="6" xfId="11" applyFont="1" applyBorder="1" applyAlignment="1">
      <alignment horizontal="center" vertical="center" wrapText="1"/>
    </xf>
    <xf numFmtId="0" fontId="42" fillId="13" borderId="6" xfId="9" applyFont="1"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42" fillId="13" borderId="22" xfId="9" applyFont="1" applyBorder="1" applyAlignment="1">
      <alignment horizontal="center" vertical="center" wrapText="1"/>
    </xf>
    <xf numFmtId="0" fontId="0" fillId="0" borderId="23" xfId="0" applyBorder="1" applyAlignment="1">
      <alignment horizontal="center" vertical="center" wrapText="1"/>
    </xf>
    <xf numFmtId="0" fontId="0" fillId="0" borderId="26" xfId="0" applyBorder="1" applyAlignment="1">
      <alignment horizontal="center" vertical="center" wrapText="1"/>
    </xf>
    <xf numFmtId="0" fontId="0" fillId="0" borderId="38" xfId="0" applyBorder="1" applyAlignment="1">
      <alignment horizontal="center" vertical="center" wrapText="1"/>
    </xf>
    <xf numFmtId="167" fontId="42" fillId="18" borderId="6" xfId="11" applyNumberFormat="1" applyFont="1" applyFill="1" applyBorder="1" applyAlignment="1">
      <alignment horizontal="center" vertical="center" wrapText="1"/>
    </xf>
    <xf numFmtId="0" fontId="0" fillId="18" borderId="19" xfId="0" applyFill="1" applyBorder="1" applyAlignment="1">
      <alignment horizontal="center" vertical="center" wrapText="1"/>
    </xf>
    <xf numFmtId="0" fontId="0" fillId="18" borderId="3" xfId="0" applyFill="1" applyBorder="1" applyAlignment="1">
      <alignment horizontal="center" vertical="center" wrapText="1"/>
    </xf>
    <xf numFmtId="0" fontId="0" fillId="18" borderId="6" xfId="0" applyFill="1" applyBorder="1" applyAlignment="1">
      <alignment horizontal="center" vertical="center" wrapText="1"/>
    </xf>
    <xf numFmtId="0" fontId="42" fillId="22" borderId="6" xfId="0" applyFont="1" applyFill="1" applyBorder="1" applyAlignment="1">
      <alignment horizontal="center" vertical="center" wrapText="1"/>
    </xf>
    <xf numFmtId="0" fontId="42" fillId="18" borderId="2" xfId="0" applyFont="1" applyFill="1" applyBorder="1" applyAlignment="1">
      <alignment horizontal="center" vertical="center" wrapText="1"/>
    </xf>
    <xf numFmtId="0" fontId="3" fillId="17" borderId="2" xfId="0" applyFont="1" applyFill="1" applyBorder="1" applyAlignment="1">
      <alignment horizontal="center" vertical="center" wrapText="1"/>
    </xf>
    <xf numFmtId="0" fontId="0" fillId="17" borderId="2" xfId="0" applyFill="1" applyBorder="1" applyAlignment="1">
      <alignment horizontal="center" vertical="center" wrapText="1"/>
    </xf>
    <xf numFmtId="0" fontId="44" fillId="12" borderId="2" xfId="4" applyFont="1" applyBorder="1" applyAlignment="1">
      <alignment horizontal="center" wrapText="1"/>
    </xf>
    <xf numFmtId="0" fontId="0" fillId="0" borderId="2" xfId="0" applyBorder="1" applyAlignment="1">
      <alignment horizontal="center" wrapText="1"/>
    </xf>
    <xf numFmtId="0" fontId="42" fillId="13" borderId="2" xfId="9" applyFont="1" applyBorder="1" applyAlignment="1">
      <alignment horizontal="center" vertical="center"/>
    </xf>
    <xf numFmtId="0" fontId="42" fillId="13" borderId="2" xfId="9" applyFont="1" applyBorder="1" applyAlignment="1">
      <alignment horizontal="center" vertical="center" wrapText="1"/>
    </xf>
    <xf numFmtId="0" fontId="42" fillId="13" borderId="6" xfId="9" applyFont="1" applyBorder="1" applyAlignment="1" applyProtection="1">
      <alignment horizontal="center" vertical="center"/>
      <protection locked="0"/>
    </xf>
    <xf numFmtId="0" fontId="42" fillId="13" borderId="19" xfId="9" applyFont="1" applyBorder="1" applyAlignment="1" applyProtection="1">
      <alignment horizontal="center" vertical="center"/>
      <protection locked="0"/>
    </xf>
    <xf numFmtId="0" fontId="42" fillId="13" borderId="3" xfId="9" applyFont="1" applyBorder="1" applyAlignment="1" applyProtection="1">
      <alignment horizontal="center" vertical="center"/>
      <protection locked="0"/>
    </xf>
    <xf numFmtId="0" fontId="42" fillId="13" borderId="6" xfId="9" applyFont="1" applyBorder="1" applyAlignment="1" applyProtection="1">
      <alignment horizontal="center" vertical="center" wrapText="1"/>
      <protection locked="0"/>
    </xf>
    <xf numFmtId="0" fontId="42" fillId="13" borderId="19" xfId="9" applyFont="1" applyBorder="1" applyAlignment="1" applyProtection="1">
      <alignment horizontal="center" vertical="center" wrapText="1"/>
      <protection locked="0"/>
    </xf>
    <xf numFmtId="0" fontId="42" fillId="13" borderId="3" xfId="9" applyFont="1" applyBorder="1" applyAlignment="1" applyProtection="1">
      <alignment horizontal="center" vertical="center" wrapText="1"/>
      <protection locked="0"/>
    </xf>
    <xf numFmtId="0" fontId="42" fillId="13" borderId="22" xfId="9" applyFont="1" applyBorder="1" applyAlignment="1" applyProtection="1">
      <alignment horizontal="center" vertical="center" wrapText="1"/>
      <protection locked="0"/>
    </xf>
    <xf numFmtId="0" fontId="42" fillId="13" borderId="23" xfId="9" applyFont="1" applyBorder="1" applyAlignment="1" applyProtection="1">
      <alignment horizontal="center" vertical="center" wrapText="1"/>
      <protection locked="0"/>
    </xf>
    <xf numFmtId="0" fontId="42" fillId="13" borderId="26" xfId="9" applyFont="1" applyBorder="1" applyAlignment="1" applyProtection="1">
      <alignment horizontal="center" vertical="center" wrapText="1"/>
      <protection locked="0"/>
    </xf>
    <xf numFmtId="0" fontId="42" fillId="13" borderId="38" xfId="9" applyFont="1" applyBorder="1" applyAlignment="1" applyProtection="1">
      <alignment horizontal="center" vertical="center" wrapText="1"/>
      <protection locked="0"/>
    </xf>
    <xf numFmtId="0" fontId="42" fillId="13" borderId="20" xfId="9" applyFont="1" applyBorder="1" applyAlignment="1" applyProtection="1">
      <alignment horizontal="center" vertical="center" wrapText="1"/>
      <protection locked="0"/>
    </xf>
    <xf numFmtId="0" fontId="42" fillId="13" borderId="24" xfId="9" applyFont="1" applyBorder="1" applyAlignment="1" applyProtection="1">
      <alignment horizontal="center" vertical="center" wrapText="1"/>
      <protection locked="0"/>
    </xf>
    <xf numFmtId="0" fontId="42" fillId="13" borderId="2" xfId="9" applyFont="1" applyBorder="1" applyAlignment="1" applyProtection="1">
      <alignment horizontal="center" vertical="center" wrapText="1"/>
      <protection locked="0"/>
    </xf>
    <xf numFmtId="0" fontId="42" fillId="12" borderId="2" xfId="6" applyFont="1" applyBorder="1" applyAlignment="1" applyProtection="1">
      <alignment horizontal="center" vertical="center" wrapText="1"/>
      <protection locked="0"/>
    </xf>
    <xf numFmtId="0" fontId="42" fillId="13" borderId="19" xfId="9" applyFont="1" applyBorder="1" applyAlignment="1">
      <alignment horizontal="center" vertical="center" wrapText="1"/>
    </xf>
    <xf numFmtId="0" fontId="42" fillId="13" borderId="3" xfId="9" applyFont="1" applyBorder="1" applyAlignment="1">
      <alignment horizontal="center" vertical="center" wrapText="1"/>
    </xf>
    <xf numFmtId="3" fontId="42" fillId="12" borderId="2" xfId="6" applyNumberFormat="1" applyFont="1" applyBorder="1" applyAlignment="1">
      <alignment horizontal="center" vertical="center" wrapText="1"/>
    </xf>
    <xf numFmtId="0" fontId="42" fillId="11" borderId="6" xfId="2" applyFont="1" applyBorder="1" applyAlignment="1">
      <alignment horizontal="center" vertical="center" wrapText="1"/>
    </xf>
    <xf numFmtId="0" fontId="42" fillId="11" borderId="19" xfId="2" applyFont="1" applyBorder="1" applyAlignment="1">
      <alignment horizontal="center" vertical="center" wrapText="1"/>
    </xf>
    <xf numFmtId="0" fontId="42" fillId="11" borderId="3" xfId="2" applyFont="1" applyBorder="1" applyAlignment="1">
      <alignment horizontal="center" vertical="center" wrapText="1"/>
    </xf>
    <xf numFmtId="0" fontId="42" fillId="12" borderId="19" xfId="11" applyFont="1" applyBorder="1" applyAlignment="1">
      <alignment horizontal="center" vertical="center" wrapText="1"/>
    </xf>
    <xf numFmtId="0" fontId="42" fillId="12" borderId="3" xfId="11" applyFont="1" applyBorder="1" applyAlignment="1">
      <alignment horizontal="center" vertical="center" wrapText="1"/>
    </xf>
    <xf numFmtId="49" fontId="42" fillId="11" borderId="6" xfId="2" applyNumberFormat="1" applyFont="1" applyBorder="1" applyAlignment="1">
      <alignment horizontal="center" vertical="center" wrapText="1"/>
    </xf>
    <xf numFmtId="49" fontId="42" fillId="11" borderId="3" xfId="2" applyNumberFormat="1" applyFont="1" applyBorder="1" applyAlignment="1">
      <alignment horizontal="center" vertical="center" wrapText="1"/>
    </xf>
    <xf numFmtId="0" fontId="42" fillId="12" borderId="19" xfId="6" applyFont="1" applyBorder="1" applyAlignment="1">
      <alignment horizontal="center" vertical="center" wrapText="1"/>
    </xf>
    <xf numFmtId="0" fontId="42" fillId="12" borderId="3" xfId="6" applyFont="1" applyBorder="1" applyAlignment="1">
      <alignment horizontal="center" vertical="center" wrapText="1"/>
    </xf>
    <xf numFmtId="0" fontId="42" fillId="0" borderId="3" xfId="0" applyFont="1" applyBorder="1" applyAlignment="1">
      <alignment horizontal="center" vertical="center" wrapText="1"/>
    </xf>
    <xf numFmtId="0" fontId="42" fillId="13" borderId="19" xfId="9" applyFont="1" applyBorder="1" applyAlignment="1">
      <alignment horizontal="center" vertical="center"/>
    </xf>
    <xf numFmtId="0" fontId="42" fillId="13" borderId="3" xfId="9" applyFont="1" applyBorder="1" applyAlignment="1">
      <alignment horizontal="center" vertical="center"/>
    </xf>
    <xf numFmtId="0" fontId="42" fillId="13" borderId="23" xfId="9" applyFont="1" applyBorder="1" applyAlignment="1">
      <alignment horizontal="center" vertical="center" wrapText="1"/>
    </xf>
    <xf numFmtId="0" fontId="42" fillId="13" borderId="26" xfId="9" applyFont="1" applyBorder="1" applyAlignment="1">
      <alignment horizontal="center" vertical="center" wrapText="1"/>
    </xf>
    <xf numFmtId="0" fontId="42" fillId="13" borderId="38" xfId="9" applyFont="1" applyBorder="1" applyAlignment="1">
      <alignment horizontal="center" vertical="center" wrapText="1"/>
    </xf>
    <xf numFmtId="0" fontId="42" fillId="13" borderId="20" xfId="9" applyFont="1" applyBorder="1" applyAlignment="1">
      <alignment horizontal="center" vertical="center" wrapText="1"/>
    </xf>
    <xf numFmtId="0" fontId="42" fillId="13" borderId="24" xfId="9" applyFont="1" applyBorder="1" applyAlignment="1">
      <alignment horizontal="center" vertical="center" wrapText="1"/>
    </xf>
    <xf numFmtId="17" fontId="42" fillId="11" borderId="6" xfId="2" applyNumberFormat="1" applyFont="1" applyBorder="1" applyAlignment="1">
      <alignment horizontal="center" vertical="center" wrapText="1"/>
    </xf>
    <xf numFmtId="17" fontId="42" fillId="11" borderId="3" xfId="2" applyNumberFormat="1" applyFont="1" applyBorder="1" applyAlignment="1">
      <alignment horizontal="center" vertical="center" wrapText="1"/>
    </xf>
    <xf numFmtId="0" fontId="42" fillId="0" borderId="19" xfId="0" applyFont="1" applyBorder="1" applyAlignment="1">
      <alignment horizontal="center" wrapText="1"/>
    </xf>
    <xf numFmtId="0" fontId="42" fillId="0" borderId="3" xfId="0" applyFont="1" applyBorder="1" applyAlignment="1">
      <alignment horizontal="center" wrapText="1"/>
    </xf>
    <xf numFmtId="0" fontId="42" fillId="11" borderId="2" xfId="2" applyFont="1" applyBorder="1" applyAlignment="1">
      <alignment horizontal="center" vertical="center" wrapText="1"/>
    </xf>
    <xf numFmtId="0" fontId="40" fillId="4" borderId="2" xfId="0" applyFont="1" applyFill="1" applyBorder="1" applyAlignment="1">
      <alignment horizontal="center" vertical="center"/>
    </xf>
    <xf numFmtId="0" fontId="40" fillId="14" borderId="2" xfId="0" applyFont="1" applyFill="1" applyBorder="1" applyAlignment="1">
      <alignment horizontal="center" vertical="center" wrapText="1"/>
    </xf>
    <xf numFmtId="0" fontId="42" fillId="0" borderId="3" xfId="0" applyFont="1" applyBorder="1" applyAlignment="1">
      <alignment vertical="center"/>
    </xf>
    <xf numFmtId="0" fontId="69" fillId="13" borderId="23" xfId="9" applyFont="1" applyBorder="1" applyAlignment="1">
      <alignment horizontal="center" vertical="center" wrapText="1"/>
    </xf>
    <xf numFmtId="0" fontId="42" fillId="0" borderId="20" xfId="0" applyFont="1" applyBorder="1" applyAlignment="1">
      <alignment horizontal="center" wrapText="1"/>
    </xf>
    <xf numFmtId="0" fontId="42" fillId="0" borderId="24" xfId="0" applyFont="1" applyBorder="1" applyAlignment="1">
      <alignment horizontal="center" wrapText="1"/>
    </xf>
    <xf numFmtId="0" fontId="44" fillId="13" borderId="2" xfId="9" applyFont="1" applyBorder="1" applyAlignment="1">
      <alignment horizontal="center" vertical="center" wrapText="1"/>
    </xf>
    <xf numFmtId="0" fontId="40" fillId="14" borderId="2" xfId="0" applyFont="1" applyFill="1" applyBorder="1" applyAlignment="1">
      <alignment horizontal="left" vertical="center"/>
    </xf>
    <xf numFmtId="49" fontId="9" fillId="4" borderId="2" xfId="0" applyNumberFormat="1" applyFont="1" applyFill="1" applyBorder="1" applyAlignment="1">
      <alignment horizontal="center" vertical="center" wrapText="1"/>
    </xf>
    <xf numFmtId="0" fontId="3" fillId="0" borderId="2" xfId="0" applyFont="1" applyBorder="1" applyAlignment="1">
      <alignment horizontal="center" vertical="center" wrapText="1"/>
    </xf>
    <xf numFmtId="0" fontId="40" fillId="4" borderId="2" xfId="0" applyFont="1" applyFill="1" applyBorder="1" applyAlignment="1">
      <alignment horizontal="center" vertical="center" wrapText="1"/>
    </xf>
    <xf numFmtId="0" fontId="44" fillId="13" borderId="7" xfId="9" applyFont="1" applyBorder="1" applyAlignment="1">
      <alignment horizontal="center" vertical="center" wrapText="1"/>
    </xf>
    <xf numFmtId="0" fontId="44" fillId="13" borderId="18" xfId="9" applyFont="1" applyBorder="1" applyAlignment="1">
      <alignment horizontal="center" vertical="center" wrapText="1"/>
    </xf>
    <xf numFmtId="0" fontId="44" fillId="13" borderId="6" xfId="9" applyFont="1" applyBorder="1" applyAlignment="1">
      <alignment horizontal="center" vertical="center"/>
    </xf>
    <xf numFmtId="0" fontId="68" fillId="0" borderId="3" xfId="0" applyFont="1" applyBorder="1" applyAlignment="1">
      <alignment horizontal="center" vertical="center"/>
    </xf>
    <xf numFmtId="0" fontId="44" fillId="13" borderId="6" xfId="9" applyFont="1" applyBorder="1" applyAlignment="1">
      <alignment horizontal="center" vertical="center" wrapText="1"/>
    </xf>
    <xf numFmtId="0" fontId="44" fillId="13" borderId="3" xfId="9" applyFont="1" applyBorder="1" applyAlignment="1">
      <alignment horizontal="center" vertical="center" wrapText="1"/>
    </xf>
    <xf numFmtId="0" fontId="44" fillId="13" borderId="22" xfId="9" applyFont="1" applyBorder="1" applyAlignment="1">
      <alignment horizontal="center" vertical="center" wrapText="1"/>
    </xf>
    <xf numFmtId="0" fontId="44" fillId="13" borderId="23" xfId="9" applyFont="1" applyBorder="1" applyAlignment="1">
      <alignment horizontal="center" vertical="center" wrapText="1"/>
    </xf>
    <xf numFmtId="0" fontId="44" fillId="13" borderId="20" xfId="9" applyFont="1" applyBorder="1" applyAlignment="1">
      <alignment horizontal="center" vertical="center" wrapText="1"/>
    </xf>
    <xf numFmtId="0" fontId="44" fillId="13" borderId="24" xfId="9" applyFont="1" applyBorder="1" applyAlignment="1">
      <alignment horizontal="center" vertical="center" wrapText="1"/>
    </xf>
    <xf numFmtId="0" fontId="43" fillId="14" borderId="7" xfId="0" applyFont="1" applyFill="1" applyBorder="1" applyAlignment="1">
      <alignment horizontal="center" vertical="center" wrapText="1"/>
    </xf>
    <xf numFmtId="0" fontId="43" fillId="14" borderId="18" xfId="0" applyFont="1" applyFill="1" applyBorder="1" applyAlignment="1">
      <alignment horizontal="center" vertical="center" wrapText="1"/>
    </xf>
    <xf numFmtId="0" fontId="40" fillId="14" borderId="22" xfId="0" applyFont="1" applyFill="1" applyBorder="1" applyAlignment="1">
      <alignment horizontal="left" vertical="center" wrapText="1"/>
    </xf>
    <xf numFmtId="0" fontId="40" fillId="14" borderId="25" xfId="0" applyFont="1" applyFill="1" applyBorder="1" applyAlignment="1">
      <alignment horizontal="left" vertical="center" wrapText="1"/>
    </xf>
    <xf numFmtId="0" fontId="40" fillId="14" borderId="23" xfId="0" applyFont="1" applyFill="1" applyBorder="1" applyAlignment="1">
      <alignment horizontal="left" vertical="center" wrapText="1"/>
    </xf>
    <xf numFmtId="0" fontId="40" fillId="14" borderId="20" xfId="0" applyFont="1" applyFill="1" applyBorder="1" applyAlignment="1">
      <alignment horizontal="left" vertical="center" wrapText="1"/>
    </xf>
    <xf numFmtId="0" fontId="40" fillId="14" borderId="21" xfId="0" applyFont="1" applyFill="1" applyBorder="1" applyAlignment="1">
      <alignment horizontal="left" vertical="center" wrapText="1"/>
    </xf>
    <xf numFmtId="0" fontId="40" fillId="14" borderId="24" xfId="0" applyFont="1" applyFill="1" applyBorder="1" applyAlignment="1">
      <alignment horizontal="left" vertical="center" wrapText="1"/>
    </xf>
    <xf numFmtId="49" fontId="9" fillId="4" borderId="22" xfId="0" applyNumberFormat="1" applyFont="1" applyFill="1" applyBorder="1" applyAlignment="1">
      <alignment horizontal="center" vertical="center"/>
    </xf>
    <xf numFmtId="49" fontId="9" fillId="4" borderId="25" xfId="0" applyNumberFormat="1" applyFont="1" applyFill="1" applyBorder="1" applyAlignment="1">
      <alignment horizontal="center" vertical="center"/>
    </xf>
    <xf numFmtId="49" fontId="9" fillId="4" borderId="23" xfId="0" applyNumberFormat="1" applyFont="1" applyFill="1" applyBorder="1" applyAlignment="1">
      <alignment horizontal="center" vertical="center"/>
    </xf>
    <xf numFmtId="49" fontId="9" fillId="4" borderId="20" xfId="0" applyNumberFormat="1" applyFont="1" applyFill="1" applyBorder="1" applyAlignment="1">
      <alignment horizontal="center" vertical="center"/>
    </xf>
    <xf numFmtId="49" fontId="9" fillId="4" borderId="21" xfId="0" applyNumberFormat="1" applyFont="1" applyFill="1" applyBorder="1" applyAlignment="1">
      <alignment horizontal="center" vertical="center"/>
    </xf>
    <xf numFmtId="49" fontId="9" fillId="4" borderId="24" xfId="0" applyNumberFormat="1" applyFont="1" applyFill="1" applyBorder="1" applyAlignment="1">
      <alignment horizontal="center" vertical="center"/>
    </xf>
    <xf numFmtId="0" fontId="9" fillId="4" borderId="7" xfId="0" applyFont="1" applyFill="1" applyBorder="1" applyAlignment="1">
      <alignment horizontal="center" vertical="center" wrapText="1"/>
    </xf>
    <xf numFmtId="0" fontId="9" fillId="4" borderId="17" xfId="0" applyFont="1" applyFill="1" applyBorder="1" applyAlignment="1">
      <alignment horizontal="center" vertical="center" wrapText="1"/>
    </xf>
    <xf numFmtId="0" fontId="9" fillId="4" borderId="18" xfId="0" applyFont="1" applyFill="1" applyBorder="1" applyAlignment="1">
      <alignment horizontal="center" vertical="center" wrapText="1"/>
    </xf>
    <xf numFmtId="0" fontId="44" fillId="17" borderId="2" xfId="9" applyFont="1" applyFill="1" applyBorder="1" applyAlignment="1">
      <alignment horizontal="center" vertical="center" wrapText="1"/>
    </xf>
    <xf numFmtId="0" fontId="42" fillId="13" borderId="6" xfId="9" applyFont="1" applyBorder="1" applyAlignment="1">
      <alignment horizontal="center" vertical="top" wrapText="1"/>
    </xf>
    <xf numFmtId="0" fontId="0" fillId="0" borderId="19" xfId="0" applyBorder="1" applyAlignment="1">
      <alignment horizontal="center" vertical="top" wrapText="1"/>
    </xf>
    <xf numFmtId="0" fontId="0" fillId="0" borderId="3" xfId="0" applyBorder="1" applyAlignment="1">
      <alignment horizontal="center" vertical="top" wrapText="1"/>
    </xf>
    <xf numFmtId="0" fontId="42" fillId="13" borderId="22" xfId="9" applyFont="1" applyBorder="1" applyAlignment="1">
      <alignment horizontal="center" vertical="top" wrapText="1"/>
    </xf>
    <xf numFmtId="0" fontId="0" fillId="0" borderId="23" xfId="0" applyBorder="1" applyAlignment="1">
      <alignment horizontal="center" vertical="top" wrapText="1"/>
    </xf>
    <xf numFmtId="0" fontId="0" fillId="0" borderId="26" xfId="0" applyBorder="1" applyAlignment="1">
      <alignment horizontal="center" vertical="top" wrapText="1"/>
    </xf>
    <xf numFmtId="0" fontId="0" fillId="0" borderId="38" xfId="0" applyBorder="1" applyAlignment="1">
      <alignment horizontal="center" vertical="top" wrapText="1"/>
    </xf>
    <xf numFmtId="0" fontId="0" fillId="0" borderId="20" xfId="0" applyBorder="1" applyAlignment="1">
      <alignment horizontal="center" vertical="top" wrapText="1"/>
    </xf>
    <xf numFmtId="0" fontId="0" fillId="0" borderId="24" xfId="0" applyBorder="1" applyAlignment="1">
      <alignment horizontal="center" vertical="top" wrapText="1"/>
    </xf>
    <xf numFmtId="0" fontId="42" fillId="18" borderId="6" xfId="4" applyFont="1" applyFill="1" applyBorder="1" applyAlignment="1">
      <alignment horizontal="center" vertical="top" wrapText="1"/>
    </xf>
    <xf numFmtId="0" fontId="42" fillId="12" borderId="6" xfId="4" applyFont="1" applyBorder="1" applyAlignment="1">
      <alignment horizontal="center" vertical="top" wrapText="1"/>
    </xf>
    <xf numFmtId="0" fontId="44" fillId="12" borderId="6" xfId="4" applyFont="1" applyBorder="1" applyAlignment="1">
      <alignment horizontal="center" vertical="center" wrapText="1"/>
    </xf>
    <xf numFmtId="0" fontId="0" fillId="17" borderId="6" xfId="0" applyFill="1" applyBorder="1" applyAlignment="1">
      <alignment vertical="top" wrapText="1"/>
    </xf>
    <xf numFmtId="0" fontId="0" fillId="17" borderId="19" xfId="0" applyFill="1" applyBorder="1" applyAlignment="1">
      <alignment vertical="top" wrapText="1"/>
    </xf>
    <xf numFmtId="0" fontId="0" fillId="17" borderId="3" xfId="0" applyFill="1" applyBorder="1" applyAlignment="1">
      <alignment vertical="top" wrapText="1"/>
    </xf>
    <xf numFmtId="0" fontId="0" fillId="17" borderId="22" xfId="0" applyFill="1" applyBorder="1" applyAlignment="1">
      <alignment vertical="top" wrapText="1"/>
    </xf>
    <xf numFmtId="0" fontId="0" fillId="17" borderId="23" xfId="0" applyFill="1" applyBorder="1" applyAlignment="1">
      <alignment vertical="top" wrapText="1"/>
    </xf>
    <xf numFmtId="0" fontId="0" fillId="17" borderId="26" xfId="0" applyFill="1" applyBorder="1" applyAlignment="1">
      <alignment vertical="top" wrapText="1"/>
    </xf>
    <xf numFmtId="0" fontId="0" fillId="17" borderId="38" xfId="0" applyFill="1" applyBorder="1" applyAlignment="1">
      <alignment vertical="top" wrapText="1"/>
    </xf>
    <xf numFmtId="0" fontId="0" fillId="17" borderId="20" xfId="0" applyFill="1" applyBorder="1" applyAlignment="1">
      <alignment vertical="top" wrapText="1"/>
    </xf>
    <xf numFmtId="0" fontId="0" fillId="17" borderId="24" xfId="0" applyFill="1" applyBorder="1" applyAlignment="1">
      <alignment vertical="top" wrapText="1"/>
    </xf>
    <xf numFmtId="0" fontId="0" fillId="15" borderId="6" xfId="0" applyFill="1" applyBorder="1" applyAlignment="1">
      <alignment vertical="center" wrapText="1"/>
    </xf>
    <xf numFmtId="0" fontId="0" fillId="15" borderId="19" xfId="0" applyFill="1" applyBorder="1" applyAlignment="1">
      <alignment vertical="center" wrapText="1"/>
    </xf>
    <xf numFmtId="0" fontId="0" fillId="15" borderId="3" xfId="0" applyFill="1" applyBorder="1" applyAlignment="1">
      <alignment vertical="center" wrapText="1"/>
    </xf>
    <xf numFmtId="0" fontId="0" fillId="18" borderId="6" xfId="0" applyFill="1" applyBorder="1" applyAlignment="1">
      <alignment vertical="top" wrapText="1"/>
    </xf>
    <xf numFmtId="0" fontId="0" fillId="18" borderId="19" xfId="0" applyFill="1" applyBorder="1" applyAlignment="1">
      <alignment vertical="top" wrapText="1"/>
    </xf>
    <xf numFmtId="0" fontId="0" fillId="18" borderId="3" xfId="0" applyFill="1" applyBorder="1" applyAlignment="1">
      <alignment vertical="top" wrapText="1"/>
    </xf>
    <xf numFmtId="0" fontId="0" fillId="18" borderId="6" xfId="0" applyFill="1" applyBorder="1" applyAlignment="1">
      <alignment vertical="center" wrapText="1"/>
    </xf>
    <xf numFmtId="0" fontId="0" fillId="18" borderId="19" xfId="0" applyFill="1" applyBorder="1" applyAlignment="1">
      <alignment vertical="center" wrapText="1"/>
    </xf>
    <xf numFmtId="0" fontId="0" fillId="18" borderId="3" xfId="0" applyFill="1" applyBorder="1" applyAlignment="1">
      <alignment vertical="center" wrapText="1"/>
    </xf>
    <xf numFmtId="0" fontId="42" fillId="17" borderId="22" xfId="9" applyFont="1" applyFill="1" applyBorder="1" applyAlignment="1">
      <alignment horizontal="center" vertical="center" wrapText="1"/>
    </xf>
    <xf numFmtId="0" fontId="42" fillId="17" borderId="23" xfId="9" applyFont="1" applyFill="1" applyBorder="1" applyAlignment="1">
      <alignment horizontal="center" vertical="center" wrapText="1"/>
    </xf>
    <xf numFmtId="0" fontId="42" fillId="17" borderId="26" xfId="9" applyFont="1" applyFill="1" applyBorder="1" applyAlignment="1">
      <alignment horizontal="center" vertical="center" wrapText="1"/>
    </xf>
    <xf numFmtId="0" fontId="42" fillId="17" borderId="38" xfId="9" applyFont="1" applyFill="1" applyBorder="1" applyAlignment="1">
      <alignment horizontal="center" vertical="center" wrapText="1"/>
    </xf>
    <xf numFmtId="0" fontId="42" fillId="17" borderId="20" xfId="9" applyFont="1" applyFill="1" applyBorder="1" applyAlignment="1">
      <alignment horizontal="center" vertical="center" wrapText="1"/>
    </xf>
    <xf numFmtId="0" fontId="42" fillId="17" borderId="24" xfId="9" applyFont="1" applyFill="1" applyBorder="1" applyAlignment="1">
      <alignment horizontal="center" vertical="center" wrapText="1"/>
    </xf>
    <xf numFmtId="0" fontId="44" fillId="13" borderId="2" xfId="9" applyFont="1" applyBorder="1" applyAlignment="1">
      <alignment horizontal="center" vertical="top" wrapText="1"/>
    </xf>
    <xf numFmtId="0" fontId="44" fillId="13" borderId="2" xfId="9" applyFont="1" applyBorder="1" applyAlignment="1">
      <alignment horizontal="center" vertical="center"/>
    </xf>
    <xf numFmtId="0" fontId="44" fillId="13" borderId="38" xfId="9" applyFont="1" applyBorder="1" applyAlignment="1">
      <alignment horizontal="center" vertical="center" wrapText="1"/>
    </xf>
    <xf numFmtId="0" fontId="44" fillId="13" borderId="26" xfId="9" applyFont="1" applyBorder="1" applyAlignment="1">
      <alignment horizontal="center" vertical="center" wrapText="1"/>
    </xf>
    <xf numFmtId="0" fontId="44" fillId="13" borderId="19" xfId="9" applyFont="1" applyBorder="1" applyAlignment="1">
      <alignment horizontal="center" vertical="center" wrapText="1"/>
    </xf>
    <xf numFmtId="0" fontId="44" fillId="17" borderId="7" xfId="0" applyFont="1" applyFill="1" applyBorder="1" applyAlignment="1">
      <alignment horizontal="center" vertical="center" wrapText="1"/>
    </xf>
    <xf numFmtId="0" fontId="44" fillId="17" borderId="18" xfId="0" applyFont="1" applyFill="1" applyBorder="1" applyAlignment="1">
      <alignment horizontal="center" vertical="center" wrapText="1"/>
    </xf>
    <xf numFmtId="0" fontId="44" fillId="17" borderId="2" xfId="0" applyFont="1" applyFill="1" applyBorder="1" applyAlignment="1">
      <alignment horizontal="center" vertical="center" wrapText="1"/>
    </xf>
    <xf numFmtId="0" fontId="44" fillId="17" borderId="22" xfId="0" applyFont="1" applyFill="1" applyBorder="1" applyAlignment="1">
      <alignment horizontal="center" vertical="center" wrapText="1"/>
    </xf>
    <xf numFmtId="0" fontId="44" fillId="17" borderId="23" xfId="0" applyFont="1" applyFill="1" applyBorder="1" applyAlignment="1">
      <alignment horizontal="center" vertical="center" wrapText="1"/>
    </xf>
    <xf numFmtId="0" fontId="44" fillId="17" borderId="2" xfId="0" applyFont="1" applyFill="1" applyBorder="1" applyAlignment="1">
      <alignment horizontal="center" vertical="center"/>
    </xf>
    <xf numFmtId="0" fontId="44" fillId="0" borderId="18" xfId="0" applyFont="1" applyBorder="1" applyAlignment="1">
      <alignment horizontal="center" vertical="center" wrapText="1"/>
    </xf>
    <xf numFmtId="0" fontId="44" fillId="17" borderId="7" xfId="2" applyFont="1" applyFill="1" applyBorder="1" applyAlignment="1">
      <alignment horizontal="center" vertical="center" wrapText="1"/>
    </xf>
    <xf numFmtId="0" fontId="44" fillId="17" borderId="18" xfId="2" applyFont="1" applyFill="1" applyBorder="1" applyAlignment="1">
      <alignment horizontal="center" vertical="center" wrapText="1"/>
    </xf>
    <xf numFmtId="0" fontId="42" fillId="12" borderId="19" xfId="4" applyFont="1" applyBorder="1" applyAlignment="1">
      <alignment horizontal="center" vertical="center" wrapText="1"/>
    </xf>
    <xf numFmtId="0" fontId="42" fillId="0" borderId="19" xfId="0" applyFont="1" applyBorder="1" applyAlignment="1">
      <alignment horizontal="center" vertical="center" wrapText="1"/>
    </xf>
    <xf numFmtId="0" fontId="44" fillId="0" borderId="2" xfId="0" applyFont="1" applyBorder="1" applyAlignment="1">
      <alignment horizontal="center" vertical="center" wrapText="1"/>
    </xf>
    <xf numFmtId="0" fontId="44" fillId="17" borderId="22" xfId="2" applyFont="1" applyFill="1" applyBorder="1" applyAlignment="1">
      <alignment horizontal="center" vertical="center" wrapText="1"/>
    </xf>
    <xf numFmtId="0" fontId="44" fillId="0" borderId="19" xfId="0" applyFont="1" applyBorder="1" applyAlignment="1">
      <alignment horizontal="center" vertical="center" wrapText="1"/>
    </xf>
    <xf numFmtId="0" fontId="44" fillId="0" borderId="3" xfId="0" applyFont="1" applyBorder="1" applyAlignment="1">
      <alignment horizontal="center" vertical="center" wrapText="1"/>
    </xf>
    <xf numFmtId="0" fontId="42" fillId="17" borderId="2" xfId="0" applyFont="1" applyFill="1" applyBorder="1" applyAlignment="1">
      <alignment horizontal="center" vertical="center" wrapText="1"/>
    </xf>
    <xf numFmtId="0" fontId="42" fillId="0" borderId="2" xfId="0" applyFont="1" applyBorder="1" applyAlignment="1">
      <alignment horizontal="center" vertical="center"/>
    </xf>
    <xf numFmtId="0" fontId="44" fillId="0" borderId="38" xfId="0" applyFont="1" applyBorder="1" applyAlignment="1">
      <alignment horizontal="center" vertical="center" wrapText="1"/>
    </xf>
    <xf numFmtId="0" fontId="44" fillId="0" borderId="24" xfId="0" applyFont="1" applyBorder="1" applyAlignment="1">
      <alignment horizontal="center" vertical="center" wrapText="1"/>
    </xf>
    <xf numFmtId="0" fontId="44" fillId="0" borderId="26" xfId="0" applyFont="1" applyBorder="1" applyAlignment="1">
      <alignment horizontal="center" vertical="center" wrapText="1"/>
    </xf>
    <xf numFmtId="0" fontId="44" fillId="0" borderId="20" xfId="0" applyFont="1" applyBorder="1" applyAlignment="1">
      <alignment horizontal="center" vertical="center" wrapText="1"/>
    </xf>
    <xf numFmtId="0" fontId="42" fillId="12" borderId="6" xfId="4" applyFont="1" applyBorder="1" applyAlignment="1">
      <alignment horizontal="center" vertical="center" wrapText="1"/>
    </xf>
    <xf numFmtId="0" fontId="3" fillId="0" borderId="19" xfId="0" applyFont="1" applyBorder="1" applyAlignment="1">
      <alignment horizontal="center" vertical="center" wrapText="1"/>
    </xf>
    <xf numFmtId="0" fontId="3" fillId="0" borderId="3" xfId="0" applyFont="1" applyBorder="1" applyAlignment="1">
      <alignment horizontal="center" vertical="center" wrapText="1"/>
    </xf>
    <xf numFmtId="0" fontId="42" fillId="13" borderId="7" xfId="9" applyFont="1" applyBorder="1" applyAlignment="1">
      <alignment horizontal="center" vertical="center" wrapText="1"/>
    </xf>
    <xf numFmtId="0" fontId="42" fillId="13" borderId="18" xfId="9" applyFont="1" applyBorder="1" applyAlignment="1">
      <alignment horizontal="center" vertical="center" wrapText="1"/>
    </xf>
    <xf numFmtId="169" fontId="61" fillId="12" borderId="6" xfId="4" applyNumberFormat="1" applyFont="1" applyBorder="1" applyAlignment="1">
      <alignment vertical="center" wrapText="1"/>
    </xf>
    <xf numFmtId="0" fontId="0" fillId="0" borderId="19" xfId="0" applyBorder="1" applyAlignment="1">
      <alignment vertical="center" wrapText="1"/>
    </xf>
    <xf numFmtId="0" fontId="0" fillId="0" borderId="3" xfId="0" applyBorder="1" applyAlignment="1">
      <alignment vertical="center" wrapText="1"/>
    </xf>
    <xf numFmtId="0" fontId="62" fillId="14" borderId="2" xfId="0" applyFont="1" applyFill="1" applyBorder="1" applyAlignment="1">
      <alignment horizontal="left" vertical="center"/>
    </xf>
    <xf numFmtId="49" fontId="9" fillId="4" borderId="22" xfId="0" applyNumberFormat="1" applyFont="1" applyFill="1" applyBorder="1" applyAlignment="1">
      <alignment horizontal="center" vertical="center" wrapText="1"/>
    </xf>
    <xf numFmtId="0" fontId="3" fillId="0" borderId="25"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4" xfId="0" applyFont="1" applyBorder="1" applyAlignment="1">
      <alignment horizontal="center" vertical="center"/>
    </xf>
    <xf numFmtId="0" fontId="31" fillId="4" borderId="7" xfId="0" applyFont="1" applyFill="1" applyBorder="1" applyAlignment="1">
      <alignment horizontal="center" vertical="center" wrapText="1"/>
    </xf>
    <xf numFmtId="0" fontId="31" fillId="4" borderId="17" xfId="0" applyFont="1" applyFill="1" applyBorder="1" applyAlignment="1">
      <alignment horizontal="center" vertical="center" wrapText="1"/>
    </xf>
    <xf numFmtId="0" fontId="31" fillId="4" borderId="18" xfId="0" applyFont="1" applyFill="1" applyBorder="1" applyAlignment="1">
      <alignment horizontal="center" vertical="center" wrapText="1"/>
    </xf>
    <xf numFmtId="0" fontId="31" fillId="4" borderId="2" xfId="0" applyFont="1" applyFill="1" applyBorder="1" applyAlignment="1">
      <alignment horizontal="center" vertical="center" wrapText="1"/>
    </xf>
    <xf numFmtId="0" fontId="44" fillId="12" borderId="2" xfId="4" applyFont="1" applyBorder="1" applyAlignment="1">
      <alignment horizontal="center" vertical="center" wrapText="1"/>
    </xf>
    <xf numFmtId="0" fontId="50" fillId="0" borderId="2" xfId="0" applyFont="1" applyBorder="1" applyAlignment="1">
      <alignment horizontal="center" vertical="center" wrapText="1"/>
    </xf>
    <xf numFmtId="0" fontId="50" fillId="0" borderId="19" xfId="0" applyFont="1" applyBorder="1" applyAlignment="1">
      <alignment horizontal="center" vertical="center" wrapText="1"/>
    </xf>
    <xf numFmtId="0" fontId="50" fillId="0" borderId="3" xfId="0" applyFont="1" applyBorder="1" applyAlignment="1">
      <alignment horizontal="center" vertical="center" wrapText="1"/>
    </xf>
    <xf numFmtId="49" fontId="44" fillId="11" borderId="2" xfId="2" applyNumberFormat="1" applyFont="1" applyBorder="1" applyAlignment="1">
      <alignment horizontal="center" vertical="center" wrapText="1"/>
    </xf>
    <xf numFmtId="0" fontId="50" fillId="0" borderId="2" xfId="0" applyFont="1" applyBorder="1" applyAlignment="1">
      <alignment horizontal="center" vertical="center"/>
    </xf>
    <xf numFmtId="0" fontId="44" fillId="13" borderId="2" xfId="9" applyFont="1" applyBorder="1" applyAlignment="1">
      <alignment vertical="center" wrapText="1"/>
    </xf>
    <xf numFmtId="0" fontId="0" fillId="0" borderId="2" xfId="0" applyBorder="1" applyAlignment="1">
      <alignment vertical="center" wrapText="1"/>
    </xf>
    <xf numFmtId="0" fontId="0" fillId="0" borderId="2" xfId="0" applyBorder="1" applyAlignment="1">
      <alignment horizontal="center" vertical="top" wrapText="1"/>
    </xf>
    <xf numFmtId="0" fontId="44" fillId="12" borderId="19" xfId="4" applyFont="1" applyBorder="1" applyAlignment="1">
      <alignment horizontal="center" vertical="center" wrapText="1"/>
    </xf>
    <xf numFmtId="49" fontId="42" fillId="11" borderId="2" xfId="2" applyNumberFormat="1" applyFont="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center" vertical="center" wrapText="1"/>
    </xf>
    <xf numFmtId="169" fontId="61" fillId="12" borderId="2" xfId="4" applyNumberFormat="1" applyFont="1" applyBorder="1" applyAlignment="1">
      <alignment vertical="center" wrapText="1"/>
    </xf>
    <xf numFmtId="0" fontId="44" fillId="12" borderId="6" xfId="4" applyFont="1" applyBorder="1" applyAlignment="1">
      <alignment horizontal="center" vertical="top" wrapText="1"/>
    </xf>
    <xf numFmtId="9" fontId="44" fillId="15" borderId="2" xfId="2" applyNumberFormat="1" applyFont="1" applyFill="1" applyBorder="1" applyAlignment="1">
      <alignment horizontal="center" vertical="center" wrapText="1"/>
    </xf>
    <xf numFmtId="0" fontId="44" fillId="11" borderId="2" xfId="2" applyFont="1" applyBorder="1" applyAlignment="1">
      <alignment horizontal="center" vertical="center" wrapText="1"/>
    </xf>
    <xf numFmtId="0" fontId="44" fillId="13" borderId="2" xfId="9" applyFont="1" applyBorder="1" applyAlignment="1">
      <alignment vertical="top" wrapText="1"/>
    </xf>
    <xf numFmtId="0" fontId="0" fillId="0" borderId="2" xfId="0" applyBorder="1" applyAlignment="1">
      <alignment vertical="top" wrapText="1"/>
    </xf>
    <xf numFmtId="0" fontId="50" fillId="17" borderId="2" xfId="0" applyFont="1" applyFill="1" applyBorder="1" applyAlignment="1">
      <alignment vertical="top"/>
    </xf>
    <xf numFmtId="0" fontId="0" fillId="17" borderId="2" xfId="0" applyFill="1" applyBorder="1" applyAlignment="1">
      <alignment vertical="top"/>
    </xf>
    <xf numFmtId="49" fontId="7" fillId="4" borderId="22" xfId="0" applyNumberFormat="1" applyFont="1" applyFill="1" applyBorder="1" applyAlignment="1">
      <alignment horizontal="center" vertical="center"/>
    </xf>
    <xf numFmtId="49" fontId="7" fillId="4" borderId="25" xfId="0" applyNumberFormat="1" applyFont="1" applyFill="1" applyBorder="1" applyAlignment="1">
      <alignment horizontal="center" vertical="center"/>
    </xf>
    <xf numFmtId="49" fontId="7" fillId="4" borderId="23" xfId="0" applyNumberFormat="1" applyFont="1" applyFill="1" applyBorder="1" applyAlignment="1">
      <alignment horizontal="center" vertical="center"/>
    </xf>
    <xf numFmtId="0" fontId="60" fillId="0" borderId="20" xfId="0" applyFont="1" applyBorder="1" applyAlignment="1"/>
    <xf numFmtId="0" fontId="60" fillId="0" borderId="21" xfId="0" applyFont="1" applyBorder="1" applyAlignment="1"/>
    <xf numFmtId="0" fontId="60" fillId="0" borderId="24" xfId="0" applyFont="1" applyBorder="1" applyAlignment="1"/>
    <xf numFmtId="0" fontId="9" fillId="4" borderId="2" xfId="0" applyFont="1" applyFill="1" applyBorder="1" applyAlignment="1">
      <alignment horizontal="center" vertical="center" wrapText="1"/>
    </xf>
    <xf numFmtId="0" fontId="9" fillId="4" borderId="2" xfId="0" applyFont="1" applyFill="1" applyBorder="1" applyAlignment="1">
      <alignment horizontal="center" vertical="center"/>
    </xf>
    <xf numFmtId="0" fontId="50" fillId="13" borderId="2" xfId="9" applyFont="1" applyBorder="1" applyAlignment="1">
      <alignment horizontal="center" vertical="center" wrapText="1"/>
    </xf>
    <xf numFmtId="0" fontId="3" fillId="0" borderId="2" xfId="0" applyFont="1" applyBorder="1" applyAlignment="1">
      <alignment vertical="center" wrapText="1"/>
    </xf>
    <xf numFmtId="0" fontId="42" fillId="12" borderId="2" xfId="6" applyFont="1" applyBorder="1" applyAlignment="1">
      <alignment horizontal="center" vertical="center" wrapText="1"/>
    </xf>
    <xf numFmtId="0" fontId="42" fillId="18" borderId="6" xfId="6" applyFont="1" applyFill="1" applyBorder="1" applyAlignment="1">
      <alignment vertical="top" wrapText="1"/>
    </xf>
    <xf numFmtId="0" fontId="3" fillId="0" borderId="2" xfId="0" applyFont="1" applyBorder="1" applyAlignment="1">
      <alignment horizontal="center"/>
    </xf>
    <xf numFmtId="0" fontId="51" fillId="17" borderId="2" xfId="0" applyFont="1" applyFill="1" applyBorder="1" applyAlignment="1">
      <alignment vertical="center"/>
    </xf>
    <xf numFmtId="0" fontId="3" fillId="0" borderId="2" xfId="0" applyFont="1" applyBorder="1" applyAlignment="1">
      <alignment horizontal="center" wrapText="1"/>
    </xf>
    <xf numFmtId="0" fontId="44" fillId="15" borderId="2" xfId="2" applyFont="1" applyFill="1" applyBorder="1" applyAlignment="1">
      <alignment horizontal="center" vertical="center" wrapText="1"/>
    </xf>
    <xf numFmtId="0" fontId="51" fillId="15" borderId="2" xfId="0" applyFont="1" applyFill="1" applyBorder="1" applyAlignment="1">
      <alignment horizontal="center" wrapText="1"/>
    </xf>
    <xf numFmtId="0" fontId="44" fillId="12" borderId="6" xfId="4" applyFont="1" applyBorder="1" applyAlignment="1">
      <alignment horizontal="center" wrapText="1"/>
    </xf>
    <xf numFmtId="0" fontId="0" fillId="0" borderId="19" xfId="0" applyBorder="1" applyAlignment="1">
      <alignment horizontal="center" wrapText="1"/>
    </xf>
    <xf numFmtId="0" fontId="0" fillId="0" borderId="3" xfId="0" applyBorder="1" applyAlignment="1">
      <alignment horizontal="center" wrapText="1"/>
    </xf>
    <xf numFmtId="0" fontId="44" fillId="0" borderId="19" xfId="0" applyFont="1" applyBorder="1" applyAlignment="1">
      <alignment horizontal="center" vertical="center"/>
    </xf>
    <xf numFmtId="0" fontId="44" fillId="0" borderId="3" xfId="0" applyFont="1" applyBorder="1" applyAlignment="1">
      <alignment horizontal="center" vertical="center"/>
    </xf>
    <xf numFmtId="0" fontId="44" fillId="11" borderId="6" xfId="2" applyFont="1" applyBorder="1" applyAlignment="1">
      <alignment horizontal="center" vertical="center" wrapText="1"/>
    </xf>
    <xf numFmtId="0" fontId="3" fillId="18" borderId="6" xfId="0" applyFont="1" applyFill="1" applyBorder="1" applyAlignment="1">
      <alignment horizontal="center" vertical="center" wrapText="1"/>
    </xf>
    <xf numFmtId="0" fontId="22" fillId="0" borderId="19" xfId="0" applyFont="1" applyBorder="1" applyAlignment="1">
      <alignment horizontal="center" vertical="center" wrapText="1"/>
    </xf>
    <xf numFmtId="0" fontId="22" fillId="0" borderId="3" xfId="0" applyFont="1" applyBorder="1" applyAlignment="1">
      <alignment horizontal="center" vertical="center" wrapText="1"/>
    </xf>
    <xf numFmtId="0" fontId="44" fillId="17" borderId="6" xfId="9" applyFont="1" applyFill="1" applyBorder="1" applyAlignment="1">
      <alignment horizontal="center" vertical="center" wrapText="1"/>
    </xf>
    <xf numFmtId="0" fontId="44" fillId="17" borderId="19" xfId="0" applyFont="1" applyFill="1" applyBorder="1" applyAlignment="1">
      <alignment horizontal="center" vertical="center" wrapText="1"/>
    </xf>
    <xf numFmtId="0" fontId="44" fillId="17" borderId="3" xfId="0" applyFont="1" applyFill="1" applyBorder="1" applyAlignment="1">
      <alignment horizontal="center" vertical="center" wrapText="1"/>
    </xf>
    <xf numFmtId="0" fontId="44" fillId="0" borderId="23" xfId="0" applyFont="1" applyBorder="1" applyAlignment="1">
      <alignment horizontal="center" vertical="center" wrapText="1"/>
    </xf>
    <xf numFmtId="0" fontId="3" fillId="0" borderId="20" xfId="0" applyFont="1" applyBorder="1" applyAlignment="1">
      <alignment vertical="center"/>
    </xf>
    <xf numFmtId="0" fontId="3" fillId="0" borderId="21" xfId="0" applyFont="1" applyBorder="1" applyAlignment="1">
      <alignment vertical="center"/>
    </xf>
    <xf numFmtId="0" fontId="3" fillId="0" borderId="24" xfId="0" applyFont="1" applyBorder="1" applyAlignment="1">
      <alignment vertical="center"/>
    </xf>
    <xf numFmtId="0" fontId="54" fillId="12" borderId="2" xfId="11" applyFont="1" applyBorder="1" applyAlignment="1">
      <alignment horizontal="center" vertical="center" wrapText="1"/>
    </xf>
    <xf numFmtId="0" fontId="54" fillId="13" borderId="6" xfId="9" applyFont="1" applyBorder="1" applyAlignment="1">
      <alignment horizontal="center" vertical="center" wrapText="1"/>
    </xf>
    <xf numFmtId="0" fontId="56" fillId="0" borderId="19" xfId="0" applyFont="1" applyBorder="1" applyAlignment="1">
      <alignment horizontal="center" vertical="center" wrapText="1"/>
    </xf>
    <xf numFmtId="0" fontId="56" fillId="0" borderId="3" xfId="0" applyFont="1" applyBorder="1" applyAlignment="1">
      <alignment horizontal="center" vertical="center" wrapText="1"/>
    </xf>
    <xf numFmtId="0" fontId="54" fillId="13" borderId="22" xfId="9" applyFont="1" applyBorder="1" applyAlignment="1">
      <alignment horizontal="center" vertical="center" wrapText="1"/>
    </xf>
    <xf numFmtId="0" fontId="56" fillId="0" borderId="23" xfId="0" applyFont="1" applyBorder="1" applyAlignment="1">
      <alignment horizontal="center" vertical="center" wrapText="1"/>
    </xf>
    <xf numFmtId="0" fontId="56" fillId="0" borderId="26" xfId="0" applyFont="1" applyBorder="1" applyAlignment="1">
      <alignment horizontal="center" vertical="center" wrapText="1"/>
    </xf>
    <xf numFmtId="0" fontId="56" fillId="0" borderId="38" xfId="0" applyFont="1" applyBorder="1" applyAlignment="1">
      <alignment horizontal="center" vertical="center" wrapText="1"/>
    </xf>
    <xf numFmtId="0" fontId="56" fillId="0" borderId="20" xfId="0" applyFont="1" applyBorder="1" applyAlignment="1">
      <alignment horizontal="center" vertical="center" wrapText="1"/>
    </xf>
    <xf numFmtId="0" fontId="56" fillId="0" borderId="24" xfId="0" applyFont="1" applyBorder="1" applyAlignment="1">
      <alignment horizontal="center" vertical="center" wrapText="1"/>
    </xf>
    <xf numFmtId="0" fontId="54" fillId="11" borderId="6" xfId="10" applyFont="1" applyBorder="1" applyAlignment="1">
      <alignment horizontal="center" vertical="center" wrapText="1"/>
    </xf>
    <xf numFmtId="0" fontId="54" fillId="11" borderId="19" xfId="10" applyFont="1" applyBorder="1" applyAlignment="1">
      <alignment horizontal="center" vertical="center" wrapText="1"/>
    </xf>
    <xf numFmtId="0" fontId="54" fillId="11" borderId="3" xfId="10" applyFont="1" applyBorder="1" applyAlignment="1">
      <alignment horizontal="center" vertical="center" wrapText="1"/>
    </xf>
    <xf numFmtId="0" fontId="54" fillId="12" borderId="6" xfId="11" applyFont="1" applyBorder="1" applyAlignment="1">
      <alignment horizontal="center" vertical="center" wrapText="1"/>
    </xf>
    <xf numFmtId="0" fontId="54" fillId="17" borderId="6" xfId="9" applyFont="1" applyFill="1" applyBorder="1" applyAlignment="1">
      <alignment horizontal="center" vertical="center" wrapText="1"/>
    </xf>
    <xf numFmtId="0" fontId="54" fillId="0" borderId="3" xfId="0" applyFont="1" applyBorder="1" applyAlignment="1">
      <alignment horizontal="center" vertical="center" wrapText="1"/>
    </xf>
    <xf numFmtId="0" fontId="54" fillId="13" borderId="2" xfId="9" applyFont="1" applyBorder="1" applyAlignment="1">
      <alignment horizontal="center" vertical="center" wrapText="1"/>
    </xf>
    <xf numFmtId="0" fontId="54" fillId="13" borderId="3" xfId="9" applyFont="1" applyBorder="1" applyAlignment="1">
      <alignment horizontal="center" vertical="center" wrapText="1"/>
    </xf>
    <xf numFmtId="0" fontId="54" fillId="13" borderId="23" xfId="9" applyFont="1" applyBorder="1" applyAlignment="1">
      <alignment horizontal="center" vertical="center" wrapText="1"/>
    </xf>
    <xf numFmtId="0" fontId="54" fillId="13" borderId="20" xfId="9" applyFont="1" applyBorder="1" applyAlignment="1">
      <alignment horizontal="center" vertical="center" wrapText="1"/>
    </xf>
    <xf numFmtId="0" fontId="54" fillId="13" borderId="24" xfId="9" applyFont="1" applyBorder="1" applyAlignment="1">
      <alignment horizontal="center" vertical="center" wrapText="1"/>
    </xf>
    <xf numFmtId="0" fontId="54" fillId="12" borderId="19" xfId="11" applyFont="1" applyBorder="1" applyAlignment="1">
      <alignment horizontal="center" vertical="center" wrapText="1"/>
    </xf>
    <xf numFmtId="0" fontId="54" fillId="13" borderId="19" xfId="9" applyFont="1" applyBorder="1" applyAlignment="1">
      <alignment horizontal="center" vertical="center" wrapText="1"/>
    </xf>
    <xf numFmtId="0" fontId="54" fillId="13" borderId="26" xfId="9" applyFont="1" applyBorder="1" applyAlignment="1">
      <alignment horizontal="center" vertical="center" wrapText="1"/>
    </xf>
    <xf numFmtId="0" fontId="54" fillId="13" borderId="38" xfId="9" applyFont="1" applyBorder="1" applyAlignment="1">
      <alignment horizontal="center" vertical="center" wrapText="1"/>
    </xf>
    <xf numFmtId="0" fontId="54" fillId="0" borderId="19" xfId="0" applyFont="1" applyBorder="1" applyAlignment="1">
      <alignment horizontal="center" vertical="center" wrapText="1"/>
    </xf>
    <xf numFmtId="0" fontId="54" fillId="13" borderId="19" xfId="9" applyFont="1" applyBorder="1" applyAlignment="1">
      <alignment horizontal="center" vertical="center"/>
    </xf>
    <xf numFmtId="0" fontId="56" fillId="0" borderId="3" xfId="0" applyFont="1" applyBorder="1" applyAlignment="1">
      <alignment horizontal="center" vertical="center"/>
    </xf>
    <xf numFmtId="0" fontId="0" fillId="0" borderId="6" xfId="0" applyBorder="1" applyAlignment="1">
      <alignment horizontal="center" vertical="center" wrapText="1"/>
    </xf>
    <xf numFmtId="0" fontId="54" fillId="11" borderId="2" xfId="10" applyFont="1" applyBorder="1" applyAlignment="1">
      <alignment horizontal="center" vertical="center" wrapText="1"/>
    </xf>
    <xf numFmtId="49" fontId="54" fillId="11" borderId="6" xfId="10" applyNumberFormat="1" applyFont="1" applyBorder="1" applyAlignment="1">
      <alignment horizontal="center" vertical="center" wrapText="1"/>
    </xf>
    <xf numFmtId="49" fontId="54" fillId="11" borderId="19" xfId="10" applyNumberFormat="1" applyFont="1" applyBorder="1" applyAlignment="1">
      <alignment horizontal="center" vertical="center" wrapText="1"/>
    </xf>
    <xf numFmtId="49" fontId="54" fillId="11" borderId="3" xfId="10" applyNumberFormat="1" applyFont="1" applyBorder="1" applyAlignment="1">
      <alignment horizontal="center" vertical="center" wrapText="1"/>
    </xf>
    <xf numFmtId="0" fontId="54" fillId="12" borderId="3" xfId="11" applyFont="1" applyBorder="1" applyAlignment="1">
      <alignment horizontal="center" vertical="center" wrapText="1"/>
    </xf>
    <xf numFmtId="17" fontId="54" fillId="12" borderId="6" xfId="11" applyNumberFormat="1" applyFont="1" applyBorder="1" applyAlignment="1">
      <alignment horizontal="center" vertical="center" wrapText="1"/>
    </xf>
    <xf numFmtId="17" fontId="54" fillId="12" borderId="19" xfId="11" applyNumberFormat="1" applyFont="1" applyBorder="1" applyAlignment="1">
      <alignment horizontal="center" vertical="center" wrapText="1"/>
    </xf>
    <xf numFmtId="17" fontId="54" fillId="12" borderId="3" xfId="11" applyNumberFormat="1" applyFont="1" applyBorder="1" applyAlignment="1">
      <alignment horizontal="center" vertical="center" wrapText="1"/>
    </xf>
    <xf numFmtId="0" fontId="54" fillId="13" borderId="6" xfId="9" applyFont="1" applyBorder="1" applyAlignment="1">
      <alignment horizontal="center" vertical="center"/>
    </xf>
    <xf numFmtId="0" fontId="54" fillId="0" borderId="19" xfId="0" applyFont="1" applyBorder="1" applyAlignment="1">
      <alignment horizontal="center" vertical="center"/>
    </xf>
    <xf numFmtId="0" fontId="54" fillId="0" borderId="3" xfId="0" applyFont="1" applyBorder="1" applyAlignment="1">
      <alignment horizontal="center" vertical="center"/>
    </xf>
    <xf numFmtId="3" fontId="54" fillId="12" borderId="6" xfId="11" applyNumberFormat="1" applyFont="1" applyBorder="1" applyAlignment="1">
      <alignment horizontal="center" vertical="center" wrapText="1"/>
    </xf>
    <xf numFmtId="3" fontId="54" fillId="0" borderId="3" xfId="0" applyNumberFormat="1" applyFont="1" applyBorder="1" applyAlignment="1">
      <alignment horizontal="center" vertical="center" wrapText="1"/>
    </xf>
    <xf numFmtId="0" fontId="54" fillId="13" borderId="3" xfId="9" applyFont="1" applyBorder="1" applyAlignment="1">
      <alignment horizontal="center" vertical="center"/>
    </xf>
    <xf numFmtId="0" fontId="54" fillId="13" borderId="7" xfId="9" applyFont="1" applyBorder="1" applyAlignment="1">
      <alignment horizontal="center" vertical="center" wrapText="1"/>
    </xf>
    <xf numFmtId="0" fontId="54" fillId="13" borderId="18" xfId="9" applyFont="1" applyBorder="1" applyAlignment="1">
      <alignment horizontal="center" vertical="center" wrapText="1"/>
    </xf>
    <xf numFmtId="0" fontId="54" fillId="0" borderId="18" xfId="0" applyFont="1" applyBorder="1" applyAlignment="1">
      <alignment horizontal="center" vertical="center" wrapText="1"/>
    </xf>
    <xf numFmtId="0" fontId="54" fillId="0" borderId="23" xfId="0" applyFont="1" applyBorder="1" applyAlignment="1">
      <alignment horizontal="center" vertical="center" wrapText="1"/>
    </xf>
    <xf numFmtId="0" fontId="54" fillId="0" borderId="20" xfId="0" applyFont="1" applyBorder="1" applyAlignment="1">
      <alignment horizontal="center" vertical="center" wrapText="1"/>
    </xf>
    <xf numFmtId="0" fontId="54" fillId="0" borderId="24" xfId="0" applyFont="1" applyBorder="1" applyAlignment="1">
      <alignment horizontal="center" vertical="center" wrapText="1"/>
    </xf>
    <xf numFmtId="4" fontId="54" fillId="12" borderId="6" xfId="11" applyNumberFormat="1" applyFont="1" applyBorder="1" applyAlignment="1">
      <alignment horizontal="center" vertical="center" wrapText="1"/>
    </xf>
    <xf numFmtId="4" fontId="54" fillId="12" borderId="19" xfId="11" applyNumberFormat="1" applyFont="1" applyBorder="1" applyAlignment="1">
      <alignment horizontal="center" vertical="center" wrapText="1"/>
    </xf>
    <xf numFmtId="3" fontId="54" fillId="0" borderId="19" xfId="0" applyNumberFormat="1" applyFont="1" applyBorder="1" applyAlignment="1">
      <alignment horizontal="center" vertical="center" wrapText="1"/>
    </xf>
    <xf numFmtId="0" fontId="54" fillId="11" borderId="6" xfId="10" applyNumberFormat="1" applyFont="1" applyBorder="1" applyAlignment="1">
      <alignment horizontal="center" vertical="center" wrapText="1"/>
    </xf>
    <xf numFmtId="0" fontId="54" fillId="0" borderId="2" xfId="0" applyFont="1" applyBorder="1" applyAlignment="1">
      <alignment horizontal="center" vertical="center" wrapText="1"/>
    </xf>
    <xf numFmtId="0" fontId="54" fillId="0" borderId="26" xfId="0" applyFont="1" applyBorder="1" applyAlignment="1">
      <alignment horizontal="center" vertical="center" wrapText="1"/>
    </xf>
    <xf numFmtId="0" fontId="54" fillId="0" borderId="38" xfId="0" applyFont="1" applyBorder="1" applyAlignment="1">
      <alignment horizontal="center" vertical="center" wrapText="1"/>
    </xf>
    <xf numFmtId="49" fontId="54" fillId="0" borderId="3" xfId="0" applyNumberFormat="1" applyFont="1" applyBorder="1" applyAlignment="1">
      <alignment horizontal="center" vertical="center" wrapText="1"/>
    </xf>
    <xf numFmtId="9" fontId="54" fillId="11" borderId="6" xfId="10" applyNumberFormat="1" applyFont="1" applyBorder="1" applyAlignment="1">
      <alignment horizontal="center" vertical="center" wrapText="1"/>
    </xf>
    <xf numFmtId="0" fontId="54" fillId="19" borderId="6" xfId="9" applyFont="1" applyFill="1" applyBorder="1" applyAlignment="1">
      <alignment horizontal="center" vertical="center" wrapText="1"/>
    </xf>
    <xf numFmtId="0" fontId="54" fillId="19" borderId="3" xfId="9" applyFont="1" applyFill="1" applyBorder="1" applyAlignment="1">
      <alignment horizontal="center" vertical="center" wrapText="1"/>
    </xf>
    <xf numFmtId="0" fontId="54" fillId="11" borderId="19" xfId="10" applyNumberFormat="1" applyFont="1" applyBorder="1" applyAlignment="1">
      <alignment horizontal="center" vertical="center" wrapText="1"/>
    </xf>
    <xf numFmtId="0" fontId="54" fillId="11" borderId="3" xfId="10" applyNumberFormat="1" applyFont="1" applyBorder="1" applyAlignment="1">
      <alignment horizontal="center" vertical="center" wrapText="1"/>
    </xf>
    <xf numFmtId="169" fontId="54" fillId="12" borderId="2" xfId="11" applyNumberFormat="1" applyFont="1" applyBorder="1" applyAlignment="1">
      <alignment horizontal="center" vertical="center" wrapText="1"/>
    </xf>
    <xf numFmtId="0" fontId="54" fillId="21" borderId="6" xfId="0" applyFont="1" applyFill="1" applyBorder="1" applyAlignment="1">
      <alignment horizontal="center" vertical="center" wrapText="1"/>
    </xf>
    <xf numFmtId="0" fontId="54" fillId="21" borderId="19" xfId="0" applyFont="1" applyFill="1" applyBorder="1" applyAlignment="1">
      <alignment horizontal="center" vertical="center" wrapText="1"/>
    </xf>
    <xf numFmtId="0" fontId="54" fillId="21" borderId="3" xfId="0" applyFont="1" applyFill="1" applyBorder="1" applyAlignment="1">
      <alignment horizontal="center" vertical="center" wrapText="1"/>
    </xf>
    <xf numFmtId="0" fontId="54" fillId="21" borderId="22" xfId="0" applyFont="1" applyFill="1" applyBorder="1" applyAlignment="1">
      <alignment horizontal="center" vertical="center" wrapText="1"/>
    </xf>
    <xf numFmtId="0" fontId="54" fillId="21" borderId="23" xfId="0" applyFont="1" applyFill="1" applyBorder="1" applyAlignment="1">
      <alignment horizontal="center" vertical="center" wrapText="1"/>
    </xf>
    <xf numFmtId="0" fontId="54" fillId="21" borderId="26" xfId="0" applyFont="1" applyFill="1" applyBorder="1" applyAlignment="1">
      <alignment horizontal="center" vertical="center" wrapText="1"/>
    </xf>
    <xf numFmtId="0" fontId="54" fillId="21" borderId="38" xfId="0" applyFont="1" applyFill="1" applyBorder="1" applyAlignment="1">
      <alignment horizontal="center" vertical="center" wrapText="1"/>
    </xf>
    <xf numFmtId="0" fontId="54" fillId="21" borderId="20" xfId="0" applyFont="1" applyFill="1" applyBorder="1" applyAlignment="1">
      <alignment horizontal="center" vertical="center" wrapText="1"/>
    </xf>
    <xf numFmtId="0" fontId="54" fillId="21" borderId="24" xfId="0" applyFont="1" applyFill="1" applyBorder="1" applyAlignment="1">
      <alignment horizontal="center" vertical="center" wrapText="1"/>
    </xf>
    <xf numFmtId="0" fontId="54" fillId="19" borderId="22" xfId="9" applyFont="1" applyFill="1" applyBorder="1" applyAlignment="1">
      <alignment horizontal="center" vertical="center" wrapText="1"/>
    </xf>
    <xf numFmtId="0" fontId="54" fillId="19" borderId="23" xfId="9" applyFont="1" applyFill="1" applyBorder="1" applyAlignment="1">
      <alignment horizontal="center" vertical="center" wrapText="1"/>
    </xf>
    <xf numFmtId="0" fontId="54" fillId="19" borderId="26" xfId="9" applyFont="1" applyFill="1" applyBorder="1" applyAlignment="1">
      <alignment horizontal="center" vertical="center" wrapText="1"/>
    </xf>
    <xf numFmtId="0" fontId="54" fillId="19" borderId="38" xfId="9" applyFont="1" applyFill="1" applyBorder="1" applyAlignment="1">
      <alignment horizontal="center" vertical="center" wrapText="1"/>
    </xf>
    <xf numFmtId="0" fontId="54" fillId="21" borderId="7" xfId="0" applyFont="1" applyFill="1" applyBorder="1" applyAlignment="1">
      <alignment horizontal="center" vertical="center" wrapText="1"/>
    </xf>
    <xf numFmtId="0" fontId="54" fillId="21" borderId="18" xfId="0" applyFont="1" applyFill="1" applyBorder="1" applyAlignment="1">
      <alignment horizontal="center" vertical="center" wrapText="1"/>
    </xf>
    <xf numFmtId="0" fontId="54" fillId="20" borderId="6" xfId="10" applyFont="1" applyFill="1" applyBorder="1" applyAlignment="1">
      <alignment horizontal="center" vertical="center" wrapText="1"/>
    </xf>
    <xf numFmtId="0" fontId="54" fillId="20" borderId="3" xfId="10" applyFont="1" applyFill="1" applyBorder="1" applyAlignment="1">
      <alignment horizontal="center" vertical="center" wrapText="1"/>
    </xf>
    <xf numFmtId="4" fontId="54" fillId="13" borderId="2" xfId="9" applyNumberFormat="1" applyFont="1" applyBorder="1" applyAlignment="1">
      <alignment horizontal="center" vertical="center" wrapText="1"/>
    </xf>
    <xf numFmtId="166" fontId="54" fillId="12" borderId="2" xfId="11" applyNumberFormat="1" applyFont="1" applyBorder="1" applyAlignment="1">
      <alignment horizontal="center" vertical="center" wrapText="1"/>
    </xf>
    <xf numFmtId="0" fontId="54" fillId="19" borderId="20" xfId="9" applyFont="1" applyFill="1" applyBorder="1" applyAlignment="1">
      <alignment horizontal="center" vertical="center" wrapText="1"/>
    </xf>
    <xf numFmtId="0" fontId="54" fillId="19" borderId="24" xfId="9" applyFont="1" applyFill="1" applyBorder="1" applyAlignment="1">
      <alignment horizontal="center" vertical="center" wrapText="1"/>
    </xf>
    <xf numFmtId="0" fontId="54" fillId="19" borderId="2" xfId="9" applyFont="1" applyFill="1" applyBorder="1" applyAlignment="1">
      <alignment horizontal="center" vertical="center" wrapText="1"/>
    </xf>
    <xf numFmtId="0" fontId="54" fillId="19" borderId="19" xfId="9" applyFont="1" applyFill="1" applyBorder="1" applyAlignment="1">
      <alignment horizontal="center" vertical="center" wrapText="1"/>
    </xf>
    <xf numFmtId="4" fontId="54" fillId="13" borderId="6" xfId="9" applyNumberFormat="1" applyFont="1" applyBorder="1" applyAlignment="1">
      <alignment horizontal="center" vertical="center" wrapText="1"/>
    </xf>
    <xf numFmtId="4" fontId="54" fillId="13" borderId="19" xfId="9" applyNumberFormat="1" applyFont="1" applyBorder="1" applyAlignment="1">
      <alignment horizontal="center" vertical="center" wrapText="1"/>
    </xf>
    <xf numFmtId="3" fontId="54" fillId="12" borderId="19" xfId="11" applyNumberFormat="1" applyFont="1" applyBorder="1" applyAlignment="1">
      <alignment horizontal="center" vertical="center" wrapText="1"/>
    </xf>
    <xf numFmtId="3" fontId="54" fillId="12" borderId="3" xfId="11" applyNumberFormat="1" applyFont="1" applyBorder="1" applyAlignment="1">
      <alignment horizontal="center" vertical="center" wrapText="1"/>
    </xf>
    <xf numFmtId="166" fontId="54" fillId="13" borderId="6" xfId="9" applyNumberFormat="1" applyFont="1" applyBorder="1" applyAlignment="1">
      <alignment horizontal="center" vertical="center" wrapText="1"/>
    </xf>
    <xf numFmtId="3" fontId="54" fillId="12" borderId="2" xfId="11" applyNumberFormat="1" applyFont="1" applyBorder="1" applyAlignment="1">
      <alignment horizontal="center" vertical="center" wrapText="1"/>
    </xf>
    <xf numFmtId="17" fontId="54" fillId="11" borderId="6" xfId="10" applyNumberFormat="1" applyFont="1" applyBorder="1" applyAlignment="1">
      <alignment horizontal="center" vertical="center" wrapText="1"/>
    </xf>
    <xf numFmtId="166" fontId="54" fillId="12" borderId="6" xfId="11" applyNumberFormat="1" applyFont="1" applyBorder="1" applyAlignment="1">
      <alignment horizontal="center" vertical="center" wrapText="1"/>
    </xf>
    <xf numFmtId="166" fontId="54" fillId="12" borderId="3" xfId="11" applyNumberFormat="1" applyFont="1" applyBorder="1" applyAlignment="1">
      <alignment horizontal="center" vertical="center" wrapText="1"/>
    </xf>
    <xf numFmtId="0" fontId="54" fillId="12" borderId="40" xfId="11" applyFont="1" applyBorder="1" applyAlignment="1">
      <alignment horizontal="center" vertical="center" wrapText="1"/>
    </xf>
    <xf numFmtId="0" fontId="54" fillId="12" borderId="46" xfId="11" applyFont="1" applyBorder="1" applyAlignment="1">
      <alignment horizontal="center" vertical="center" wrapText="1"/>
    </xf>
    <xf numFmtId="0" fontId="52" fillId="4" borderId="2" xfId="0" applyFont="1" applyFill="1" applyBorder="1" applyAlignment="1">
      <alignment horizontal="center" vertical="center"/>
    </xf>
    <xf numFmtId="0" fontId="52" fillId="14" borderId="7" xfId="0" applyFont="1" applyFill="1" applyBorder="1" applyAlignment="1">
      <alignment horizontal="center" vertical="center" wrapText="1"/>
    </xf>
    <xf numFmtId="0" fontId="52" fillId="14" borderId="18" xfId="0" applyFont="1" applyFill="1" applyBorder="1" applyAlignment="1">
      <alignment horizontal="center" vertical="center" wrapText="1"/>
    </xf>
    <xf numFmtId="0" fontId="54" fillId="12" borderId="44" xfId="11" applyFont="1" applyBorder="1" applyAlignment="1">
      <alignment horizontal="center" vertical="center" wrapText="1"/>
    </xf>
    <xf numFmtId="0" fontId="54" fillId="12" borderId="45" xfId="11" applyFont="1" applyBorder="1" applyAlignment="1">
      <alignment horizontal="center" vertical="center" wrapText="1"/>
    </xf>
    <xf numFmtId="0" fontId="52" fillId="14" borderId="2" xfId="0" applyFont="1" applyFill="1" applyBorder="1" applyAlignment="1">
      <alignment horizontal="left" vertical="center"/>
    </xf>
    <xf numFmtId="49" fontId="53" fillId="4" borderId="2" xfId="0" applyNumberFormat="1" applyFont="1" applyFill="1" applyBorder="1" applyAlignment="1">
      <alignment horizontal="center" vertical="center"/>
    </xf>
    <xf numFmtId="0" fontId="55" fillId="0" borderId="2" xfId="0" applyFont="1" applyBorder="1" applyAlignment="1">
      <alignment vertical="center"/>
    </xf>
    <xf numFmtId="0" fontId="52" fillId="4" borderId="2" xfId="0" applyFont="1" applyFill="1" applyBorder="1" applyAlignment="1">
      <alignment horizontal="center" vertical="center" wrapText="1"/>
    </xf>
    <xf numFmtId="0" fontId="42" fillId="18" borderId="6" xfId="0" applyFont="1" applyFill="1" applyBorder="1" applyAlignment="1">
      <alignment horizontal="center" vertical="center" wrapText="1"/>
    </xf>
    <xf numFmtId="0" fontId="42" fillId="18" borderId="6" xfId="9" applyFont="1" applyFill="1" applyBorder="1" applyAlignment="1">
      <alignment horizontal="center" vertical="center" wrapText="1"/>
    </xf>
    <xf numFmtId="0" fontId="0" fillId="0" borderId="18" xfId="0" applyBorder="1" applyAlignment="1">
      <alignment horizontal="center" vertical="center" wrapText="1"/>
    </xf>
    <xf numFmtId="165" fontId="42" fillId="12" borderId="19" xfId="6" applyNumberFormat="1" applyFont="1" applyBorder="1" applyAlignment="1">
      <alignment horizontal="center" vertical="center" wrapText="1"/>
    </xf>
    <xf numFmtId="165" fontId="42" fillId="12" borderId="3" xfId="6" applyNumberFormat="1" applyFont="1" applyBorder="1" applyAlignment="1">
      <alignment horizontal="center" vertical="center" wrapText="1"/>
    </xf>
    <xf numFmtId="49" fontId="42" fillId="12" borderId="2" xfId="6" applyNumberFormat="1" applyFont="1" applyBorder="1" applyAlignment="1">
      <alignment horizontal="center" vertical="center" wrapText="1"/>
    </xf>
    <xf numFmtId="49" fontId="42" fillId="13" borderId="2" xfId="9" applyNumberFormat="1" applyFont="1" applyBorder="1" applyAlignment="1">
      <alignment horizontal="center" vertical="center" wrapText="1"/>
    </xf>
    <xf numFmtId="49" fontId="42" fillId="12" borderId="6" xfId="6" applyNumberFormat="1" applyFont="1" applyBorder="1" applyAlignment="1">
      <alignment horizontal="center" vertical="center" wrapText="1"/>
    </xf>
    <xf numFmtId="49" fontId="42" fillId="12" borderId="19" xfId="6" applyNumberFormat="1" applyFont="1" applyBorder="1" applyAlignment="1">
      <alignment horizontal="center" vertical="center" wrapText="1"/>
    </xf>
    <xf numFmtId="49" fontId="42" fillId="12" borderId="3" xfId="6" applyNumberFormat="1" applyFont="1" applyBorder="1" applyAlignment="1">
      <alignment horizontal="center" vertical="center" wrapText="1"/>
    </xf>
    <xf numFmtId="49" fontId="42" fillId="13" borderId="6" xfId="9" applyNumberFormat="1" applyFont="1" applyBorder="1" applyAlignment="1">
      <alignment horizontal="center" vertical="center"/>
    </xf>
    <xf numFmtId="49" fontId="42" fillId="13" borderId="19" xfId="9" applyNumberFormat="1" applyFont="1" applyBorder="1" applyAlignment="1">
      <alignment horizontal="center" vertical="center"/>
    </xf>
    <xf numFmtId="49" fontId="42" fillId="13" borderId="3" xfId="9" applyNumberFormat="1" applyFont="1" applyBorder="1" applyAlignment="1">
      <alignment horizontal="center" vertical="center"/>
    </xf>
    <xf numFmtId="49" fontId="42" fillId="13" borderId="6" xfId="9" applyNumberFormat="1" applyFont="1" applyBorder="1" applyAlignment="1">
      <alignment horizontal="center" vertical="center" wrapText="1"/>
    </xf>
    <xf numFmtId="49" fontId="42" fillId="13" borderId="19" xfId="9" applyNumberFormat="1" applyFont="1" applyBorder="1" applyAlignment="1">
      <alignment horizontal="center" vertical="center" wrapText="1"/>
    </xf>
    <xf numFmtId="49" fontId="42" fillId="13" borderId="3" xfId="9" applyNumberFormat="1" applyFont="1" applyBorder="1" applyAlignment="1">
      <alignment horizontal="center" vertical="center" wrapText="1"/>
    </xf>
    <xf numFmtId="49" fontId="42" fillId="13" borderId="22" xfId="9" applyNumberFormat="1" applyFont="1" applyBorder="1" applyAlignment="1">
      <alignment horizontal="center" vertical="center" wrapText="1"/>
    </xf>
    <xf numFmtId="49" fontId="42" fillId="13" borderId="23" xfId="9" applyNumberFormat="1" applyFont="1" applyBorder="1" applyAlignment="1">
      <alignment horizontal="center" vertical="center" wrapText="1"/>
    </xf>
    <xf numFmtId="49" fontId="42" fillId="13" borderId="26" xfId="9" applyNumberFormat="1" applyFont="1" applyBorder="1" applyAlignment="1">
      <alignment horizontal="center" vertical="center" wrapText="1"/>
    </xf>
    <xf numFmtId="49" fontId="42" fillId="13" borderId="38" xfId="9" applyNumberFormat="1" applyFont="1" applyBorder="1" applyAlignment="1">
      <alignment horizontal="center" vertical="center" wrapText="1"/>
    </xf>
    <xf numFmtId="49" fontId="42" fillId="13" borderId="20" xfId="9" applyNumberFormat="1" applyFont="1" applyBorder="1" applyAlignment="1">
      <alignment horizontal="center" vertical="center" wrapText="1"/>
    </xf>
    <xf numFmtId="49" fontId="42" fillId="13" borderId="24" xfId="9" applyNumberFormat="1" applyFont="1" applyBorder="1" applyAlignment="1">
      <alignment horizontal="center" vertical="center" wrapText="1"/>
    </xf>
    <xf numFmtId="49" fontId="42" fillId="11" borderId="19" xfId="2" applyNumberFormat="1" applyFont="1" applyBorder="1" applyAlignment="1">
      <alignment horizontal="center" vertical="center" wrapText="1"/>
    </xf>
    <xf numFmtId="165" fontId="42" fillId="0" borderId="19" xfId="0" applyNumberFormat="1" applyFont="1" applyBorder="1" applyAlignment="1">
      <alignment horizontal="center" vertical="center" wrapText="1"/>
    </xf>
    <xf numFmtId="165" fontId="42" fillId="0" borderId="3" xfId="0" applyNumberFormat="1" applyFont="1" applyBorder="1" applyAlignment="1">
      <alignment horizontal="center" vertical="center" wrapText="1"/>
    </xf>
    <xf numFmtId="3" fontId="42" fillId="12" borderId="6" xfId="6" applyNumberFormat="1" applyFont="1" applyBorder="1" applyAlignment="1">
      <alignment horizontal="center" vertical="center" wrapText="1"/>
    </xf>
    <xf numFmtId="3" fontId="42" fillId="12" borderId="3" xfId="6" applyNumberFormat="1" applyFont="1" applyBorder="1" applyAlignment="1">
      <alignment horizontal="center" vertical="center" wrapText="1"/>
    </xf>
    <xf numFmtId="0" fontId="42" fillId="12" borderId="23" xfId="6" applyFont="1" applyBorder="1" applyAlignment="1">
      <alignment horizontal="center" vertical="center" wrapText="1"/>
    </xf>
    <xf numFmtId="3" fontId="0" fillId="0" borderId="19" xfId="0" applyNumberFormat="1" applyBorder="1" applyAlignment="1">
      <alignment horizontal="center" vertical="center" wrapText="1"/>
    </xf>
    <xf numFmtId="3" fontId="0" fillId="0" borderId="3" xfId="0" applyNumberFormat="1" applyBorder="1" applyAlignment="1">
      <alignment horizontal="center" vertical="center" wrapText="1"/>
    </xf>
    <xf numFmtId="0" fontId="42" fillId="0" borderId="19" xfId="0" applyFont="1" applyBorder="1" applyAlignment="1">
      <alignment horizontal="center" vertical="center"/>
    </xf>
    <xf numFmtId="0" fontId="42" fillId="0" borderId="3" xfId="0" applyFont="1" applyBorder="1" applyAlignment="1">
      <alignment horizontal="center" vertical="center"/>
    </xf>
    <xf numFmtId="0" fontId="43" fillId="14" borderId="2" xfId="0" applyFont="1" applyFill="1" applyBorder="1" applyAlignment="1">
      <alignment horizontal="center" vertical="center" wrapText="1"/>
    </xf>
    <xf numFmtId="0" fontId="3" fillId="0" borderId="25" xfId="0" applyFont="1" applyBorder="1" applyAlignment="1">
      <alignment horizontal="center" vertical="center"/>
    </xf>
    <xf numFmtId="0" fontId="3" fillId="0" borderId="23" xfId="0" applyFont="1" applyBorder="1" applyAlignment="1">
      <alignment horizontal="center" vertical="center"/>
    </xf>
    <xf numFmtId="0" fontId="6" fillId="4" borderId="2" xfId="0" applyFont="1" applyFill="1" applyBorder="1" applyAlignment="1">
      <alignment horizontal="center" vertical="center" wrapText="1"/>
    </xf>
    <xf numFmtId="0" fontId="42" fillId="12" borderId="41" xfId="4" applyFont="1" applyBorder="1" applyAlignment="1">
      <alignment horizontal="center" vertical="center" wrapText="1"/>
    </xf>
    <xf numFmtId="0" fontId="42" fillId="12" borderId="42" xfId="4" applyFont="1" applyBorder="1" applyAlignment="1">
      <alignment horizontal="center" vertical="center" wrapText="1"/>
    </xf>
    <xf numFmtId="0" fontId="42" fillId="12" borderId="43" xfId="4" applyFont="1" applyBorder="1" applyAlignment="1">
      <alignment horizontal="center" vertical="center" wrapText="1"/>
    </xf>
    <xf numFmtId="0" fontId="42" fillId="0" borderId="23" xfId="0" applyFont="1" applyBorder="1" applyAlignment="1">
      <alignment horizontal="center" vertical="center" wrapText="1"/>
    </xf>
    <xf numFmtId="0" fontId="42" fillId="0" borderId="20" xfId="0" applyFont="1" applyBorder="1" applyAlignment="1">
      <alignment horizontal="center" vertical="center" wrapText="1"/>
    </xf>
    <xf numFmtId="0" fontId="42" fillId="0" borderId="24" xfId="0" applyFont="1" applyBorder="1" applyAlignment="1">
      <alignment horizontal="center" vertical="center" wrapText="1"/>
    </xf>
    <xf numFmtId="0" fontId="42" fillId="12" borderId="6" xfId="4" applyFont="1" applyBorder="1" applyAlignment="1">
      <alignment horizontal="center" vertical="center"/>
    </xf>
    <xf numFmtId="0" fontId="42" fillId="12" borderId="19" xfId="4" applyFont="1" applyBorder="1" applyAlignment="1">
      <alignment horizontal="center" vertical="center"/>
    </xf>
    <xf numFmtId="0" fontId="42" fillId="12" borderId="3" xfId="4" applyFont="1" applyBorder="1" applyAlignment="1">
      <alignment horizontal="center" vertical="center"/>
    </xf>
    <xf numFmtId="0" fontId="42" fillId="12" borderId="3" xfId="4" applyFont="1" applyBorder="1" applyAlignment="1">
      <alignment horizontal="center" vertical="center" wrapText="1"/>
    </xf>
    <xf numFmtId="4" fontId="42" fillId="12" borderId="6" xfId="4" applyNumberFormat="1" applyFont="1" applyBorder="1" applyAlignment="1">
      <alignment horizontal="center" vertical="center" wrapText="1"/>
    </xf>
    <xf numFmtId="14" fontId="42" fillId="12" borderId="6" xfId="4" applyNumberFormat="1" applyFont="1" applyBorder="1" applyAlignment="1">
      <alignment horizontal="center" vertical="center" wrapText="1"/>
    </xf>
    <xf numFmtId="3" fontId="42" fillId="12" borderId="6" xfId="4" applyNumberFormat="1" applyFont="1" applyBorder="1" applyAlignment="1">
      <alignment horizontal="center" vertical="center" wrapText="1"/>
    </xf>
    <xf numFmtId="49" fontId="9" fillId="4" borderId="2" xfId="0" applyNumberFormat="1" applyFont="1" applyFill="1" applyBorder="1" applyAlignment="1">
      <alignment horizontal="center" vertical="center"/>
    </xf>
    <xf numFmtId="0" fontId="3" fillId="0" borderId="2" xfId="0" applyFont="1" applyBorder="1" applyAlignment="1">
      <alignment horizontal="center" vertical="center"/>
    </xf>
    <xf numFmtId="0" fontId="42" fillId="17" borderId="6" xfId="0" applyFont="1" applyFill="1" applyBorder="1" applyAlignment="1">
      <alignment horizontal="center" vertical="center"/>
    </xf>
    <xf numFmtId="0" fontId="42" fillId="17" borderId="6" xfId="0" applyFont="1" applyFill="1" applyBorder="1" applyAlignment="1">
      <alignment horizontal="center" vertical="center" wrapText="1"/>
    </xf>
    <xf numFmtId="0" fontId="42" fillId="17" borderId="22" xfId="0" applyFont="1" applyFill="1" applyBorder="1" applyAlignment="1">
      <alignment horizontal="center" vertical="center" wrapText="1"/>
    </xf>
    <xf numFmtId="0" fontId="42" fillId="12" borderId="6" xfId="11" applyFont="1" applyBorder="1" applyAlignment="1">
      <alignment horizontal="center" vertical="top" wrapText="1"/>
    </xf>
    <xf numFmtId="0" fontId="42" fillId="17" borderId="2" xfId="9" applyFont="1" applyFill="1" applyBorder="1" applyAlignment="1">
      <alignment horizontal="center" vertical="center" wrapText="1"/>
    </xf>
    <xf numFmtId="49" fontId="3" fillId="0" borderId="2" xfId="0" applyNumberFormat="1" applyFont="1" applyBorder="1" applyAlignment="1">
      <alignment vertical="center"/>
    </xf>
    <xf numFmtId="0" fontId="42" fillId="18" borderId="23" xfId="9" applyFont="1" applyFill="1" applyBorder="1" applyAlignment="1">
      <alignment horizontal="center" vertical="center" wrapText="1"/>
    </xf>
    <xf numFmtId="0" fontId="42" fillId="18" borderId="24" xfId="9" applyFont="1" applyFill="1" applyBorder="1" applyAlignment="1">
      <alignment horizontal="center" vertical="center" wrapText="1"/>
    </xf>
    <xf numFmtId="0" fontId="42" fillId="18" borderId="6" xfId="4" applyFont="1" applyFill="1" applyBorder="1" applyAlignment="1">
      <alignment horizontal="center" vertical="center" wrapText="1"/>
    </xf>
    <xf numFmtId="0" fontId="42" fillId="18" borderId="3" xfId="4" applyFont="1" applyFill="1" applyBorder="1" applyAlignment="1">
      <alignment horizontal="center" vertical="center" wrapText="1"/>
    </xf>
    <xf numFmtId="0" fontId="42" fillId="17" borderId="6" xfId="9" applyFont="1" applyFill="1" applyBorder="1" applyAlignment="1">
      <alignment horizontal="center" vertical="top" wrapText="1"/>
    </xf>
    <xf numFmtId="0" fontId="42" fillId="17" borderId="3" xfId="9" applyFont="1" applyFill="1" applyBorder="1" applyAlignment="1">
      <alignment horizontal="center" vertical="top" wrapText="1"/>
    </xf>
    <xf numFmtId="3" fontId="42" fillId="18" borderId="6" xfId="4" applyNumberFormat="1" applyFont="1" applyFill="1" applyBorder="1" applyAlignment="1">
      <alignment horizontal="center" vertical="center" wrapText="1"/>
    </xf>
    <xf numFmtId="3" fontId="42" fillId="18" borderId="3" xfId="4" applyNumberFormat="1" applyFont="1" applyFill="1" applyBorder="1" applyAlignment="1">
      <alignment horizontal="center" vertical="center" wrapText="1"/>
    </xf>
    <xf numFmtId="0" fontId="42" fillId="17" borderId="7" xfId="9" applyFont="1" applyFill="1" applyBorder="1" applyAlignment="1">
      <alignment horizontal="center" vertical="center" wrapText="1"/>
    </xf>
    <xf numFmtId="0" fontId="42" fillId="17" borderId="18" xfId="9" applyFont="1" applyFill="1" applyBorder="1" applyAlignment="1">
      <alignment horizontal="center" vertical="center" wrapText="1"/>
    </xf>
    <xf numFmtId="0" fontId="42" fillId="17" borderId="6" xfId="9" applyFont="1" applyFill="1" applyBorder="1" applyAlignment="1">
      <alignment horizontal="center" vertical="center"/>
    </xf>
    <xf numFmtId="0" fontId="42" fillId="17" borderId="3" xfId="9" applyFont="1" applyFill="1" applyBorder="1" applyAlignment="1">
      <alignment horizontal="center" vertical="center"/>
    </xf>
    <xf numFmtId="0" fontId="42" fillId="17" borderId="6" xfId="9" applyFont="1" applyFill="1" applyBorder="1" applyAlignment="1">
      <alignment horizontal="center" vertical="center" wrapText="1"/>
    </xf>
    <xf numFmtId="0" fontId="42" fillId="17" borderId="3" xfId="9" applyFont="1" applyFill="1" applyBorder="1" applyAlignment="1">
      <alignment horizontal="center" vertical="center" wrapText="1"/>
    </xf>
    <xf numFmtId="0" fontId="0" fillId="17" borderId="19" xfId="0" applyFill="1" applyBorder="1" applyAlignment="1">
      <alignment vertical="top"/>
    </xf>
    <xf numFmtId="0" fontId="0" fillId="17" borderId="3" xfId="0" applyFill="1" applyBorder="1" applyAlignment="1">
      <alignment vertical="top"/>
    </xf>
    <xf numFmtId="0" fontId="40" fillId="16" borderId="2" xfId="0" applyFont="1" applyFill="1" applyBorder="1" applyAlignment="1">
      <alignment horizontal="center" vertical="center" wrapText="1"/>
    </xf>
    <xf numFmtId="0" fontId="9" fillId="16" borderId="2" xfId="0" applyFont="1" applyFill="1" applyBorder="1" applyAlignment="1">
      <alignment horizontal="left" vertical="center"/>
    </xf>
    <xf numFmtId="0" fontId="9" fillId="4" borderId="2" xfId="0" applyNumberFormat="1" applyFont="1" applyFill="1" applyBorder="1" applyAlignment="1">
      <alignment horizontal="center" vertical="center"/>
    </xf>
    <xf numFmtId="0" fontId="0" fillId="0" borderId="2" xfId="0" applyNumberFormat="1" applyBorder="1" applyAlignment="1">
      <alignment vertical="center"/>
    </xf>
    <xf numFmtId="164" fontId="42" fillId="12" borderId="6" xfId="4" applyNumberFormat="1" applyFont="1" applyBorder="1" applyAlignment="1">
      <alignment horizontal="center" vertical="center" wrapText="1"/>
    </xf>
    <xf numFmtId="164" fontId="42" fillId="0" borderId="3" xfId="0" applyNumberFormat="1" applyFont="1" applyBorder="1" applyAlignment="1">
      <alignment horizontal="center" vertical="center" wrapText="1"/>
    </xf>
    <xf numFmtId="164" fontId="42" fillId="12" borderId="6" xfId="4" applyNumberFormat="1" applyFont="1" applyBorder="1" applyAlignment="1">
      <alignment horizontal="center" vertical="top" wrapText="1"/>
    </xf>
    <xf numFmtId="164" fontId="42" fillId="0" borderId="19" xfId="0" applyNumberFormat="1" applyFont="1" applyBorder="1" applyAlignment="1">
      <alignment horizontal="center" vertical="top" wrapText="1"/>
    </xf>
    <xf numFmtId="164" fontId="42" fillId="0" borderId="3" xfId="0" applyNumberFormat="1" applyFont="1" applyBorder="1" applyAlignment="1">
      <alignment horizontal="center" vertical="top" wrapText="1"/>
    </xf>
    <xf numFmtId="0" fontId="44" fillId="11" borderId="6" xfId="10" applyFont="1" applyBorder="1" applyAlignment="1">
      <alignment horizontal="center" vertical="center" wrapText="1"/>
    </xf>
    <xf numFmtId="0" fontId="44" fillId="11" borderId="19" xfId="10" applyFont="1" applyBorder="1" applyAlignment="1">
      <alignment horizontal="center" vertical="center" wrapText="1"/>
    </xf>
    <xf numFmtId="0" fontId="44" fillId="11" borderId="3" xfId="10" applyFont="1" applyBorder="1" applyAlignment="1">
      <alignment horizontal="center" vertical="center" wrapText="1"/>
    </xf>
    <xf numFmtId="0" fontId="44" fillId="12" borderId="3" xfId="4" applyFont="1" applyBorder="1" applyAlignment="1">
      <alignment horizontal="center" vertical="center" wrapText="1"/>
    </xf>
    <xf numFmtId="0" fontId="44" fillId="13" borderId="19" xfId="9" applyFont="1" applyBorder="1" applyAlignment="1">
      <alignment horizontal="center" vertical="center"/>
    </xf>
    <xf numFmtId="0" fontId="44" fillId="13" borderId="3" xfId="9" applyFont="1" applyBorder="1" applyAlignment="1">
      <alignment horizontal="center" vertical="center"/>
    </xf>
    <xf numFmtId="3" fontId="42" fillId="0" borderId="19" xfId="0" applyNumberFormat="1" applyFont="1" applyBorder="1" applyAlignment="1">
      <alignment horizontal="center" wrapText="1"/>
    </xf>
    <xf numFmtId="3" fontId="42" fillId="0" borderId="3" xfId="0" applyNumberFormat="1" applyFont="1" applyBorder="1" applyAlignment="1">
      <alignment horizontal="center" wrapText="1"/>
    </xf>
    <xf numFmtId="0" fontId="7" fillId="0" borderId="21" xfId="0" applyFont="1" applyBorder="1" applyAlignment="1">
      <alignment horizontal="center" vertical="center"/>
    </xf>
    <xf numFmtId="0" fontId="0" fillId="0" borderId="21" xfId="0" applyBorder="1" applyAlignment="1"/>
    <xf numFmtId="0" fontId="41" fillId="0" borderId="25" xfId="0" applyFont="1" applyBorder="1" applyAlignment="1">
      <alignment horizontal="center" vertical="center"/>
    </xf>
    <xf numFmtId="0" fontId="41" fillId="0" borderId="23" xfId="0" applyFont="1" applyBorder="1" applyAlignment="1">
      <alignment horizontal="center" vertical="center"/>
    </xf>
    <xf numFmtId="0" fontId="41" fillId="0" borderId="20" xfId="0" applyFont="1" applyBorder="1" applyAlignment="1">
      <alignment horizontal="center" vertical="center"/>
    </xf>
    <xf numFmtId="0" fontId="41" fillId="0" borderId="21" xfId="0" applyFont="1" applyBorder="1" applyAlignment="1">
      <alignment horizontal="center" vertical="center"/>
    </xf>
    <xf numFmtId="0" fontId="41" fillId="0" borderId="24" xfId="0" applyFont="1" applyBorder="1" applyAlignment="1">
      <alignment horizontal="center" vertical="center"/>
    </xf>
    <xf numFmtId="165" fontId="42" fillId="12" borderId="6" xfId="6" applyNumberFormat="1" applyFont="1" applyBorder="1" applyAlignment="1">
      <alignment vertical="center" wrapText="1"/>
    </xf>
    <xf numFmtId="0" fontId="42" fillId="13" borderId="6" xfId="9" applyFont="1" applyBorder="1" applyAlignment="1">
      <alignment vertical="center"/>
    </xf>
    <xf numFmtId="0" fontId="0" fillId="0" borderId="3" xfId="0" applyBorder="1" applyAlignment="1">
      <alignment vertical="center"/>
    </xf>
    <xf numFmtId="0" fontId="42" fillId="13" borderId="6" xfId="9" applyFont="1" applyBorder="1" applyAlignment="1">
      <alignment vertical="center" wrapText="1"/>
    </xf>
    <xf numFmtId="0" fontId="42" fillId="13" borderId="22" xfId="9" applyFont="1" applyBorder="1" applyAlignment="1">
      <alignment vertical="center" wrapText="1"/>
    </xf>
    <xf numFmtId="0" fontId="0" fillId="0" borderId="23" xfId="0" applyBorder="1" applyAlignment="1">
      <alignment vertical="center" wrapText="1"/>
    </xf>
    <xf numFmtId="0" fontId="0" fillId="0" borderId="20" xfId="0" applyBorder="1" applyAlignment="1">
      <alignment vertical="center" wrapText="1"/>
    </xf>
    <xf numFmtId="0" fontId="0" fillId="0" borderId="24" xfId="0" applyBorder="1" applyAlignment="1">
      <alignment vertical="center" wrapText="1"/>
    </xf>
    <xf numFmtId="0" fontId="3" fillId="17" borderId="6" xfId="0" applyFont="1" applyFill="1" applyBorder="1" applyAlignment="1">
      <alignment vertical="center" wrapText="1"/>
    </xf>
    <xf numFmtId="0" fontId="0" fillId="17" borderId="3" xfId="0" applyFill="1" applyBorder="1" applyAlignment="1">
      <alignment vertical="center" wrapText="1"/>
    </xf>
    <xf numFmtId="0" fontId="3" fillId="18" borderId="6" xfId="0" applyFont="1" applyFill="1" applyBorder="1" applyAlignment="1">
      <alignment vertical="center" wrapText="1"/>
    </xf>
    <xf numFmtId="0" fontId="42" fillId="13" borderId="22" xfId="9" applyFont="1" applyBorder="1" applyAlignment="1">
      <alignment vertical="top" wrapText="1"/>
    </xf>
    <xf numFmtId="0" fontId="0" fillId="0" borderId="23" xfId="0" applyBorder="1" applyAlignment="1">
      <alignment vertical="top" wrapText="1"/>
    </xf>
    <xf numFmtId="0" fontId="0" fillId="0" borderId="26" xfId="0" applyBorder="1" applyAlignment="1">
      <alignment vertical="top" wrapText="1"/>
    </xf>
    <xf numFmtId="0" fontId="0" fillId="0" borderId="38" xfId="0" applyBorder="1" applyAlignment="1">
      <alignment vertical="top" wrapText="1"/>
    </xf>
    <xf numFmtId="0" fontId="0" fillId="0" borderId="20" xfId="0" applyBorder="1" applyAlignment="1">
      <alignment vertical="top" wrapText="1"/>
    </xf>
    <xf numFmtId="0" fontId="0" fillId="0" borderId="24" xfId="0" applyBorder="1" applyAlignment="1">
      <alignment vertical="top" wrapText="1"/>
    </xf>
    <xf numFmtId="0" fontId="42" fillId="13" borderId="6" xfId="9" applyFont="1" applyBorder="1" applyAlignment="1">
      <alignment vertical="top" wrapText="1"/>
    </xf>
    <xf numFmtId="0" fontId="0" fillId="0" borderId="19" xfId="0" applyBorder="1" applyAlignment="1">
      <alignment vertical="top" wrapText="1"/>
    </xf>
    <xf numFmtId="0" fontId="0" fillId="0" borderId="3" xfId="0" applyBorder="1" applyAlignment="1">
      <alignment vertical="top" wrapText="1"/>
    </xf>
    <xf numFmtId="0" fontId="42" fillId="13" borderId="6" xfId="9" applyFont="1" applyBorder="1" applyAlignment="1">
      <alignment vertical="top"/>
    </xf>
    <xf numFmtId="0" fontId="0" fillId="0" borderId="19" xfId="0" applyBorder="1" applyAlignment="1">
      <alignment vertical="top"/>
    </xf>
    <xf numFmtId="0" fontId="0" fillId="0" borderId="3" xfId="0" applyBorder="1" applyAlignment="1">
      <alignment vertical="top"/>
    </xf>
    <xf numFmtId="0" fontId="0" fillId="0" borderId="19" xfId="0" applyBorder="1" applyAlignment="1">
      <alignment horizontal="center" vertical="top"/>
    </xf>
    <xf numFmtId="0" fontId="0" fillId="0" borderId="3" xfId="0" applyBorder="1" applyAlignment="1">
      <alignment horizontal="center" vertical="top"/>
    </xf>
    <xf numFmtId="0" fontId="54" fillId="13" borderId="7" xfId="9" applyFont="1" applyBorder="1" applyAlignment="1">
      <alignment vertical="center" wrapText="1"/>
    </xf>
    <xf numFmtId="0" fontId="0" fillId="0" borderId="18" xfId="0" applyBorder="1" applyAlignment="1">
      <alignment vertical="center" wrapText="1"/>
    </xf>
    <xf numFmtId="0" fontId="44" fillId="13" borderId="6" xfId="9" applyFont="1" applyBorder="1" applyAlignment="1">
      <alignment horizontal="center" vertical="top" wrapText="1"/>
    </xf>
    <xf numFmtId="0" fontId="44" fillId="13" borderId="22" xfId="9" applyFont="1" applyBorder="1" applyAlignment="1">
      <alignment horizontal="center" vertical="top" wrapText="1"/>
    </xf>
    <xf numFmtId="0" fontId="0" fillId="18" borderId="2" xfId="0" applyFill="1" applyBorder="1" applyAlignment="1">
      <alignment vertical="top" wrapText="1"/>
    </xf>
    <xf numFmtId="0" fontId="54" fillId="13" borderId="6" xfId="9" applyFont="1" applyBorder="1" applyAlignment="1">
      <alignment horizontal="center" vertical="top" wrapText="1"/>
    </xf>
    <xf numFmtId="0" fontId="54" fillId="13" borderId="6" xfId="9" applyFont="1" applyBorder="1" applyAlignment="1">
      <alignment vertical="top" wrapText="1"/>
    </xf>
    <xf numFmtId="0" fontId="54" fillId="13" borderId="22" xfId="9" applyFont="1" applyBorder="1" applyAlignment="1">
      <alignment horizontal="center" vertical="top" wrapText="1"/>
    </xf>
    <xf numFmtId="0" fontId="54" fillId="13" borderId="6" xfId="9" applyFont="1" applyBorder="1" applyAlignment="1">
      <alignment vertical="center" wrapText="1"/>
    </xf>
    <xf numFmtId="0" fontId="54" fillId="13" borderId="6" xfId="9" applyFont="1" applyBorder="1" applyAlignment="1">
      <alignment vertical="top"/>
    </xf>
    <xf numFmtId="0" fontId="54" fillId="13" borderId="22" xfId="9" applyFont="1" applyBorder="1" applyAlignment="1">
      <alignment vertical="top" wrapText="1"/>
    </xf>
    <xf numFmtId="0" fontId="0" fillId="17" borderId="6" xfId="0" applyFill="1" applyBorder="1" applyAlignment="1">
      <alignment vertical="center" wrapText="1"/>
    </xf>
    <xf numFmtId="166" fontId="54" fillId="12" borderId="19" xfId="11" applyNumberFormat="1" applyFont="1" applyBorder="1" applyAlignment="1">
      <alignment horizontal="center" vertical="center" wrapText="1"/>
    </xf>
    <xf numFmtId="4" fontId="54" fillId="13" borderId="6" xfId="9" applyNumberFormat="1" applyFont="1" applyBorder="1" applyAlignment="1">
      <alignment vertical="center" wrapText="1"/>
    </xf>
    <xf numFmtId="165" fontId="42" fillId="12" borderId="6" xfId="4" applyNumberFormat="1" applyFont="1" applyBorder="1" applyAlignment="1">
      <alignment horizontal="center" vertical="center" wrapText="1"/>
    </xf>
    <xf numFmtId="0" fontId="0" fillId="0" borderId="19" xfId="0" applyBorder="1" applyAlignment="1">
      <alignment horizontal="center"/>
    </xf>
    <xf numFmtId="0" fontId="0" fillId="0" borderId="3" xfId="0" applyBorder="1" applyAlignment="1">
      <alignment horizontal="center"/>
    </xf>
    <xf numFmtId="0" fontId="54" fillId="12" borderId="2" xfId="11" applyFont="1" applyBorder="1" applyAlignment="1">
      <alignment vertical="center" wrapText="1"/>
    </xf>
    <xf numFmtId="0" fontId="0" fillId="0" borderId="6" xfId="0" applyBorder="1" applyAlignment="1">
      <alignment vertical="center" wrapText="1"/>
    </xf>
    <xf numFmtId="2" fontId="54" fillId="13" borderId="6" xfId="9" applyNumberFormat="1" applyFont="1" applyBorder="1" applyAlignment="1">
      <alignment horizontal="center" vertical="center" wrapText="1"/>
    </xf>
    <xf numFmtId="2" fontId="54" fillId="13" borderId="19" xfId="9" applyNumberFormat="1" applyFont="1" applyBorder="1" applyAlignment="1">
      <alignment horizontal="center" vertical="center" wrapText="1"/>
    </xf>
    <xf numFmtId="0" fontId="42" fillId="12" borderId="6" xfId="6" applyFont="1" applyBorder="1" applyAlignment="1" applyProtection="1">
      <alignment horizontal="center" vertical="center" wrapText="1"/>
      <protection locked="0"/>
    </xf>
    <xf numFmtId="0" fontId="42" fillId="12" borderId="6" xfId="6" applyNumberFormat="1" applyFont="1" applyBorder="1" applyAlignment="1" applyProtection="1">
      <alignment horizontal="center" vertical="center" wrapText="1"/>
      <protection locked="0"/>
    </xf>
    <xf numFmtId="0" fontId="44" fillId="12" borderId="6" xfId="11" applyFont="1" applyBorder="1" applyAlignment="1">
      <alignment horizontal="center" vertical="center" wrapText="1"/>
    </xf>
    <xf numFmtId="169" fontId="44" fillId="12" borderId="6" xfId="11" applyNumberFormat="1" applyFont="1" applyBorder="1" applyAlignment="1">
      <alignment horizontal="center" vertical="center" wrapText="1"/>
    </xf>
    <xf numFmtId="14" fontId="44" fillId="12" borderId="6" xfId="4" applyNumberFormat="1" applyFont="1" applyBorder="1" applyAlignment="1">
      <alignment horizontal="center" vertical="center" wrapText="1"/>
    </xf>
    <xf numFmtId="14" fontId="44" fillId="12" borderId="19" xfId="4" applyNumberFormat="1" applyFont="1" applyBorder="1" applyAlignment="1">
      <alignment horizontal="center" vertical="center" wrapText="1"/>
    </xf>
    <xf numFmtId="0" fontId="42" fillId="18" borderId="6" xfId="0" applyFont="1" applyFill="1" applyBorder="1" applyAlignment="1">
      <alignment horizontal="center" vertical="center"/>
    </xf>
    <xf numFmtId="0" fontId="7" fillId="0" borderId="21" xfId="0" applyFont="1" applyBorder="1" applyAlignment="1">
      <alignment horizontal="left" vertical="center"/>
    </xf>
    <xf numFmtId="0" fontId="17" fillId="9" borderId="26" xfId="0" applyFont="1" applyFill="1" applyBorder="1" applyAlignment="1">
      <alignment horizontal="center" vertical="center"/>
    </xf>
    <xf numFmtId="0" fontId="17" fillId="9" borderId="0" xfId="0" applyFont="1" applyFill="1" applyBorder="1" applyAlignment="1">
      <alignment horizontal="center" vertical="center"/>
    </xf>
    <xf numFmtId="0" fontId="0" fillId="0" borderId="0" xfId="0" applyAlignment="1"/>
    <xf numFmtId="0" fontId="5" fillId="0" borderId="0" xfId="0" applyFont="1" applyAlignment="1">
      <alignment horizontal="left"/>
    </xf>
    <xf numFmtId="0" fontId="0" fillId="0" borderId="6" xfId="0" applyBorder="1" applyAlignment="1">
      <alignment horizontal="center" vertical="center"/>
    </xf>
    <xf numFmtId="0" fontId="0" fillId="0" borderId="0" xfId="0" applyAlignment="1">
      <alignment horizontal="center"/>
    </xf>
    <xf numFmtId="0" fontId="5" fillId="0" borderId="0" xfId="0" applyFont="1" applyAlignment="1">
      <alignment horizontal="left" wrapText="1"/>
    </xf>
    <xf numFmtId="0" fontId="5" fillId="0" borderId="0" xfId="0" applyFont="1" applyAlignment="1">
      <alignment horizontal="left" vertical="center" wrapText="1"/>
    </xf>
    <xf numFmtId="0" fontId="7" fillId="0" borderId="17" xfId="0" applyFont="1" applyBorder="1" applyAlignment="1">
      <alignment horizontal="left" vertical="center"/>
    </xf>
    <xf numFmtId="0" fontId="12" fillId="3" borderId="27" xfId="0" applyFont="1" applyFill="1" applyBorder="1" applyAlignment="1">
      <alignment horizontal="center" vertical="center" wrapText="1"/>
    </xf>
    <xf numFmtId="0" fontId="12" fillId="3" borderId="28" xfId="0" applyFont="1" applyFill="1" applyBorder="1" applyAlignment="1">
      <alignment horizontal="center" vertical="center" wrapText="1"/>
    </xf>
    <xf numFmtId="0" fontId="0" fillId="0" borderId="29" xfId="0" applyBorder="1" applyAlignment="1">
      <alignment horizontal="center" vertical="center"/>
    </xf>
    <xf numFmtId="0" fontId="0" fillId="0" borderId="4" xfId="0" applyBorder="1" applyAlignment="1">
      <alignment horizontal="center" vertical="center"/>
    </xf>
    <xf numFmtId="0" fontId="17" fillId="9" borderId="7" xfId="0" applyFont="1" applyFill="1" applyBorder="1" applyAlignment="1">
      <alignment horizontal="center" vertical="center"/>
    </xf>
    <xf numFmtId="0" fontId="17" fillId="9" borderId="17" xfId="0" applyFont="1" applyFill="1" applyBorder="1" applyAlignment="1">
      <alignment horizontal="center" vertical="center"/>
    </xf>
    <xf numFmtId="0" fontId="17" fillId="9" borderId="18" xfId="0" applyFont="1" applyFill="1" applyBorder="1" applyAlignment="1">
      <alignment horizontal="center" vertical="center"/>
    </xf>
    <xf numFmtId="0" fontId="6" fillId="3" borderId="6" xfId="0" applyFont="1" applyFill="1" applyBorder="1" applyAlignment="1">
      <alignment horizontal="center" vertical="center" wrapText="1"/>
    </xf>
    <xf numFmtId="0" fontId="6" fillId="3" borderId="19" xfId="0" applyFont="1" applyFill="1" applyBorder="1" applyAlignment="1">
      <alignment horizontal="center" vertical="center" wrapText="1"/>
    </xf>
    <xf numFmtId="0" fontId="6" fillId="3" borderId="19" xfId="0" applyFont="1" applyFill="1" applyBorder="1" applyAlignment="1">
      <alignment horizontal="center" vertical="center"/>
    </xf>
    <xf numFmtId="0" fontId="6" fillId="3" borderId="27"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30" fillId="0" borderId="0" xfId="0" applyFont="1" applyAlignment="1">
      <alignment horizontal="left" vertical="center" wrapText="1"/>
    </xf>
    <xf numFmtId="0" fontId="30" fillId="0" borderId="0" xfId="0" applyFont="1" applyAlignment="1">
      <alignment horizontal="left" wrapText="1"/>
    </xf>
    <xf numFmtId="0" fontId="9" fillId="0" borderId="0" xfId="1" applyFont="1" applyAlignment="1">
      <alignment horizontal="center"/>
    </xf>
    <xf numFmtId="0" fontId="15" fillId="0" borderId="30" xfId="1" applyBorder="1" applyAlignment="1">
      <alignment horizontal="center" vertical="center" wrapText="1"/>
    </xf>
    <xf numFmtId="0" fontId="15" fillId="0" borderId="31" xfId="1" applyBorder="1" applyAlignment="1">
      <alignment horizontal="center" vertical="center"/>
    </xf>
    <xf numFmtId="0" fontId="15" fillId="0" borderId="11" xfId="1" applyBorder="1" applyAlignment="1">
      <alignment horizontal="center" vertical="center"/>
    </xf>
    <xf numFmtId="0" fontId="15" fillId="0" borderId="14" xfId="1" applyBorder="1" applyAlignment="1">
      <alignment horizontal="left" vertical="center"/>
    </xf>
    <xf numFmtId="0" fontId="15" fillId="0" borderId="1" xfId="1" applyBorder="1" applyAlignment="1">
      <alignment horizontal="left" vertical="center"/>
    </xf>
    <xf numFmtId="0" fontId="15" fillId="0" borderId="32" xfId="1" applyBorder="1" applyAlignment="1">
      <alignment horizontal="center" vertical="center"/>
    </xf>
    <xf numFmtId="0" fontId="15" fillId="0" borderId="33" xfId="1" applyBorder="1" applyAlignment="1">
      <alignment horizontal="center" vertical="center"/>
    </xf>
    <xf numFmtId="0" fontId="15" fillId="0" borderId="14" xfId="1" applyBorder="1" applyAlignment="1">
      <alignment horizontal="center" vertical="center"/>
    </xf>
    <xf numFmtId="0" fontId="15" fillId="0" borderId="34" xfId="1" applyBorder="1" applyAlignment="1">
      <alignment horizontal="center" vertical="center"/>
    </xf>
    <xf numFmtId="0" fontId="22" fillId="0" borderId="1" xfId="1" applyFont="1" applyBorder="1" applyAlignment="1">
      <alignment horizontal="center" vertical="center" wrapText="1"/>
    </xf>
    <xf numFmtId="0" fontId="15" fillId="0" borderId="1" xfId="1" applyBorder="1" applyAlignment="1">
      <alignment horizontal="center" vertical="center"/>
    </xf>
    <xf numFmtId="0" fontId="15" fillId="0" borderId="12" xfId="1" applyBorder="1" applyAlignment="1">
      <alignment horizontal="left" vertical="center"/>
    </xf>
    <xf numFmtId="0" fontId="15" fillId="0" borderId="35" xfId="1" applyBorder="1" applyAlignment="1">
      <alignment horizontal="center" vertical="center"/>
    </xf>
    <xf numFmtId="0" fontId="21" fillId="0" borderId="1" xfId="1" applyFont="1" applyBorder="1" applyAlignment="1">
      <alignment horizontal="center" vertical="center" wrapText="1"/>
    </xf>
    <xf numFmtId="0" fontId="15" fillId="0" borderId="12" xfId="1" applyBorder="1" applyAlignment="1">
      <alignment horizontal="center" vertical="center"/>
    </xf>
    <xf numFmtId="0" fontId="22" fillId="0" borderId="14" xfId="1" applyFont="1" applyBorder="1" applyAlignment="1">
      <alignment horizontal="center" vertical="center" wrapText="1"/>
    </xf>
    <xf numFmtId="0" fontId="16" fillId="0" borderId="0" xfId="1" applyFont="1" applyAlignment="1">
      <alignment horizontal="left"/>
    </xf>
  </cellXfs>
  <cellStyles count="13">
    <cellStyle name="Bilješka" xfId="11" builtinId="10"/>
    <cellStyle name="Bilješka 2" xfId="4"/>
    <cellStyle name="Bilješka 3" xfId="5"/>
    <cellStyle name="Bilješka 3 2" xfId="7"/>
    <cellStyle name="Bilješka 4" xfId="6"/>
    <cellStyle name="Loše" xfId="9" builtinId="27"/>
    <cellStyle name="Neutralno" xfId="10" builtinId="28"/>
    <cellStyle name="Neutralno 2" xfId="2"/>
    <cellStyle name="Neutralno 3" xfId="3"/>
    <cellStyle name="Normalno" xfId="0" builtinId="0"/>
    <cellStyle name="Normalno 2" xfId="12"/>
    <cellStyle name="Obično_Prilog 5" xfId="1"/>
    <cellStyle name="Postotak" xfId="8" builtinId="5"/>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CC"/>
      <color rgb="FFFFC7CE"/>
      <color rgb="FFFFEB9C"/>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cid:image001.jpg@01D7BF5F.96F2506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1371600</xdr:colOff>
      <xdr:row>0</xdr:row>
      <xdr:rowOff>523875</xdr:rowOff>
    </xdr:to>
    <xdr:pic>
      <xdr:nvPicPr>
        <xdr:cNvPr id="3" name="Slika 2" descr="cid:image001.jpg@01CB9206.36DE52B0"/>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0"/>
          <a:ext cx="1885950" cy="523875"/>
        </a:xfrm>
        <a:prstGeom prst="rect">
          <a:avLst/>
        </a:prstGeom>
        <a:noFill/>
        <a:ln>
          <a:noFill/>
        </a:ln>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8"/>
  <sheetViews>
    <sheetView workbookViewId="0">
      <selection activeCell="A48" sqref="A48"/>
    </sheetView>
  </sheetViews>
  <sheetFormatPr defaultColWidth="11.42578125" defaultRowHeight="12.75" x14ac:dyDescent="0.2"/>
  <cols>
    <col min="1" max="1" width="179.85546875" style="71" customWidth="1"/>
    <col min="2" max="16384" width="11.42578125" style="71"/>
  </cols>
  <sheetData>
    <row r="1" spans="1:1" x14ac:dyDescent="0.2">
      <c r="A1" s="73" t="s">
        <v>107</v>
      </c>
    </row>
    <row r="2" spans="1:1" x14ac:dyDescent="0.2">
      <c r="A2" s="72" t="s">
        <v>97</v>
      </c>
    </row>
    <row r="3" spans="1:1" ht="51" x14ac:dyDescent="0.2">
      <c r="A3" s="72" t="s">
        <v>112</v>
      </c>
    </row>
    <row r="4" spans="1:1" ht="25.5" x14ac:dyDescent="0.2">
      <c r="A4" s="72" t="s">
        <v>109</v>
      </c>
    </row>
    <row r="5" spans="1:1" ht="25.5" x14ac:dyDescent="0.2">
      <c r="A5" s="72" t="s">
        <v>110</v>
      </c>
    </row>
    <row r="6" spans="1:1" ht="25.5" x14ac:dyDescent="0.2">
      <c r="A6" s="72" t="s">
        <v>111</v>
      </c>
    </row>
    <row r="7" spans="1:1" ht="25.5" x14ac:dyDescent="0.2">
      <c r="A7" s="72" t="s">
        <v>98</v>
      </c>
    </row>
    <row r="8" spans="1:1" x14ac:dyDescent="0.2">
      <c r="A8" s="72" t="s">
        <v>99</v>
      </c>
    </row>
    <row r="10" spans="1:1" x14ac:dyDescent="0.2">
      <c r="A10" s="73" t="s">
        <v>100</v>
      </c>
    </row>
    <row r="11" spans="1:1" ht="25.5" x14ac:dyDescent="0.2">
      <c r="A11" s="72" t="s">
        <v>101</v>
      </c>
    </row>
    <row r="12" spans="1:1" x14ac:dyDescent="0.2">
      <c r="A12" s="72" t="s">
        <v>102</v>
      </c>
    </row>
    <row r="13" spans="1:1" x14ac:dyDescent="0.2">
      <c r="A13" s="72" t="s">
        <v>103</v>
      </c>
    </row>
    <row r="14" spans="1:1" x14ac:dyDescent="0.2">
      <c r="A14" s="72" t="s">
        <v>108</v>
      </c>
    </row>
    <row r="15" spans="1:1" ht="25.5" x14ac:dyDescent="0.2">
      <c r="A15" s="72" t="s">
        <v>104</v>
      </c>
    </row>
    <row r="16" spans="1:1" x14ac:dyDescent="0.2">
      <c r="A16" s="72" t="s">
        <v>105</v>
      </c>
    </row>
    <row r="17" spans="1:1" ht="25.5" x14ac:dyDescent="0.2">
      <c r="A17" s="72" t="s">
        <v>106</v>
      </c>
    </row>
    <row r="19" spans="1:1" x14ac:dyDescent="0.2">
      <c r="A19" s="75" t="s">
        <v>118</v>
      </c>
    </row>
    <row r="20" spans="1:1" ht="63.75" x14ac:dyDescent="0.2">
      <c r="A20" s="74" t="s">
        <v>119</v>
      </c>
    </row>
    <row r="21" spans="1:1" ht="38.25" x14ac:dyDescent="0.2">
      <c r="A21" s="74" t="s">
        <v>120</v>
      </c>
    </row>
    <row r="22" spans="1:1" ht="25.5" x14ac:dyDescent="0.2">
      <c r="A22" s="74" t="s">
        <v>121</v>
      </c>
    </row>
    <row r="23" spans="1:1" ht="25.5" x14ac:dyDescent="0.2">
      <c r="A23" s="74" t="s">
        <v>122</v>
      </c>
    </row>
    <row r="24" spans="1:1" x14ac:dyDescent="0.2">
      <c r="A24" s="74" t="s">
        <v>123</v>
      </c>
    </row>
    <row r="25" spans="1:1" ht="25.5" x14ac:dyDescent="0.2">
      <c r="A25" s="74" t="s">
        <v>125</v>
      </c>
    </row>
    <row r="26" spans="1:1" ht="25.5" x14ac:dyDescent="0.2">
      <c r="A26" s="74" t="s">
        <v>126</v>
      </c>
    </row>
    <row r="27" spans="1:1" ht="63.75" x14ac:dyDescent="0.2">
      <c r="A27" s="74" t="s">
        <v>124</v>
      </c>
    </row>
    <row r="28" spans="1:1" ht="25.5" x14ac:dyDescent="0.2">
      <c r="A28" s="74" t="s">
        <v>127</v>
      </c>
    </row>
    <row r="29" spans="1:1" x14ac:dyDescent="0.2">
      <c r="A29" s="74" t="s">
        <v>128</v>
      </c>
    </row>
    <row r="31" spans="1:1" x14ac:dyDescent="0.2">
      <c r="A31" s="76" t="s">
        <v>146</v>
      </c>
    </row>
    <row r="32" spans="1:1" x14ac:dyDescent="0.2">
      <c r="A32" s="71" t="s">
        <v>129</v>
      </c>
    </row>
    <row r="33" spans="1:1" ht="25.5" x14ac:dyDescent="0.2">
      <c r="A33" s="74" t="s">
        <v>130</v>
      </c>
    </row>
    <row r="34" spans="1:1" ht="25.5" x14ac:dyDescent="0.2">
      <c r="A34" s="74" t="s">
        <v>131</v>
      </c>
    </row>
    <row r="35" spans="1:1" ht="25.5" x14ac:dyDescent="0.2">
      <c r="A35" s="74" t="s">
        <v>132</v>
      </c>
    </row>
    <row r="36" spans="1:1" x14ac:dyDescent="0.2">
      <c r="A36" s="74" t="s">
        <v>133</v>
      </c>
    </row>
    <row r="37" spans="1:1" ht="25.5" x14ac:dyDescent="0.2">
      <c r="A37" s="74" t="s">
        <v>134</v>
      </c>
    </row>
    <row r="38" spans="1:1" ht="25.5" x14ac:dyDescent="0.2">
      <c r="A38" s="74" t="s">
        <v>135</v>
      </c>
    </row>
    <row r="39" spans="1:1" ht="25.5" x14ac:dyDescent="0.2">
      <c r="A39" s="74" t="s">
        <v>136</v>
      </c>
    </row>
    <row r="40" spans="1:1" ht="25.5" x14ac:dyDescent="0.2">
      <c r="A40" s="74" t="s">
        <v>137</v>
      </c>
    </row>
    <row r="41" spans="1:1" x14ac:dyDescent="0.2">
      <c r="A41" s="74" t="s">
        <v>138</v>
      </c>
    </row>
    <row r="42" spans="1:1" ht="25.5" x14ac:dyDescent="0.2">
      <c r="A42" s="74" t="s">
        <v>139</v>
      </c>
    </row>
    <row r="43" spans="1:1" x14ac:dyDescent="0.2">
      <c r="A43" s="74" t="s">
        <v>140</v>
      </c>
    </row>
    <row r="44" spans="1:1" ht="25.5" x14ac:dyDescent="0.2">
      <c r="A44" s="74" t="s">
        <v>141</v>
      </c>
    </row>
    <row r="45" spans="1:1" ht="25.5" x14ac:dyDescent="0.2">
      <c r="A45" s="74" t="s">
        <v>142</v>
      </c>
    </row>
    <row r="46" spans="1:1" ht="51" x14ac:dyDescent="0.2">
      <c r="A46" s="74" t="s">
        <v>143</v>
      </c>
    </row>
    <row r="47" spans="1:1" ht="38.25" x14ac:dyDescent="0.2">
      <c r="A47" s="74" t="s">
        <v>144</v>
      </c>
    </row>
    <row r="48" spans="1:1" ht="25.5" x14ac:dyDescent="0.2">
      <c r="A48" s="74" t="s">
        <v>145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style="5" customWidth="1"/>
    <col min="3" max="4" width="24.85546875" style="5" customWidth="1"/>
    <col min="5" max="9" width="25" style="5" customWidth="1"/>
    <col min="10" max="13" width="12.7109375" style="5" customWidth="1"/>
    <col min="14" max="16384" width="11.42578125" style="5"/>
  </cols>
  <sheetData>
    <row r="1" spans="1:13" ht="30.95" customHeight="1" x14ac:dyDescent="0.25">
      <c r="A1" s="363" t="s">
        <v>56</v>
      </c>
      <c r="B1" s="364"/>
      <c r="C1" s="364"/>
      <c r="D1" s="364"/>
      <c r="E1" s="351"/>
      <c r="F1" s="352"/>
      <c r="G1" s="352"/>
      <c r="H1" s="352"/>
      <c r="I1" s="352"/>
      <c r="J1" s="352"/>
      <c r="K1" s="352"/>
      <c r="L1" s="352"/>
      <c r="M1" s="353"/>
    </row>
    <row r="2" spans="1:13" ht="30.95" customHeight="1" x14ac:dyDescent="0.25">
      <c r="A2" s="363" t="s">
        <v>91</v>
      </c>
      <c r="B2" s="364"/>
      <c r="C2" s="364"/>
      <c r="D2" s="364"/>
      <c r="E2" s="56"/>
      <c r="F2" s="66" t="s">
        <v>93</v>
      </c>
      <c r="G2" s="62"/>
      <c r="H2" s="66" t="s">
        <v>94</v>
      </c>
      <c r="I2" s="62"/>
      <c r="J2" s="60"/>
      <c r="K2" s="60"/>
      <c r="L2" s="60"/>
      <c r="M2" s="61"/>
    </row>
    <row r="3" spans="1:13" ht="30.95" customHeight="1" x14ac:dyDescent="0.25">
      <c r="A3" s="363" t="s">
        <v>57</v>
      </c>
      <c r="B3" s="364"/>
      <c r="C3" s="364" t="s">
        <v>52</v>
      </c>
      <c r="D3" s="364"/>
      <c r="E3" s="351"/>
      <c r="F3" s="352"/>
      <c r="G3" s="352"/>
      <c r="H3" s="352"/>
      <c r="I3" s="352"/>
      <c r="J3" s="352"/>
      <c r="K3" s="352"/>
      <c r="L3" s="352"/>
      <c r="M3" s="353"/>
    </row>
    <row r="4" spans="1:13" ht="30.95" customHeight="1" x14ac:dyDescent="0.25">
      <c r="A4" s="363" t="s">
        <v>92</v>
      </c>
      <c r="B4" s="364"/>
      <c r="C4" s="364"/>
      <c r="D4" s="364"/>
      <c r="E4" s="56"/>
      <c r="F4" s="66" t="s">
        <v>93</v>
      </c>
      <c r="G4" s="62"/>
      <c r="H4" s="66" t="s">
        <v>94</v>
      </c>
      <c r="I4" s="62"/>
      <c r="J4" s="60"/>
      <c r="K4" s="60"/>
      <c r="L4" s="60"/>
      <c r="M4" s="61"/>
    </row>
    <row r="5" spans="1:13" ht="30.95" customHeight="1" x14ac:dyDescent="0.25">
      <c r="A5" s="371" t="s">
        <v>58</v>
      </c>
      <c r="B5" s="372"/>
      <c r="C5" s="372" t="s">
        <v>22</v>
      </c>
      <c r="D5" s="372"/>
      <c r="E5" s="354"/>
      <c r="F5" s="355"/>
      <c r="G5" s="355"/>
      <c r="H5" s="352"/>
      <c r="I5" s="352"/>
      <c r="J5" s="352"/>
      <c r="K5" s="352"/>
      <c r="L5" s="352"/>
      <c r="M5" s="353"/>
    </row>
    <row r="6" spans="1:13" ht="23.25" customHeight="1" x14ac:dyDescent="0.2">
      <c r="A6" s="57"/>
      <c r="B6" s="58"/>
      <c r="C6" s="376" t="s">
        <v>53</v>
      </c>
      <c r="D6" s="376"/>
      <c r="E6" s="376"/>
      <c r="F6" s="376"/>
      <c r="G6" s="377"/>
      <c r="H6" s="378" t="s">
        <v>50</v>
      </c>
      <c r="I6" s="378"/>
      <c r="J6" s="378"/>
      <c r="K6" s="378"/>
      <c r="L6" s="378"/>
      <c r="M6" s="379"/>
    </row>
    <row r="7" spans="1:13" ht="29.1" customHeight="1" x14ac:dyDescent="0.2">
      <c r="A7" s="356" t="s">
        <v>54</v>
      </c>
      <c r="B7" s="356" t="s">
        <v>55</v>
      </c>
      <c r="C7" s="373" t="s">
        <v>69</v>
      </c>
      <c r="D7" s="374" t="s">
        <v>33</v>
      </c>
      <c r="E7" s="374" t="s">
        <v>90</v>
      </c>
      <c r="F7" s="374" t="s">
        <v>49</v>
      </c>
      <c r="G7" s="374" t="s">
        <v>30</v>
      </c>
      <c r="H7" s="375" t="s">
        <v>48</v>
      </c>
      <c r="I7" s="375" t="s">
        <v>51</v>
      </c>
      <c r="J7" s="380" t="s">
        <v>114</v>
      </c>
      <c r="K7" s="381"/>
      <c r="L7" s="380" t="s">
        <v>2</v>
      </c>
      <c r="M7" s="381"/>
    </row>
    <row r="8" spans="1:13" ht="30.95" customHeight="1" x14ac:dyDescent="0.2">
      <c r="A8" s="357"/>
      <c r="B8" s="362"/>
      <c r="C8" s="357"/>
      <c r="D8" s="357"/>
      <c r="E8" s="357"/>
      <c r="F8" s="357"/>
      <c r="G8" s="384"/>
      <c r="H8" s="357"/>
      <c r="I8" s="357"/>
      <c r="J8" s="382"/>
      <c r="K8" s="383"/>
      <c r="L8" s="382" t="s">
        <v>2</v>
      </c>
      <c r="M8" s="383"/>
    </row>
    <row r="9" spans="1:13" ht="30.95" customHeight="1" x14ac:dyDescent="0.2">
      <c r="A9" s="358"/>
      <c r="B9" s="358"/>
      <c r="C9" s="358"/>
      <c r="D9" s="358"/>
      <c r="E9" s="358"/>
      <c r="F9" s="67"/>
      <c r="G9" s="67"/>
      <c r="H9" s="67"/>
      <c r="I9" s="67"/>
      <c r="J9" s="367"/>
      <c r="K9" s="368"/>
      <c r="L9" s="367"/>
      <c r="M9" s="368"/>
    </row>
    <row r="10" spans="1:13" ht="30.95" customHeight="1" x14ac:dyDescent="0.2">
      <c r="A10" s="359"/>
      <c r="B10" s="359"/>
      <c r="C10" s="359"/>
      <c r="D10" s="359"/>
      <c r="E10" s="359"/>
      <c r="F10" s="68"/>
      <c r="G10" s="68"/>
      <c r="H10" s="68"/>
      <c r="I10" s="68"/>
      <c r="J10" s="369"/>
      <c r="K10" s="370"/>
      <c r="L10" s="369"/>
      <c r="M10" s="370"/>
    </row>
    <row r="11" spans="1:13" ht="30.95" customHeight="1" x14ac:dyDescent="0.2">
      <c r="A11" s="360"/>
      <c r="B11" s="360"/>
      <c r="C11" s="360"/>
      <c r="D11" s="360"/>
      <c r="E11" s="360"/>
      <c r="F11" s="69"/>
      <c r="G11" s="69"/>
      <c r="H11" s="69"/>
      <c r="I11" s="69"/>
      <c r="J11" s="365" t="s">
        <v>29</v>
      </c>
      <c r="K11" s="365" t="s">
        <v>32</v>
      </c>
      <c r="L11" s="365" t="s">
        <v>45</v>
      </c>
      <c r="M11" s="365" t="s">
        <v>46</v>
      </c>
    </row>
    <row r="12" spans="1:13" ht="30.95" customHeight="1" x14ac:dyDescent="0.2">
      <c r="A12" s="360"/>
      <c r="B12" s="360"/>
      <c r="C12" s="360"/>
      <c r="D12" s="360"/>
      <c r="E12" s="360"/>
      <c r="F12" s="69"/>
      <c r="G12" s="69"/>
      <c r="H12" s="69"/>
      <c r="I12" s="69"/>
      <c r="J12" s="366"/>
      <c r="K12" s="366"/>
      <c r="L12" s="366"/>
      <c r="M12" s="366"/>
    </row>
    <row r="13" spans="1:13" ht="30.95" customHeight="1" x14ac:dyDescent="0.2">
      <c r="A13" s="360"/>
      <c r="B13" s="360"/>
      <c r="C13" s="360"/>
      <c r="D13" s="360"/>
      <c r="E13" s="360"/>
      <c r="F13" s="69"/>
      <c r="G13" s="69"/>
      <c r="H13" s="69"/>
      <c r="I13" s="69"/>
      <c r="J13" s="367"/>
      <c r="K13" s="368"/>
      <c r="L13" s="367"/>
      <c r="M13" s="368"/>
    </row>
    <row r="14" spans="1:13" ht="30" customHeight="1" x14ac:dyDescent="0.2">
      <c r="A14" s="361"/>
      <c r="B14" s="361"/>
      <c r="C14" s="361"/>
      <c r="D14" s="361"/>
      <c r="E14" s="361"/>
      <c r="F14" s="70"/>
      <c r="G14" s="70"/>
      <c r="H14" s="70"/>
      <c r="I14" s="70"/>
      <c r="J14" s="369"/>
      <c r="K14" s="370"/>
      <c r="L14" s="369"/>
      <c r="M14" s="370"/>
    </row>
    <row r="15" spans="1:13" x14ac:dyDescent="0.2">
      <c r="K15"/>
      <c r="L15"/>
      <c r="M15"/>
    </row>
    <row r="16" spans="1:13" ht="15" x14ac:dyDescent="0.25">
      <c r="C16" s="17" t="s">
        <v>19</v>
      </c>
      <c r="K16"/>
      <c r="L16"/>
      <c r="M16"/>
    </row>
    <row r="17" spans="3:13" ht="14.25" x14ac:dyDescent="0.2">
      <c r="C17" s="386" t="s">
        <v>62</v>
      </c>
      <c r="D17" s="386"/>
      <c r="E17" s="386"/>
      <c r="F17" s="386"/>
      <c r="G17" s="386"/>
      <c r="H17"/>
      <c r="I17"/>
    </row>
    <row r="18" spans="3:13" ht="22.5" customHeight="1" x14ac:dyDescent="0.2">
      <c r="C18" s="29" t="s">
        <v>115</v>
      </c>
      <c r="D18" s="29"/>
      <c r="E18" s="29"/>
      <c r="F18" s="29"/>
      <c r="G18" s="29"/>
      <c r="H18" s="29"/>
      <c r="I18" s="29"/>
      <c r="J18" s="29"/>
      <c r="K18" s="30"/>
      <c r="L18" s="30"/>
      <c r="M18" s="30"/>
    </row>
    <row r="19" spans="3:13" ht="14.25" x14ac:dyDescent="0.2">
      <c r="C19" s="386" t="s">
        <v>63</v>
      </c>
      <c r="D19" s="386"/>
      <c r="E19" s="386"/>
      <c r="F19" s="386"/>
      <c r="G19" s="386"/>
      <c r="H19"/>
      <c r="I19"/>
    </row>
    <row r="20" spans="3:13" ht="24" customHeight="1" x14ac:dyDescent="0.2">
      <c r="C20" s="29" t="s">
        <v>116</v>
      </c>
      <c r="D20" s="29"/>
      <c r="E20" s="29"/>
      <c r="F20" s="29"/>
      <c r="G20" s="29"/>
      <c r="H20" s="29"/>
      <c r="I20" s="29"/>
      <c r="J20" s="29"/>
      <c r="K20" s="30"/>
      <c r="L20" s="30"/>
      <c r="M20" s="30"/>
    </row>
    <row r="21" spans="3:13" ht="24" customHeight="1" x14ac:dyDescent="0.2">
      <c r="C21" s="29" t="s">
        <v>117</v>
      </c>
      <c r="D21" s="29"/>
      <c r="E21" s="29"/>
      <c r="F21" s="29"/>
      <c r="G21" s="29"/>
      <c r="H21" s="29"/>
      <c r="I21" s="29"/>
      <c r="J21" s="29"/>
      <c r="K21" s="30"/>
      <c r="L21" s="30"/>
      <c r="M21" s="30"/>
    </row>
    <row r="22" spans="3:13" ht="64.5" customHeight="1" x14ac:dyDescent="0.2">
      <c r="C22" s="385" t="s">
        <v>152</v>
      </c>
      <c r="D22" s="385"/>
      <c r="E22" s="385"/>
      <c r="F22" s="385"/>
      <c r="G22" s="385"/>
    </row>
    <row r="23" spans="3:13" ht="78.75" customHeight="1" x14ac:dyDescent="0.2">
      <c r="C23" s="385" t="s">
        <v>147</v>
      </c>
      <c r="D23" s="385"/>
      <c r="E23" s="385"/>
      <c r="F23" s="385"/>
      <c r="G23" s="385"/>
    </row>
    <row r="24" spans="3:13" ht="32.25" customHeight="1" x14ac:dyDescent="0.2">
      <c r="C24" s="385" t="s">
        <v>148</v>
      </c>
      <c r="D24" s="385"/>
      <c r="E24" s="385"/>
      <c r="F24" s="385"/>
      <c r="G24" s="385"/>
    </row>
    <row r="25" spans="3:13" ht="54" customHeight="1" x14ac:dyDescent="0.2">
      <c r="C25" s="385" t="s">
        <v>150</v>
      </c>
      <c r="D25" s="385"/>
      <c r="E25" s="385"/>
      <c r="F25" s="385"/>
      <c r="G25" s="385"/>
    </row>
    <row r="26" spans="3:13" ht="63" customHeight="1" x14ac:dyDescent="0.2">
      <c r="C26" s="385" t="s">
        <v>151</v>
      </c>
      <c r="D26" s="385"/>
      <c r="E26" s="385"/>
      <c r="F26" s="385"/>
      <c r="G26" s="385"/>
    </row>
    <row r="27" spans="3:13" ht="44.25" customHeight="1" x14ac:dyDescent="0.2">
      <c r="C27" s="385" t="s">
        <v>31</v>
      </c>
      <c r="D27" s="385"/>
      <c r="E27" s="385"/>
      <c r="F27" s="385"/>
      <c r="G27" s="385"/>
    </row>
    <row r="28" spans="3:13" ht="59.25" customHeight="1" x14ac:dyDescent="0.2">
      <c r="C28" s="385" t="s">
        <v>149</v>
      </c>
      <c r="D28" s="385"/>
      <c r="E28" s="385"/>
      <c r="F28" s="385"/>
      <c r="G28" s="385"/>
    </row>
    <row r="29" spans="3:13" ht="62.25" customHeight="1" x14ac:dyDescent="0.2">
      <c r="C29" s="385" t="s">
        <v>153</v>
      </c>
      <c r="D29" s="385"/>
      <c r="E29" s="385"/>
      <c r="F29" s="385"/>
      <c r="G29" s="385"/>
      <c r="H29" s="29"/>
      <c r="I29" s="29"/>
      <c r="J29" s="29"/>
      <c r="K29" s="29"/>
      <c r="L29" s="29"/>
      <c r="M29" s="29"/>
    </row>
    <row r="30" spans="3:13" ht="112.5" customHeight="1" x14ac:dyDescent="0.2">
      <c r="C30" s="385" t="s">
        <v>113</v>
      </c>
      <c r="D30" s="385"/>
      <c r="E30" s="385"/>
      <c r="F30" s="385"/>
      <c r="G30" s="385"/>
    </row>
  </sheetData>
  <mergeCells count="45">
    <mergeCell ref="C24:G24"/>
    <mergeCell ref="J11:J12"/>
    <mergeCell ref="C30:G30"/>
    <mergeCell ref="C17:G17"/>
    <mergeCell ref="C19:G19"/>
    <mergeCell ref="C22:G22"/>
    <mergeCell ref="C23:G23"/>
    <mergeCell ref="C27:G27"/>
    <mergeCell ref="C28:G28"/>
    <mergeCell ref="C29:G29"/>
    <mergeCell ref="C26:G26"/>
    <mergeCell ref="C25:G25"/>
    <mergeCell ref="L11:L12"/>
    <mergeCell ref="K11:K12"/>
    <mergeCell ref="C9:C14"/>
    <mergeCell ref="D9:D14"/>
    <mergeCell ref="E9:E14"/>
    <mergeCell ref="A5:D5"/>
    <mergeCell ref="C7:C8"/>
    <mergeCell ref="D7:D8"/>
    <mergeCell ref="H7:H8"/>
    <mergeCell ref="C6:G6"/>
    <mergeCell ref="H6:M6"/>
    <mergeCell ref="L7:M8"/>
    <mergeCell ref="I7:I8"/>
    <mergeCell ref="J7:K8"/>
    <mergeCell ref="E7:E8"/>
    <mergeCell ref="G7:G8"/>
    <mergeCell ref="F7:F8"/>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49"/>
  <sheetViews>
    <sheetView view="pageBreakPreview" zoomScale="60" zoomScaleNormal="80" workbookViewId="0">
      <selection activeCell="D50" sqref="D50"/>
    </sheetView>
  </sheetViews>
  <sheetFormatPr defaultColWidth="11.42578125" defaultRowHeight="12.75" x14ac:dyDescent="0.2"/>
  <cols>
    <col min="1" max="2" width="37.140625" style="5" customWidth="1"/>
    <col min="3" max="6" width="29.140625" style="5" customWidth="1"/>
    <col min="7" max="8" width="23.140625" style="5" customWidth="1"/>
    <col min="9" max="16384" width="11.42578125" style="5"/>
  </cols>
  <sheetData>
    <row r="1" spans="1:8" ht="30.95" customHeight="1" x14ac:dyDescent="0.2">
      <c r="A1" s="51" t="s">
        <v>95</v>
      </c>
      <c r="B1" s="56"/>
      <c r="C1" s="64"/>
      <c r="D1" s="64"/>
      <c r="E1" s="64"/>
      <c r="F1" s="64"/>
      <c r="G1" s="64"/>
      <c r="H1" s="65"/>
    </row>
    <row r="2" spans="1:8" ht="30.95" customHeight="1" x14ac:dyDescent="0.2">
      <c r="A2" s="51" t="s">
        <v>91</v>
      </c>
      <c r="B2" s="56"/>
      <c r="C2" s="66" t="s">
        <v>93</v>
      </c>
      <c r="D2" s="62"/>
      <c r="E2" s="66" t="s">
        <v>94</v>
      </c>
      <c r="F2" s="62"/>
      <c r="G2" s="390"/>
      <c r="H2" s="391"/>
    </row>
    <row r="3" spans="1:8" ht="30.95" customHeight="1" x14ac:dyDescent="0.2">
      <c r="A3" s="31" t="s">
        <v>13</v>
      </c>
      <c r="B3" s="56"/>
      <c r="C3" s="64"/>
      <c r="D3" s="64"/>
      <c r="E3" s="64"/>
      <c r="F3" s="64"/>
      <c r="G3" s="64"/>
      <c r="H3" s="65"/>
    </row>
    <row r="4" spans="1:8" ht="30.95" customHeight="1" x14ac:dyDescent="0.2">
      <c r="A4" s="63" t="s">
        <v>92</v>
      </c>
      <c r="B4" s="56"/>
      <c r="C4" s="66" t="s">
        <v>93</v>
      </c>
      <c r="D4" s="62"/>
      <c r="E4" s="66" t="s">
        <v>94</v>
      </c>
      <c r="F4" s="62"/>
      <c r="G4" s="390"/>
      <c r="H4" s="391"/>
    </row>
    <row r="5" spans="1:8" ht="30.95" customHeight="1" x14ac:dyDescent="0.2">
      <c r="A5" s="31" t="s">
        <v>22</v>
      </c>
      <c r="B5" s="392"/>
      <c r="C5" s="393"/>
      <c r="D5" s="393"/>
      <c r="E5" s="393"/>
      <c r="F5" s="393"/>
      <c r="G5" s="393"/>
      <c r="H5" s="394"/>
    </row>
    <row r="6" spans="1:8" ht="24.95" customHeight="1" x14ac:dyDescent="0.2">
      <c r="A6" s="395" t="s">
        <v>64</v>
      </c>
      <c r="B6" s="396"/>
      <c r="C6" s="396"/>
      <c r="D6" s="396"/>
      <c r="E6" s="396"/>
      <c r="F6" s="396"/>
      <c r="G6" s="396"/>
      <c r="H6" s="396"/>
    </row>
    <row r="7" spans="1:8" ht="45" x14ac:dyDescent="0.2">
      <c r="A7" s="52" t="s">
        <v>69</v>
      </c>
      <c r="B7" s="52" t="s">
        <v>33</v>
      </c>
      <c r="C7" s="52" t="s">
        <v>28</v>
      </c>
      <c r="D7" s="53" t="s">
        <v>67</v>
      </c>
      <c r="E7" s="53" t="s">
        <v>68</v>
      </c>
      <c r="F7" s="53" t="s">
        <v>65</v>
      </c>
      <c r="G7" s="53" t="s">
        <v>48</v>
      </c>
      <c r="H7" s="53" t="s">
        <v>66</v>
      </c>
    </row>
    <row r="8" spans="1:8" x14ac:dyDescent="0.2">
      <c r="A8" s="397"/>
      <c r="B8" s="387"/>
      <c r="C8" s="387"/>
      <c r="D8" s="387"/>
      <c r="E8" s="387"/>
      <c r="F8" s="387"/>
      <c r="G8" s="7"/>
      <c r="H8" s="6"/>
    </row>
    <row r="9" spans="1:8" x14ac:dyDescent="0.2">
      <c r="A9" s="397"/>
      <c r="B9" s="388"/>
      <c r="C9" s="388"/>
      <c r="D9" s="388"/>
      <c r="E9" s="388"/>
      <c r="F9" s="388"/>
      <c r="G9" s="7"/>
      <c r="H9" s="6"/>
    </row>
    <row r="10" spans="1:8" x14ac:dyDescent="0.2">
      <c r="A10" s="397"/>
      <c r="B10" s="389"/>
      <c r="C10" s="389"/>
      <c r="D10" s="389"/>
      <c r="E10" s="389"/>
      <c r="F10" s="389"/>
      <c r="G10" s="7"/>
      <c r="H10" s="6"/>
    </row>
    <row r="11" spans="1:8" x14ac:dyDescent="0.2">
      <c r="A11" s="397"/>
      <c r="B11" s="387"/>
      <c r="C11" s="387"/>
      <c r="D11" s="387"/>
      <c r="E11" s="387"/>
      <c r="F11" s="387"/>
      <c r="G11" s="7"/>
      <c r="H11" s="6"/>
    </row>
    <row r="12" spans="1:8" x14ac:dyDescent="0.2">
      <c r="A12" s="397"/>
      <c r="B12" s="388"/>
      <c r="C12" s="388"/>
      <c r="D12" s="388"/>
      <c r="E12" s="388"/>
      <c r="F12" s="388"/>
      <c r="G12" s="7"/>
      <c r="H12" s="6"/>
    </row>
    <row r="13" spans="1:8" x14ac:dyDescent="0.2">
      <c r="A13" s="397"/>
      <c r="B13" s="389"/>
      <c r="C13" s="389"/>
      <c r="D13" s="389"/>
      <c r="E13" s="389"/>
      <c r="F13" s="389"/>
      <c r="G13" s="7"/>
      <c r="H13" s="6"/>
    </row>
    <row r="14" spans="1:8" x14ac:dyDescent="0.2">
      <c r="A14" s="397"/>
      <c r="B14" s="387"/>
      <c r="C14" s="387"/>
      <c r="D14" s="387"/>
      <c r="E14" s="387"/>
      <c r="F14" s="387"/>
      <c r="G14" s="7"/>
      <c r="H14" s="6"/>
    </row>
    <row r="15" spans="1:8" x14ac:dyDescent="0.2">
      <c r="A15" s="397"/>
      <c r="B15" s="388"/>
      <c r="C15" s="388"/>
      <c r="D15" s="388"/>
      <c r="E15" s="388"/>
      <c r="F15" s="388"/>
      <c r="G15" s="7"/>
      <c r="H15" s="6"/>
    </row>
    <row r="16" spans="1:8" x14ac:dyDescent="0.2">
      <c r="A16" s="397"/>
      <c r="B16" s="389"/>
      <c r="C16" s="389"/>
      <c r="D16" s="389"/>
      <c r="E16" s="389"/>
      <c r="F16" s="389"/>
      <c r="G16" s="7"/>
      <c r="H16" s="6"/>
    </row>
    <row r="17" spans="1:8" x14ac:dyDescent="0.2">
      <c r="A17" s="397"/>
      <c r="B17" s="387"/>
      <c r="C17" s="387"/>
      <c r="D17" s="387"/>
      <c r="E17" s="387"/>
      <c r="F17" s="387"/>
      <c r="G17" s="7"/>
      <c r="H17" s="6"/>
    </row>
    <row r="18" spans="1:8" x14ac:dyDescent="0.2">
      <c r="A18" s="397"/>
      <c r="B18" s="388"/>
      <c r="C18" s="388"/>
      <c r="D18" s="388"/>
      <c r="E18" s="388"/>
      <c r="F18" s="388"/>
      <c r="G18" s="7"/>
      <c r="H18" s="6"/>
    </row>
    <row r="19" spans="1:8" x14ac:dyDescent="0.2">
      <c r="A19" s="397"/>
      <c r="B19" s="389"/>
      <c r="C19" s="389"/>
      <c r="D19" s="389"/>
      <c r="E19" s="389"/>
      <c r="F19" s="389"/>
      <c r="G19" s="7"/>
      <c r="H19" s="6"/>
    </row>
    <row r="20" spans="1:8" x14ac:dyDescent="0.2">
      <c r="A20" s="397"/>
      <c r="B20" s="387"/>
      <c r="C20" s="387"/>
      <c r="D20" s="387"/>
      <c r="E20" s="387"/>
      <c r="F20" s="387"/>
      <c r="G20" s="7"/>
      <c r="H20" s="6"/>
    </row>
    <row r="21" spans="1:8" x14ac:dyDescent="0.2">
      <c r="A21" s="397"/>
      <c r="B21" s="388"/>
      <c r="C21" s="388"/>
      <c r="D21" s="388"/>
      <c r="E21" s="388"/>
      <c r="F21" s="388"/>
      <c r="G21" s="7"/>
      <c r="H21" s="6"/>
    </row>
    <row r="22" spans="1:8" x14ac:dyDescent="0.2">
      <c r="A22" s="397"/>
      <c r="B22" s="389"/>
      <c r="C22" s="389"/>
      <c r="D22" s="389"/>
      <c r="E22" s="389"/>
      <c r="F22" s="389"/>
      <c r="G22" s="7"/>
      <c r="H22" s="6"/>
    </row>
    <row r="23" spans="1:8" x14ac:dyDescent="0.2">
      <c r="A23" s="397"/>
      <c r="B23" s="387"/>
      <c r="C23" s="387"/>
      <c r="D23" s="387"/>
      <c r="E23" s="387"/>
      <c r="F23" s="387"/>
      <c r="G23" s="7"/>
      <c r="H23" s="6"/>
    </row>
    <row r="24" spans="1:8" x14ac:dyDescent="0.2">
      <c r="A24" s="397"/>
      <c r="B24" s="388"/>
      <c r="C24" s="388"/>
      <c r="D24" s="388"/>
      <c r="E24" s="388"/>
      <c r="F24" s="388"/>
      <c r="G24" s="7"/>
      <c r="H24" s="6"/>
    </row>
    <row r="25" spans="1:8" x14ac:dyDescent="0.2">
      <c r="A25" s="397"/>
      <c r="B25" s="389"/>
      <c r="C25" s="389"/>
      <c r="D25" s="389"/>
      <c r="E25" s="389"/>
      <c r="F25" s="389"/>
      <c r="G25" s="7"/>
      <c r="H25" s="6"/>
    </row>
    <row r="26" spans="1:8" x14ac:dyDescent="0.2">
      <c r="A26" s="397"/>
      <c r="B26" s="387"/>
      <c r="C26" s="387"/>
      <c r="D26" s="387"/>
      <c r="E26" s="387"/>
      <c r="F26" s="387"/>
      <c r="G26" s="7"/>
      <c r="H26" s="6"/>
    </row>
    <row r="27" spans="1:8" x14ac:dyDescent="0.2">
      <c r="A27" s="397"/>
      <c r="B27" s="388"/>
      <c r="C27" s="388"/>
      <c r="D27" s="388"/>
      <c r="E27" s="388"/>
      <c r="F27" s="388"/>
      <c r="G27" s="7"/>
      <c r="H27" s="6"/>
    </row>
    <row r="28" spans="1:8" x14ac:dyDescent="0.2">
      <c r="A28" s="397"/>
      <c r="B28" s="389"/>
      <c r="C28" s="389"/>
      <c r="D28" s="389"/>
      <c r="E28" s="389"/>
      <c r="F28" s="389"/>
      <c r="G28" s="7"/>
      <c r="H28" s="6"/>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row r="46" spans="1:8" x14ac:dyDescent="0.2">
      <c r="A46"/>
      <c r="B46"/>
      <c r="C46"/>
      <c r="D46"/>
      <c r="E46"/>
      <c r="F46"/>
      <c r="G46"/>
      <c r="H46"/>
    </row>
    <row r="47" spans="1:8" x14ac:dyDescent="0.2">
      <c r="A47"/>
      <c r="B47"/>
      <c r="C47"/>
      <c r="D47"/>
      <c r="E47"/>
      <c r="F47"/>
      <c r="G47"/>
      <c r="H47"/>
    </row>
    <row r="48" spans="1:8" x14ac:dyDescent="0.2">
      <c r="A48"/>
      <c r="B48"/>
      <c r="C48"/>
      <c r="D48"/>
      <c r="E48"/>
      <c r="F48"/>
      <c r="G48"/>
      <c r="H48"/>
    </row>
    <row r="49" spans="1:8" x14ac:dyDescent="0.2">
      <c r="A49"/>
      <c r="B49"/>
      <c r="C49"/>
      <c r="D49"/>
      <c r="E49"/>
      <c r="F49"/>
      <c r="G49"/>
      <c r="H49"/>
    </row>
  </sheetData>
  <mergeCells count="46">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D8:D10"/>
    <mergeCell ref="D11:D13"/>
    <mergeCell ref="G2:H2"/>
    <mergeCell ref="G4:H4"/>
    <mergeCell ref="B5:H5"/>
    <mergeCell ref="A6:H6"/>
    <mergeCell ref="A11:A13"/>
    <mergeCell ref="B8:B10"/>
    <mergeCell ref="B11:B13"/>
    <mergeCell ref="E20:E22"/>
    <mergeCell ref="F20:F22"/>
    <mergeCell ref="E17:E19"/>
    <mergeCell ref="F17:F19"/>
    <mergeCell ref="B17:B19"/>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49"/>
  <sheetViews>
    <sheetView view="pageBreakPreview" zoomScale="60" zoomScaleNormal="80" workbookViewId="0">
      <selection activeCell="E14" sqref="E14"/>
    </sheetView>
  </sheetViews>
  <sheetFormatPr defaultColWidth="11.42578125" defaultRowHeight="12.75" x14ac:dyDescent="0.2"/>
  <cols>
    <col min="1" max="1" width="39.28515625" style="5" customWidth="1"/>
    <col min="2" max="2" width="24.140625" style="5" customWidth="1"/>
    <col min="3" max="4" width="23.140625" style="5" customWidth="1"/>
    <col min="5" max="5" width="10.42578125" style="5" bestFit="1" customWidth="1"/>
    <col min="6" max="6" width="12.42578125" style="5" bestFit="1" customWidth="1"/>
    <col min="7" max="10" width="14.7109375" style="5" customWidth="1"/>
    <col min="11" max="16384" width="11.42578125" style="5"/>
  </cols>
  <sheetData>
    <row r="1" spans="1:10" ht="30" customHeight="1" x14ac:dyDescent="0.2">
      <c r="A1" s="51" t="s">
        <v>95</v>
      </c>
      <c r="B1" s="392"/>
      <c r="C1" s="393"/>
      <c r="D1" s="393"/>
      <c r="E1" s="393"/>
      <c r="F1" s="393"/>
      <c r="G1" s="393"/>
      <c r="H1" s="393"/>
      <c r="I1" s="393"/>
      <c r="J1" s="394"/>
    </row>
    <row r="2" spans="1:10" ht="30" customHeight="1" x14ac:dyDescent="0.2">
      <c r="A2" s="51" t="s">
        <v>91</v>
      </c>
      <c r="B2" s="56"/>
      <c r="C2" s="66" t="s">
        <v>93</v>
      </c>
      <c r="D2" s="62"/>
      <c r="E2" s="398" t="s">
        <v>94</v>
      </c>
      <c r="F2" s="398"/>
      <c r="G2" s="399"/>
      <c r="H2" s="399"/>
      <c r="I2" s="60"/>
      <c r="J2" s="61"/>
    </row>
    <row r="3" spans="1:10" ht="30" customHeight="1" x14ac:dyDescent="0.2">
      <c r="A3" s="63" t="s">
        <v>96</v>
      </c>
      <c r="B3" s="56"/>
      <c r="C3" s="403"/>
      <c r="D3" s="352"/>
      <c r="E3" s="352"/>
      <c r="F3" s="352"/>
      <c r="G3" s="352"/>
      <c r="H3" s="352"/>
      <c r="I3" s="352"/>
      <c r="J3" s="353"/>
    </row>
    <row r="4" spans="1:10" ht="30" customHeight="1" x14ac:dyDescent="0.2">
      <c r="A4" s="63" t="s">
        <v>92</v>
      </c>
      <c r="B4" s="56"/>
      <c r="C4" s="66" t="s">
        <v>93</v>
      </c>
      <c r="D4" s="62"/>
      <c r="E4" s="398" t="s">
        <v>94</v>
      </c>
      <c r="F4" s="398"/>
      <c r="G4" s="399"/>
      <c r="H4" s="399"/>
      <c r="I4" s="60"/>
      <c r="J4" s="61"/>
    </row>
    <row r="5" spans="1:10" ht="30" customHeight="1" x14ac:dyDescent="0.2">
      <c r="A5" s="63" t="s">
        <v>58</v>
      </c>
      <c r="B5" s="392"/>
      <c r="C5" s="393"/>
      <c r="D5" s="393"/>
      <c r="E5" s="393"/>
      <c r="F5" s="393"/>
      <c r="G5" s="393"/>
      <c r="H5" s="393"/>
      <c r="I5" s="393"/>
      <c r="J5" s="394"/>
    </row>
    <row r="6" spans="1:10" ht="24.95" customHeight="1" x14ac:dyDescent="0.2">
      <c r="A6" s="400" t="s">
        <v>59</v>
      </c>
      <c r="B6" s="401"/>
      <c r="C6" s="401"/>
      <c r="D6" s="401"/>
      <c r="E6" s="401"/>
      <c r="F6" s="401"/>
      <c r="G6" s="401"/>
      <c r="H6" s="401"/>
      <c r="I6" s="401"/>
      <c r="J6" s="402"/>
    </row>
    <row r="7" spans="1:10" ht="45" x14ac:dyDescent="0.2">
      <c r="A7" s="52" t="s">
        <v>69</v>
      </c>
      <c r="B7" s="53" t="s">
        <v>48</v>
      </c>
      <c r="C7" s="53" t="s">
        <v>70</v>
      </c>
      <c r="D7" s="21" t="s">
        <v>18</v>
      </c>
      <c r="E7" s="20" t="s">
        <v>1</v>
      </c>
      <c r="F7" s="21" t="s">
        <v>2</v>
      </c>
      <c r="G7" s="53" t="s">
        <v>29</v>
      </c>
      <c r="H7" s="53" t="s">
        <v>32</v>
      </c>
      <c r="I7" s="53" t="s">
        <v>45</v>
      </c>
      <c r="J7" s="53" t="s">
        <v>46</v>
      </c>
    </row>
    <row r="8" spans="1:10" x14ac:dyDescent="0.2">
      <c r="A8" s="397"/>
      <c r="B8" s="7"/>
      <c r="C8" s="7"/>
      <c r="D8" s="6"/>
      <c r="E8" s="7"/>
      <c r="F8" s="7"/>
      <c r="G8" s="4"/>
      <c r="H8" s="4"/>
      <c r="I8" s="4"/>
      <c r="J8" s="4"/>
    </row>
    <row r="9" spans="1:10" x14ac:dyDescent="0.2">
      <c r="A9" s="397"/>
      <c r="B9" s="7"/>
      <c r="C9" s="7"/>
      <c r="D9" s="6"/>
      <c r="E9" s="7"/>
      <c r="F9" s="7"/>
      <c r="G9" s="4"/>
      <c r="H9" s="4"/>
      <c r="I9" s="4"/>
      <c r="J9" s="4"/>
    </row>
    <row r="10" spans="1:10" x14ac:dyDescent="0.2">
      <c r="A10" s="397"/>
      <c r="B10" s="7"/>
      <c r="C10" s="7"/>
      <c r="D10" s="6"/>
      <c r="E10" s="7"/>
      <c r="F10" s="7"/>
      <c r="G10" s="4"/>
      <c r="H10" s="4"/>
      <c r="I10" s="4"/>
      <c r="J10" s="4"/>
    </row>
    <row r="11" spans="1:10" x14ac:dyDescent="0.2">
      <c r="A11" s="397"/>
      <c r="B11" s="7"/>
      <c r="C11" s="7"/>
      <c r="D11" s="6"/>
      <c r="E11" s="7"/>
      <c r="F11" s="7"/>
      <c r="G11" s="4"/>
      <c r="H11" s="4"/>
      <c r="I11" s="4"/>
      <c r="J11" s="4"/>
    </row>
    <row r="12" spans="1:10" x14ac:dyDescent="0.2">
      <c r="A12" s="397"/>
      <c r="B12" s="7"/>
      <c r="C12" s="7"/>
      <c r="D12" s="6"/>
      <c r="E12" s="7"/>
      <c r="F12" s="7"/>
      <c r="G12" s="4"/>
      <c r="H12" s="4"/>
      <c r="I12" s="4"/>
      <c r="J12" s="4"/>
    </row>
    <row r="13" spans="1:10" x14ac:dyDescent="0.2">
      <c r="A13" s="397"/>
      <c r="B13" s="7"/>
      <c r="C13" s="7"/>
      <c r="D13" s="6"/>
      <c r="E13" s="7"/>
      <c r="F13" s="7"/>
      <c r="G13" s="4"/>
      <c r="H13" s="4"/>
      <c r="I13" s="4"/>
      <c r="J13" s="4"/>
    </row>
    <row r="14" spans="1:10" x14ac:dyDescent="0.2">
      <c r="A14" s="397"/>
      <c r="B14" s="7"/>
      <c r="C14" s="7"/>
      <c r="D14" s="6"/>
      <c r="E14" s="7"/>
      <c r="F14" s="7"/>
      <c r="G14" s="4"/>
      <c r="H14" s="4"/>
      <c r="I14" s="4"/>
      <c r="J14" s="4"/>
    </row>
    <row r="15" spans="1:10" x14ac:dyDescent="0.2">
      <c r="A15" s="397"/>
      <c r="B15" s="7"/>
      <c r="C15" s="7"/>
      <c r="D15" s="6"/>
      <c r="E15" s="7"/>
      <c r="F15" s="7"/>
      <c r="G15" s="4"/>
      <c r="H15" s="4"/>
      <c r="I15" s="4"/>
      <c r="J15" s="4"/>
    </row>
    <row r="16" spans="1:10" x14ac:dyDescent="0.2">
      <c r="A16" s="397"/>
      <c r="B16" s="7"/>
      <c r="C16" s="7"/>
      <c r="D16" s="6"/>
      <c r="E16" s="7"/>
      <c r="F16" s="7"/>
      <c r="G16" s="4"/>
      <c r="H16" s="4"/>
      <c r="I16" s="4"/>
      <c r="J16" s="4"/>
    </row>
    <row r="17" spans="1:10" x14ac:dyDescent="0.2">
      <c r="A17" s="397"/>
      <c r="B17" s="7"/>
      <c r="C17" s="7"/>
      <c r="D17" s="6"/>
      <c r="E17" s="7"/>
      <c r="F17" s="7"/>
      <c r="G17" s="4"/>
      <c r="H17" s="4"/>
      <c r="I17" s="4"/>
      <c r="J17" s="4"/>
    </row>
    <row r="18" spans="1:10" x14ac:dyDescent="0.2">
      <c r="A18" s="397"/>
      <c r="B18" s="7"/>
      <c r="C18" s="7"/>
      <c r="D18" s="6"/>
      <c r="E18" s="7"/>
      <c r="F18" s="7"/>
      <c r="G18" s="4"/>
      <c r="H18" s="4"/>
      <c r="I18" s="4"/>
      <c r="J18" s="4"/>
    </row>
    <row r="19" spans="1:10" x14ac:dyDescent="0.2">
      <c r="A19" s="397"/>
      <c r="B19" s="7"/>
      <c r="C19" s="7"/>
      <c r="D19" s="6"/>
      <c r="E19" s="7"/>
      <c r="F19" s="7"/>
      <c r="G19" s="4"/>
      <c r="H19" s="4"/>
      <c r="I19" s="4"/>
      <c r="J19" s="4"/>
    </row>
    <row r="20" spans="1:10" x14ac:dyDescent="0.2">
      <c r="A20" s="397"/>
      <c r="B20" s="7"/>
      <c r="C20" s="7"/>
      <c r="D20" s="6"/>
      <c r="E20" s="7"/>
      <c r="F20" s="7"/>
      <c r="G20" s="4"/>
      <c r="H20" s="4"/>
      <c r="I20" s="4"/>
      <c r="J20" s="4"/>
    </row>
    <row r="21" spans="1:10" x14ac:dyDescent="0.2">
      <c r="A21" s="397"/>
      <c r="B21" s="7"/>
      <c r="C21" s="7"/>
      <c r="D21" s="6"/>
      <c r="E21" s="7"/>
      <c r="F21" s="7"/>
      <c r="G21" s="4"/>
      <c r="H21" s="4"/>
      <c r="I21" s="4"/>
      <c r="J21" s="4"/>
    </row>
    <row r="22" spans="1:10" x14ac:dyDescent="0.2">
      <c r="A22" s="397"/>
      <c r="B22" s="7"/>
      <c r="C22" s="7"/>
      <c r="D22" s="6"/>
      <c r="E22" s="7"/>
      <c r="F22" s="7"/>
      <c r="G22" s="4"/>
      <c r="H22" s="4"/>
      <c r="I22" s="4"/>
      <c r="J22" s="4"/>
    </row>
    <row r="23" spans="1:10" x14ac:dyDescent="0.2">
      <c r="A23" s="397"/>
      <c r="B23" s="7"/>
      <c r="C23" s="7"/>
      <c r="D23" s="6"/>
      <c r="E23" s="7"/>
      <c r="F23" s="7"/>
      <c r="G23" s="4"/>
      <c r="H23" s="4"/>
      <c r="I23" s="4"/>
      <c r="J23" s="4"/>
    </row>
    <row r="24" spans="1:10" x14ac:dyDescent="0.2">
      <c r="A24" s="397"/>
      <c r="B24" s="7"/>
      <c r="C24" s="7"/>
      <c r="D24" s="6"/>
      <c r="E24" s="7"/>
      <c r="F24" s="7"/>
      <c r="G24" s="4"/>
      <c r="H24" s="4"/>
      <c r="I24" s="4"/>
      <c r="J24" s="4"/>
    </row>
    <row r="25" spans="1:10" x14ac:dyDescent="0.2">
      <c r="A25" s="397"/>
      <c r="B25" s="7"/>
      <c r="C25" s="7"/>
      <c r="D25" s="6"/>
      <c r="E25" s="7"/>
      <c r="F25" s="7"/>
      <c r="G25" s="4"/>
      <c r="H25" s="4"/>
      <c r="I25" s="4"/>
      <c r="J25" s="4"/>
    </row>
    <row r="26" spans="1:10" x14ac:dyDescent="0.2">
      <c r="A26" s="397"/>
      <c r="B26" s="7"/>
      <c r="C26" s="7"/>
      <c r="D26" s="6"/>
      <c r="E26" s="7"/>
      <c r="F26" s="7"/>
      <c r="G26" s="4"/>
      <c r="H26" s="4"/>
      <c r="I26" s="4"/>
      <c r="J26" s="4"/>
    </row>
    <row r="27" spans="1:10" x14ac:dyDescent="0.2">
      <c r="A27" s="397"/>
      <c r="B27" s="7"/>
      <c r="C27" s="7"/>
      <c r="D27" s="6"/>
      <c r="E27" s="7"/>
      <c r="F27" s="7"/>
      <c r="G27" s="4"/>
      <c r="H27" s="4"/>
      <c r="I27" s="4"/>
      <c r="J27" s="4"/>
    </row>
    <row r="28" spans="1:10" x14ac:dyDescent="0.2">
      <c r="A28" s="397"/>
      <c r="B28" s="7"/>
      <c r="C28" s="7"/>
      <c r="D28" s="6"/>
      <c r="E28" s="7"/>
      <c r="F28" s="7"/>
      <c r="G28" s="4"/>
      <c r="H28" s="4"/>
      <c r="I28" s="4"/>
      <c r="J28" s="4"/>
    </row>
    <row r="29" spans="1:10" x14ac:dyDescent="0.2">
      <c r="A29"/>
      <c r="B29"/>
      <c r="C29"/>
      <c r="D29"/>
      <c r="E29"/>
      <c r="F29"/>
      <c r="G29"/>
      <c r="H29"/>
      <c r="I29"/>
      <c r="J29"/>
    </row>
    <row r="30" spans="1:10" x14ac:dyDescent="0.2">
      <c r="A30"/>
      <c r="B30"/>
      <c r="C30"/>
      <c r="D30"/>
      <c r="E30"/>
      <c r="F30"/>
      <c r="G30"/>
      <c r="H30"/>
      <c r="I30"/>
      <c r="J30"/>
    </row>
    <row r="31" spans="1:10" x14ac:dyDescent="0.2">
      <c r="A31"/>
      <c r="B31"/>
      <c r="C31"/>
      <c r="D31"/>
      <c r="E31"/>
      <c r="F31"/>
      <c r="G31"/>
      <c r="H31"/>
      <c r="I31"/>
      <c r="J31"/>
    </row>
    <row r="32" spans="1:10" x14ac:dyDescent="0.2">
      <c r="A32"/>
      <c r="B32"/>
      <c r="C32"/>
      <c r="D32"/>
      <c r="E32"/>
      <c r="F32"/>
      <c r="G32"/>
      <c r="H32"/>
      <c r="I32"/>
      <c r="J32"/>
    </row>
    <row r="33" spans="1:10" x14ac:dyDescent="0.2">
      <c r="A33"/>
      <c r="B33"/>
      <c r="C33"/>
      <c r="D33"/>
      <c r="E33"/>
      <c r="F33"/>
      <c r="G33"/>
      <c r="H33"/>
      <c r="I33"/>
      <c r="J33"/>
    </row>
    <row r="34" spans="1:10" x14ac:dyDescent="0.2">
      <c r="A34"/>
      <c r="B34"/>
      <c r="C34"/>
      <c r="D34"/>
      <c r="E34"/>
      <c r="F34"/>
      <c r="G34"/>
      <c r="H34"/>
      <c r="I34"/>
      <c r="J34"/>
    </row>
    <row r="35" spans="1:10" x14ac:dyDescent="0.2">
      <c r="A35"/>
      <c r="B35"/>
      <c r="C35"/>
      <c r="D35"/>
      <c r="E35"/>
      <c r="F35"/>
      <c r="G35"/>
      <c r="H35"/>
      <c r="I35"/>
      <c r="J35"/>
    </row>
    <row r="36" spans="1:10" x14ac:dyDescent="0.2">
      <c r="A36"/>
      <c r="B36"/>
      <c r="C36"/>
      <c r="D36"/>
      <c r="E36"/>
      <c r="F36"/>
      <c r="G36"/>
      <c r="H36"/>
      <c r="I36"/>
      <c r="J36"/>
    </row>
    <row r="37" spans="1:10" x14ac:dyDescent="0.2">
      <c r="A37"/>
      <c r="B37"/>
      <c r="C37"/>
      <c r="D37"/>
      <c r="E37"/>
      <c r="F37"/>
      <c r="G37"/>
      <c r="H37"/>
      <c r="I37"/>
      <c r="J37"/>
    </row>
    <row r="38" spans="1:10" x14ac:dyDescent="0.2">
      <c r="A38"/>
      <c r="B38"/>
      <c r="C38"/>
      <c r="D38"/>
      <c r="E38"/>
      <c r="F38"/>
      <c r="G38"/>
      <c r="H38"/>
      <c r="I38"/>
      <c r="J38"/>
    </row>
    <row r="39" spans="1:10" x14ac:dyDescent="0.2">
      <c r="A39"/>
      <c r="B39"/>
      <c r="C39"/>
      <c r="D39"/>
      <c r="E39"/>
      <c r="F39"/>
      <c r="G39"/>
      <c r="H39"/>
      <c r="I39"/>
      <c r="J39"/>
    </row>
    <row r="40" spans="1:10" x14ac:dyDescent="0.2">
      <c r="A40"/>
      <c r="B40"/>
      <c r="C40"/>
      <c r="D40"/>
      <c r="E40"/>
      <c r="F40"/>
      <c r="G40"/>
      <c r="H40"/>
      <c r="I40"/>
      <c r="J40"/>
    </row>
    <row r="41" spans="1:10" x14ac:dyDescent="0.2">
      <c r="A41"/>
      <c r="B41"/>
      <c r="C41"/>
      <c r="D41"/>
      <c r="E41"/>
      <c r="F41"/>
      <c r="G41"/>
      <c r="H41"/>
      <c r="I41"/>
      <c r="J41"/>
    </row>
    <row r="42" spans="1:10" x14ac:dyDescent="0.2">
      <c r="A42"/>
      <c r="B42"/>
      <c r="C42"/>
      <c r="D42"/>
      <c r="E42"/>
      <c r="F42"/>
      <c r="G42"/>
      <c r="H42"/>
      <c r="I42"/>
      <c r="J42"/>
    </row>
    <row r="43" spans="1:10" x14ac:dyDescent="0.2">
      <c r="A43"/>
      <c r="B43"/>
      <c r="C43"/>
      <c r="D43"/>
      <c r="E43"/>
      <c r="F43"/>
      <c r="G43"/>
      <c r="H43"/>
      <c r="I43"/>
      <c r="J43"/>
    </row>
    <row r="44" spans="1:10" x14ac:dyDescent="0.2">
      <c r="A44"/>
      <c r="B44"/>
      <c r="C44"/>
      <c r="D44"/>
      <c r="E44"/>
      <c r="F44"/>
      <c r="G44"/>
      <c r="H44"/>
      <c r="I44"/>
      <c r="J44"/>
    </row>
    <row r="45" spans="1:10" x14ac:dyDescent="0.2">
      <c r="A45"/>
      <c r="B45"/>
      <c r="C45"/>
      <c r="D45"/>
      <c r="E45"/>
      <c r="F45"/>
      <c r="G45"/>
      <c r="H45"/>
      <c r="I45"/>
      <c r="J45"/>
    </row>
    <row r="46" spans="1:10" x14ac:dyDescent="0.2">
      <c r="A46"/>
      <c r="B46"/>
      <c r="C46"/>
      <c r="D46"/>
      <c r="E46"/>
      <c r="F46"/>
      <c r="G46"/>
      <c r="H46"/>
      <c r="I46"/>
      <c r="J46"/>
    </row>
    <row r="47" spans="1:10" x14ac:dyDescent="0.2">
      <c r="A47"/>
      <c r="B47"/>
      <c r="C47"/>
      <c r="D47"/>
      <c r="E47"/>
      <c r="F47"/>
      <c r="G47"/>
      <c r="H47"/>
      <c r="I47"/>
      <c r="J47"/>
    </row>
    <row r="48" spans="1:10" x14ac:dyDescent="0.2">
      <c r="A48"/>
      <c r="B48"/>
      <c r="C48"/>
      <c r="D48"/>
      <c r="E48"/>
      <c r="F48"/>
      <c r="G48"/>
      <c r="H48"/>
      <c r="I48"/>
      <c r="J48"/>
    </row>
    <row r="49" spans="1:10" x14ac:dyDescent="0.2">
      <c r="A49"/>
      <c r="B49"/>
      <c r="C49"/>
      <c r="D49"/>
      <c r="E49"/>
      <c r="F49"/>
      <c r="G49"/>
      <c r="H49"/>
      <c r="I49"/>
      <c r="J49"/>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4"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794"/>
  <sheetViews>
    <sheetView tabSelected="1" view="pageBreakPreview" topLeftCell="C704" zoomScale="130" zoomScaleNormal="100" zoomScaleSheetLayoutView="130" workbookViewId="0">
      <selection activeCell="H712" sqref="H712"/>
    </sheetView>
  </sheetViews>
  <sheetFormatPr defaultColWidth="8.85546875" defaultRowHeight="12.75" x14ac:dyDescent="0.2"/>
  <cols>
    <col min="1" max="1" width="7.7109375" style="77" customWidth="1"/>
    <col min="2" max="2" width="27.85546875" style="77" customWidth="1"/>
    <col min="3" max="3" width="29.85546875" style="77" customWidth="1"/>
    <col min="4" max="4" width="7.28515625" style="77" customWidth="1"/>
    <col min="5" max="5" width="19.42578125" style="77" customWidth="1"/>
    <col min="6" max="6" width="24.85546875" style="77" customWidth="1"/>
    <col min="7" max="7" width="15.5703125" style="77" customWidth="1"/>
    <col min="8" max="8" width="14.5703125" style="77" customWidth="1"/>
    <col min="9" max="9" width="36.85546875" style="77" customWidth="1"/>
    <col min="10" max="10" width="21.42578125" style="77" customWidth="1"/>
    <col min="11" max="11" width="13.140625" style="77" customWidth="1"/>
    <col min="12" max="12" width="17.85546875" style="77" customWidth="1"/>
    <col min="13" max="13" width="25.7109375" style="77" customWidth="1"/>
    <col min="14" max="16384" width="8.85546875" style="77"/>
  </cols>
  <sheetData>
    <row r="1" spans="1:13" ht="46.5" customHeight="1" x14ac:dyDescent="0.2">
      <c r="A1" s="837" t="s">
        <v>154</v>
      </c>
      <c r="B1" s="838"/>
      <c r="C1" s="838"/>
      <c r="D1" s="838"/>
      <c r="E1" s="838"/>
      <c r="F1" s="838"/>
      <c r="G1" s="838"/>
      <c r="H1" s="838"/>
      <c r="I1" s="838"/>
      <c r="J1" s="838"/>
      <c r="K1" s="838"/>
      <c r="L1" s="838"/>
      <c r="M1" s="838"/>
    </row>
    <row r="2" spans="1:13" x14ac:dyDescent="0.2">
      <c r="A2" s="474" t="s">
        <v>155</v>
      </c>
      <c r="B2" s="474"/>
      <c r="C2" s="474"/>
      <c r="D2" s="608" t="s">
        <v>156</v>
      </c>
      <c r="E2" s="839"/>
      <c r="F2" s="839"/>
      <c r="G2" s="839"/>
      <c r="H2" s="840"/>
      <c r="I2" s="78" t="s">
        <v>157</v>
      </c>
      <c r="J2" s="614" t="s">
        <v>158</v>
      </c>
      <c r="K2" s="614"/>
      <c r="L2" s="614"/>
      <c r="M2" s="614"/>
    </row>
    <row r="3" spans="1:13" x14ac:dyDescent="0.2">
      <c r="A3" s="474"/>
      <c r="B3" s="474"/>
      <c r="C3" s="474"/>
      <c r="D3" s="841"/>
      <c r="E3" s="842"/>
      <c r="F3" s="842"/>
      <c r="G3" s="842"/>
      <c r="H3" s="843"/>
      <c r="I3" s="79" t="s">
        <v>159</v>
      </c>
      <c r="J3" s="614" t="s">
        <v>160</v>
      </c>
      <c r="K3" s="614"/>
      <c r="L3" s="614"/>
      <c r="M3" s="614"/>
    </row>
    <row r="4" spans="1:13" ht="18" customHeight="1" x14ac:dyDescent="0.2">
      <c r="A4" s="467" t="s">
        <v>161</v>
      </c>
      <c r="B4" s="467"/>
      <c r="C4" s="467"/>
      <c r="D4" s="467"/>
      <c r="E4" s="467"/>
      <c r="F4" s="467"/>
      <c r="G4" s="467"/>
      <c r="H4" s="467"/>
      <c r="I4" s="467"/>
      <c r="J4" s="467"/>
      <c r="K4" s="467"/>
      <c r="L4" s="467"/>
      <c r="M4" s="467"/>
    </row>
    <row r="5" spans="1:13" s="82" customFormat="1" ht="68.25" customHeight="1" x14ac:dyDescent="0.2">
      <c r="A5" s="80" t="s">
        <v>162</v>
      </c>
      <c r="B5" s="80" t="s">
        <v>69</v>
      </c>
      <c r="C5" s="779" t="s">
        <v>163</v>
      </c>
      <c r="D5" s="779"/>
      <c r="E5" s="80" t="s">
        <v>164</v>
      </c>
      <c r="F5" s="80" t="s">
        <v>165</v>
      </c>
      <c r="G5" s="80" t="s">
        <v>166</v>
      </c>
      <c r="H5" s="80" t="s">
        <v>167</v>
      </c>
      <c r="I5" s="80" t="s">
        <v>168</v>
      </c>
      <c r="J5" s="80" t="s">
        <v>169</v>
      </c>
      <c r="K5" s="80" t="s">
        <v>170</v>
      </c>
      <c r="L5" s="80" t="s">
        <v>171</v>
      </c>
      <c r="M5" s="80" t="s">
        <v>172</v>
      </c>
    </row>
    <row r="6" spans="1:13" s="84" customFormat="1" ht="18" customHeight="1" x14ac:dyDescent="0.2">
      <c r="A6" s="480" t="s">
        <v>173</v>
      </c>
      <c r="B6" s="482" t="s">
        <v>174</v>
      </c>
      <c r="C6" s="484" t="s">
        <v>175</v>
      </c>
      <c r="D6" s="485"/>
      <c r="E6" s="482" t="s">
        <v>176</v>
      </c>
      <c r="F6" s="829" t="s">
        <v>177</v>
      </c>
      <c r="G6" s="829" t="s">
        <v>178</v>
      </c>
      <c r="H6" s="829" t="s">
        <v>2634</v>
      </c>
      <c r="I6" s="83" t="s">
        <v>179</v>
      </c>
      <c r="J6" s="517" t="s">
        <v>180</v>
      </c>
      <c r="K6" s="517" t="s">
        <v>181</v>
      </c>
      <c r="L6" s="406" t="s">
        <v>182</v>
      </c>
      <c r="M6" s="826"/>
    </row>
    <row r="7" spans="1:13" s="84" customFormat="1" ht="19.5" customHeight="1" x14ac:dyDescent="0.2">
      <c r="A7" s="833"/>
      <c r="B7" s="546"/>
      <c r="C7" s="545"/>
      <c r="D7" s="544"/>
      <c r="E7" s="546"/>
      <c r="F7" s="830"/>
      <c r="G7" s="830"/>
      <c r="H7" s="830"/>
      <c r="I7" s="83" t="s">
        <v>183</v>
      </c>
      <c r="J7" s="832"/>
      <c r="K7" s="596"/>
      <c r="L7" s="557"/>
      <c r="M7" s="827"/>
    </row>
    <row r="8" spans="1:13" s="84" customFormat="1" ht="30" customHeight="1" x14ac:dyDescent="0.2">
      <c r="A8" s="833"/>
      <c r="B8" s="546"/>
      <c r="C8" s="545"/>
      <c r="D8" s="544"/>
      <c r="E8" s="546"/>
      <c r="F8" s="830"/>
      <c r="G8" s="830"/>
      <c r="H8" s="830"/>
      <c r="I8" s="83" t="s">
        <v>184</v>
      </c>
      <c r="J8" s="85" t="s">
        <v>176</v>
      </c>
      <c r="K8" s="596"/>
      <c r="L8" s="557"/>
      <c r="M8" s="827"/>
    </row>
    <row r="9" spans="1:13" s="84" customFormat="1" ht="29.25" customHeight="1" x14ac:dyDescent="0.2">
      <c r="A9" s="834"/>
      <c r="B9" s="483"/>
      <c r="C9" s="486"/>
      <c r="D9" s="487"/>
      <c r="E9" s="483"/>
      <c r="F9" s="831"/>
      <c r="G9" s="831"/>
      <c r="H9" s="831"/>
      <c r="I9" s="83" t="s">
        <v>185</v>
      </c>
      <c r="J9" s="86" t="s">
        <v>186</v>
      </c>
      <c r="K9" s="832"/>
      <c r="L9" s="454"/>
      <c r="M9" s="828"/>
    </row>
    <row r="10" spans="1:13" s="84" customFormat="1" ht="18.75" customHeight="1" x14ac:dyDescent="0.2">
      <c r="A10" s="480" t="s">
        <v>187</v>
      </c>
      <c r="B10" s="482" t="s">
        <v>188</v>
      </c>
      <c r="C10" s="484" t="s">
        <v>189</v>
      </c>
      <c r="D10" s="485"/>
      <c r="E10" s="482" t="s">
        <v>176</v>
      </c>
      <c r="F10" s="829" t="s">
        <v>190</v>
      </c>
      <c r="G10" s="829" t="s">
        <v>191</v>
      </c>
      <c r="H10" s="829" t="s">
        <v>2635</v>
      </c>
      <c r="I10" s="83" t="s">
        <v>179</v>
      </c>
      <c r="J10" s="517" t="s">
        <v>180</v>
      </c>
      <c r="K10" s="517" t="s">
        <v>181</v>
      </c>
      <c r="L10" s="406" t="s">
        <v>192</v>
      </c>
      <c r="M10" s="795">
        <v>3340</v>
      </c>
    </row>
    <row r="11" spans="1:13" s="84" customFormat="1" ht="15.75" customHeight="1" x14ac:dyDescent="0.2">
      <c r="A11" s="833"/>
      <c r="B11" s="546"/>
      <c r="C11" s="545"/>
      <c r="D11" s="544"/>
      <c r="E11" s="546"/>
      <c r="F11" s="830"/>
      <c r="G11" s="830"/>
      <c r="H11" s="830"/>
      <c r="I11" s="83" t="s">
        <v>183</v>
      </c>
      <c r="J11" s="832"/>
      <c r="K11" s="596"/>
      <c r="L11" s="557"/>
      <c r="M11" s="835"/>
    </row>
    <row r="12" spans="1:13" s="84" customFormat="1" ht="26.25" customHeight="1" x14ac:dyDescent="0.2">
      <c r="A12" s="833"/>
      <c r="B12" s="546"/>
      <c r="C12" s="545"/>
      <c r="D12" s="544"/>
      <c r="E12" s="546"/>
      <c r="F12" s="830"/>
      <c r="G12" s="830"/>
      <c r="H12" s="830"/>
      <c r="I12" s="83" t="s">
        <v>193</v>
      </c>
      <c r="J12" s="85" t="s">
        <v>176</v>
      </c>
      <c r="K12" s="596"/>
      <c r="L12" s="557"/>
      <c r="M12" s="835"/>
    </row>
    <row r="13" spans="1:13" s="84" customFormat="1" ht="24" x14ac:dyDescent="0.2">
      <c r="A13" s="834"/>
      <c r="B13" s="483"/>
      <c r="C13" s="486"/>
      <c r="D13" s="487"/>
      <c r="E13" s="483"/>
      <c r="F13" s="831"/>
      <c r="G13" s="831"/>
      <c r="H13" s="831"/>
      <c r="I13" s="83" t="s">
        <v>185</v>
      </c>
      <c r="J13" s="86" t="s">
        <v>186</v>
      </c>
      <c r="K13" s="832"/>
      <c r="L13" s="454"/>
      <c r="M13" s="836"/>
    </row>
    <row r="14" spans="1:13" s="84" customFormat="1" ht="18.75" customHeight="1" x14ac:dyDescent="0.2">
      <c r="A14" s="480" t="s">
        <v>194</v>
      </c>
      <c r="B14" s="482" t="s">
        <v>195</v>
      </c>
      <c r="C14" s="484" t="s">
        <v>189</v>
      </c>
      <c r="D14" s="485"/>
      <c r="E14" s="482" t="s">
        <v>176</v>
      </c>
      <c r="F14" s="829" t="s">
        <v>196</v>
      </c>
      <c r="G14" s="829" t="s">
        <v>197</v>
      </c>
      <c r="H14" s="829" t="s">
        <v>2636</v>
      </c>
      <c r="I14" s="83" t="s">
        <v>198</v>
      </c>
      <c r="J14" s="517" t="s">
        <v>180</v>
      </c>
      <c r="K14" s="517" t="s">
        <v>181</v>
      </c>
      <c r="L14" s="406" t="s">
        <v>182</v>
      </c>
      <c r="M14" s="826"/>
    </row>
    <row r="15" spans="1:13" s="84" customFormat="1" ht="24.75" customHeight="1" x14ac:dyDescent="0.2">
      <c r="A15" s="833"/>
      <c r="B15" s="546"/>
      <c r="C15" s="545"/>
      <c r="D15" s="544"/>
      <c r="E15" s="546"/>
      <c r="F15" s="830"/>
      <c r="G15" s="830"/>
      <c r="H15" s="830"/>
      <c r="I15" s="83" t="s">
        <v>183</v>
      </c>
      <c r="J15" s="832"/>
      <c r="K15" s="596"/>
      <c r="L15" s="557"/>
      <c r="M15" s="827"/>
    </row>
    <row r="16" spans="1:13" s="84" customFormat="1" ht="31.5" customHeight="1" x14ac:dyDescent="0.2">
      <c r="A16" s="833"/>
      <c r="B16" s="546"/>
      <c r="C16" s="545"/>
      <c r="D16" s="544"/>
      <c r="E16" s="546"/>
      <c r="F16" s="830"/>
      <c r="G16" s="830"/>
      <c r="H16" s="830"/>
      <c r="I16" s="83" t="s">
        <v>199</v>
      </c>
      <c r="J16" s="85" t="s">
        <v>176</v>
      </c>
      <c r="K16" s="596"/>
      <c r="L16" s="557"/>
      <c r="M16" s="827"/>
    </row>
    <row r="17" spans="1:13" s="84" customFormat="1" ht="31.5" customHeight="1" x14ac:dyDescent="0.2">
      <c r="A17" s="834"/>
      <c r="B17" s="483"/>
      <c r="C17" s="486"/>
      <c r="D17" s="487"/>
      <c r="E17" s="483"/>
      <c r="F17" s="831"/>
      <c r="G17" s="831"/>
      <c r="H17" s="831"/>
      <c r="I17" s="83" t="s">
        <v>185</v>
      </c>
      <c r="J17" s="86" t="s">
        <v>186</v>
      </c>
      <c r="K17" s="832"/>
      <c r="L17" s="454"/>
      <c r="M17" s="828"/>
    </row>
    <row r="18" spans="1:13" s="84" customFormat="1" ht="18" customHeight="1" x14ac:dyDescent="0.2">
      <c r="A18" s="480" t="s">
        <v>200</v>
      </c>
      <c r="B18" s="482" t="s">
        <v>201</v>
      </c>
      <c r="C18" s="484" t="s">
        <v>202</v>
      </c>
      <c r="D18" s="485"/>
      <c r="E18" s="482" t="s">
        <v>176</v>
      </c>
      <c r="F18" s="829" t="s">
        <v>203</v>
      </c>
      <c r="G18" s="829" t="s">
        <v>2633</v>
      </c>
      <c r="H18" s="829" t="s">
        <v>2637</v>
      </c>
      <c r="I18" s="83" t="s">
        <v>204</v>
      </c>
      <c r="J18" s="517" t="s">
        <v>205</v>
      </c>
      <c r="K18" s="517" t="s">
        <v>181</v>
      </c>
      <c r="L18" s="406" t="s">
        <v>182</v>
      </c>
      <c r="M18" s="826"/>
    </row>
    <row r="19" spans="1:13" s="84" customFormat="1" ht="27" customHeight="1" x14ac:dyDescent="0.2">
      <c r="A19" s="833"/>
      <c r="B19" s="546"/>
      <c r="C19" s="545"/>
      <c r="D19" s="544"/>
      <c r="E19" s="546"/>
      <c r="F19" s="830"/>
      <c r="G19" s="830"/>
      <c r="H19" s="830"/>
      <c r="I19" s="83" t="s">
        <v>206</v>
      </c>
      <c r="J19" s="596"/>
      <c r="K19" s="596"/>
      <c r="L19" s="557"/>
      <c r="M19" s="827"/>
    </row>
    <row r="20" spans="1:13" s="84" customFormat="1" ht="26.25" customHeight="1" x14ac:dyDescent="0.2">
      <c r="A20" s="833"/>
      <c r="B20" s="546"/>
      <c r="C20" s="545"/>
      <c r="D20" s="544"/>
      <c r="E20" s="546"/>
      <c r="F20" s="830"/>
      <c r="G20" s="830"/>
      <c r="H20" s="830"/>
      <c r="I20" s="83" t="s">
        <v>207</v>
      </c>
      <c r="J20" s="832"/>
      <c r="K20" s="596"/>
      <c r="L20" s="557"/>
      <c r="M20" s="827"/>
    </row>
    <row r="21" spans="1:13" s="84" customFormat="1" ht="30" customHeight="1" x14ac:dyDescent="0.2">
      <c r="A21" s="834"/>
      <c r="B21" s="483"/>
      <c r="C21" s="486"/>
      <c r="D21" s="487"/>
      <c r="E21" s="483"/>
      <c r="F21" s="831"/>
      <c r="G21" s="831"/>
      <c r="H21" s="831"/>
      <c r="I21" s="83" t="s">
        <v>185</v>
      </c>
      <c r="J21" s="86" t="s">
        <v>186</v>
      </c>
      <c r="K21" s="832"/>
      <c r="L21" s="454"/>
      <c r="M21" s="828"/>
    </row>
    <row r="22" spans="1:13" s="84" customFormat="1" ht="153" customHeight="1" x14ac:dyDescent="0.2">
      <c r="A22" s="87" t="s">
        <v>208</v>
      </c>
      <c r="B22" s="88" t="s">
        <v>209</v>
      </c>
      <c r="C22" s="473" t="s">
        <v>210</v>
      </c>
      <c r="D22" s="473"/>
      <c r="E22" s="88" t="s">
        <v>211</v>
      </c>
      <c r="F22" s="90" t="s">
        <v>212</v>
      </c>
      <c r="G22" s="91" t="s">
        <v>213</v>
      </c>
      <c r="H22" s="92" t="s">
        <v>214</v>
      </c>
      <c r="I22" s="86" t="s">
        <v>215</v>
      </c>
      <c r="J22" s="86" t="s">
        <v>211</v>
      </c>
      <c r="K22" s="86" t="s">
        <v>181</v>
      </c>
      <c r="L22" s="93" t="s">
        <v>182</v>
      </c>
      <c r="M22" s="94"/>
    </row>
    <row r="23" spans="1:13" s="84" customFormat="1" ht="87" customHeight="1" x14ac:dyDescent="0.2">
      <c r="A23" s="87" t="s">
        <v>216</v>
      </c>
      <c r="B23" s="88" t="s">
        <v>217</v>
      </c>
      <c r="C23" s="473" t="s">
        <v>218</v>
      </c>
      <c r="D23" s="473"/>
      <c r="E23" s="88" t="s">
        <v>211</v>
      </c>
      <c r="F23" s="90" t="s">
        <v>219</v>
      </c>
      <c r="G23" s="95" t="s">
        <v>220</v>
      </c>
      <c r="H23" s="96" t="s">
        <v>221</v>
      </c>
      <c r="I23" s="86" t="s">
        <v>222</v>
      </c>
      <c r="J23" s="86" t="s">
        <v>211</v>
      </c>
      <c r="K23" s="86" t="s">
        <v>181</v>
      </c>
      <c r="L23" s="93" t="s">
        <v>223</v>
      </c>
      <c r="M23" s="97">
        <v>7970</v>
      </c>
    </row>
    <row r="24" spans="1:13" s="84" customFormat="1" ht="75" customHeight="1" x14ac:dyDescent="0.2">
      <c r="A24" s="87" t="s">
        <v>224</v>
      </c>
      <c r="B24" s="88" t="s">
        <v>225</v>
      </c>
      <c r="C24" s="473" t="s">
        <v>226</v>
      </c>
      <c r="D24" s="473"/>
      <c r="E24" s="88" t="s">
        <v>211</v>
      </c>
      <c r="F24" s="90" t="s">
        <v>227</v>
      </c>
      <c r="G24" s="91" t="s">
        <v>710</v>
      </c>
      <c r="H24" s="92" t="s">
        <v>228</v>
      </c>
      <c r="I24" s="86" t="s">
        <v>229</v>
      </c>
      <c r="J24" s="86" t="s">
        <v>211</v>
      </c>
      <c r="K24" s="86" t="s">
        <v>181</v>
      </c>
      <c r="L24" s="93" t="s">
        <v>182</v>
      </c>
      <c r="M24" s="94"/>
    </row>
    <row r="25" spans="1:13" s="84" customFormat="1" ht="78" customHeight="1" x14ac:dyDescent="0.2">
      <c r="A25" s="87" t="s">
        <v>230</v>
      </c>
      <c r="B25" s="88" t="s">
        <v>231</v>
      </c>
      <c r="C25" s="473" t="s">
        <v>232</v>
      </c>
      <c r="D25" s="473"/>
      <c r="E25" s="88" t="s">
        <v>211</v>
      </c>
      <c r="F25" s="90" t="s">
        <v>233</v>
      </c>
      <c r="G25" s="91" t="s">
        <v>234</v>
      </c>
      <c r="H25" s="92" t="s">
        <v>235</v>
      </c>
      <c r="I25" s="86" t="s">
        <v>236</v>
      </c>
      <c r="J25" s="86" t="s">
        <v>211</v>
      </c>
      <c r="K25" s="86" t="s">
        <v>181</v>
      </c>
      <c r="L25" s="93" t="s">
        <v>182</v>
      </c>
      <c r="M25" s="94"/>
    </row>
    <row r="26" spans="1:13" s="84" customFormat="1" ht="72" x14ac:dyDescent="0.2">
      <c r="A26" s="87" t="s">
        <v>237</v>
      </c>
      <c r="B26" s="88" t="s">
        <v>238</v>
      </c>
      <c r="C26" s="473" t="s">
        <v>239</v>
      </c>
      <c r="D26" s="473"/>
      <c r="E26" s="88" t="s">
        <v>211</v>
      </c>
      <c r="F26" s="90" t="s">
        <v>240</v>
      </c>
      <c r="G26" s="91" t="s">
        <v>241</v>
      </c>
      <c r="H26" s="92" t="s">
        <v>235</v>
      </c>
      <c r="I26" s="86" t="s">
        <v>242</v>
      </c>
      <c r="J26" s="86" t="s">
        <v>243</v>
      </c>
      <c r="K26" s="86" t="s">
        <v>181</v>
      </c>
      <c r="L26" s="93" t="s">
        <v>223</v>
      </c>
      <c r="M26" s="338">
        <v>40000</v>
      </c>
    </row>
    <row r="27" spans="1:13" s="84" customFormat="1" ht="74.25" customHeight="1" x14ac:dyDescent="0.2">
      <c r="A27" s="87" t="s">
        <v>244</v>
      </c>
      <c r="B27" s="88" t="s">
        <v>245</v>
      </c>
      <c r="C27" s="473" t="s">
        <v>246</v>
      </c>
      <c r="D27" s="473"/>
      <c r="E27" s="88" t="s">
        <v>211</v>
      </c>
      <c r="F27" s="90" t="s">
        <v>247</v>
      </c>
      <c r="G27" s="91" t="s">
        <v>248</v>
      </c>
      <c r="H27" s="92" t="s">
        <v>2843</v>
      </c>
      <c r="I27" s="86" t="s">
        <v>249</v>
      </c>
      <c r="J27" s="86" t="s">
        <v>211</v>
      </c>
      <c r="K27" s="86" t="s">
        <v>181</v>
      </c>
      <c r="L27" s="93" t="s">
        <v>182</v>
      </c>
      <c r="M27" s="94"/>
    </row>
    <row r="28" spans="1:13" s="84" customFormat="1" ht="67.5" customHeight="1" x14ac:dyDescent="0.2">
      <c r="A28" s="87" t="s">
        <v>250</v>
      </c>
      <c r="B28" s="88" t="s">
        <v>251</v>
      </c>
      <c r="C28" s="473" t="s">
        <v>252</v>
      </c>
      <c r="D28" s="473"/>
      <c r="E28" s="88" t="s">
        <v>211</v>
      </c>
      <c r="F28" s="90" t="s">
        <v>253</v>
      </c>
      <c r="G28" s="91" t="s">
        <v>254</v>
      </c>
      <c r="H28" s="98" t="s">
        <v>2849</v>
      </c>
      <c r="I28" s="86" t="s">
        <v>249</v>
      </c>
      <c r="J28" s="86" t="s">
        <v>211</v>
      </c>
      <c r="K28" s="86" t="s">
        <v>181</v>
      </c>
      <c r="L28" s="93" t="s">
        <v>182</v>
      </c>
      <c r="M28" s="94"/>
    </row>
    <row r="29" spans="1:13" s="84" customFormat="1" ht="39" customHeight="1" x14ac:dyDescent="0.2">
      <c r="A29" s="480" t="s">
        <v>255</v>
      </c>
      <c r="B29" s="482" t="s">
        <v>256</v>
      </c>
      <c r="C29" s="484" t="s">
        <v>257</v>
      </c>
      <c r="D29" s="786"/>
      <c r="E29" s="482" t="s">
        <v>211</v>
      </c>
      <c r="F29" s="90" t="s">
        <v>258</v>
      </c>
      <c r="G29" s="91" t="s">
        <v>259</v>
      </c>
      <c r="H29" s="92" t="s">
        <v>260</v>
      </c>
      <c r="I29" s="517" t="s">
        <v>261</v>
      </c>
      <c r="J29" s="517" t="s">
        <v>262</v>
      </c>
      <c r="K29" s="517" t="s">
        <v>181</v>
      </c>
      <c r="L29" s="406" t="s">
        <v>182</v>
      </c>
      <c r="M29" s="824"/>
    </row>
    <row r="30" spans="1:13" s="84" customFormat="1" ht="74.25" customHeight="1" x14ac:dyDescent="0.2">
      <c r="A30" s="778"/>
      <c r="B30" s="454"/>
      <c r="C30" s="787"/>
      <c r="D30" s="788"/>
      <c r="E30" s="454"/>
      <c r="F30" s="90" t="s">
        <v>263</v>
      </c>
      <c r="G30" s="90" t="s">
        <v>264</v>
      </c>
      <c r="H30" s="92" t="s">
        <v>265</v>
      </c>
      <c r="I30" s="454"/>
      <c r="J30" s="454"/>
      <c r="K30" s="454"/>
      <c r="L30" s="454"/>
      <c r="M30" s="825"/>
    </row>
    <row r="31" spans="1:13" s="84" customFormat="1" ht="63" customHeight="1" x14ac:dyDescent="0.2">
      <c r="A31" s="87" t="s">
        <v>266</v>
      </c>
      <c r="B31" s="88" t="s">
        <v>267</v>
      </c>
      <c r="C31" s="473" t="s">
        <v>268</v>
      </c>
      <c r="D31" s="473"/>
      <c r="E31" s="88" t="s">
        <v>269</v>
      </c>
      <c r="F31" s="90" t="s">
        <v>270</v>
      </c>
      <c r="G31" s="90" t="s">
        <v>271</v>
      </c>
      <c r="H31" s="90" t="s">
        <v>2638</v>
      </c>
      <c r="I31" s="86" t="s">
        <v>272</v>
      </c>
      <c r="J31" s="86" t="s">
        <v>269</v>
      </c>
      <c r="K31" s="86" t="s">
        <v>181</v>
      </c>
      <c r="L31" s="93" t="s">
        <v>182</v>
      </c>
      <c r="M31" s="99"/>
    </row>
    <row r="32" spans="1:13" s="84" customFormat="1" ht="60.75" customHeight="1" x14ac:dyDescent="0.2">
      <c r="A32" s="87" t="s">
        <v>273</v>
      </c>
      <c r="B32" s="88" t="s">
        <v>274</v>
      </c>
      <c r="C32" s="473" t="s">
        <v>275</v>
      </c>
      <c r="D32" s="473"/>
      <c r="E32" s="88" t="s">
        <v>269</v>
      </c>
      <c r="F32" s="90" t="s">
        <v>276</v>
      </c>
      <c r="G32" s="90" t="s">
        <v>277</v>
      </c>
      <c r="H32" s="90" t="s">
        <v>2844</v>
      </c>
      <c r="I32" s="86" t="s">
        <v>278</v>
      </c>
      <c r="J32" s="86" t="s">
        <v>269</v>
      </c>
      <c r="K32" s="86" t="s">
        <v>181</v>
      </c>
      <c r="L32" s="93" t="s">
        <v>182</v>
      </c>
      <c r="M32" s="99"/>
    </row>
    <row r="33" spans="1:13" s="84" customFormat="1" ht="42.75" customHeight="1" x14ac:dyDescent="0.2">
      <c r="A33" s="87" t="s">
        <v>279</v>
      </c>
      <c r="B33" s="88" t="s">
        <v>280</v>
      </c>
      <c r="C33" s="473" t="s">
        <v>281</v>
      </c>
      <c r="D33" s="473"/>
      <c r="E33" s="88" t="s">
        <v>269</v>
      </c>
      <c r="F33" s="90" t="s">
        <v>282</v>
      </c>
      <c r="G33" s="90" t="s">
        <v>271</v>
      </c>
      <c r="H33" s="90" t="s">
        <v>2638</v>
      </c>
      <c r="I33" s="100" t="s">
        <v>283</v>
      </c>
      <c r="J33" s="86" t="s">
        <v>269</v>
      </c>
      <c r="K33" s="86" t="s">
        <v>181</v>
      </c>
      <c r="L33" s="93" t="s">
        <v>192</v>
      </c>
      <c r="M33" s="338">
        <v>2660</v>
      </c>
    </row>
    <row r="34" spans="1:13" s="84" customFormat="1" ht="59.25" customHeight="1" x14ac:dyDescent="0.2">
      <c r="A34" s="87" t="s">
        <v>284</v>
      </c>
      <c r="B34" s="88" t="s">
        <v>285</v>
      </c>
      <c r="C34" s="473" t="s">
        <v>286</v>
      </c>
      <c r="D34" s="473"/>
      <c r="E34" s="88" t="s">
        <v>269</v>
      </c>
      <c r="F34" s="90" t="s">
        <v>287</v>
      </c>
      <c r="G34" s="90" t="s">
        <v>288</v>
      </c>
      <c r="H34" s="90" t="s">
        <v>2845</v>
      </c>
      <c r="I34" s="86" t="s">
        <v>289</v>
      </c>
      <c r="J34" s="86" t="s">
        <v>269</v>
      </c>
      <c r="K34" s="86" t="s">
        <v>181</v>
      </c>
      <c r="L34" s="93" t="s">
        <v>182</v>
      </c>
      <c r="M34" s="99"/>
    </row>
    <row r="35" spans="1:13" s="84" customFormat="1" ht="69" customHeight="1" x14ac:dyDescent="0.2">
      <c r="A35" s="87" t="s">
        <v>290</v>
      </c>
      <c r="B35" s="88" t="s">
        <v>291</v>
      </c>
      <c r="C35" s="473" t="s">
        <v>292</v>
      </c>
      <c r="D35" s="473"/>
      <c r="E35" s="88" t="s">
        <v>269</v>
      </c>
      <c r="F35" s="90" t="s">
        <v>293</v>
      </c>
      <c r="G35" s="90" t="s">
        <v>294</v>
      </c>
      <c r="H35" s="90" t="s">
        <v>2639</v>
      </c>
      <c r="I35" s="86" t="s">
        <v>295</v>
      </c>
      <c r="J35" s="86" t="s">
        <v>269</v>
      </c>
      <c r="K35" s="86" t="s">
        <v>181</v>
      </c>
      <c r="L35" s="93" t="s">
        <v>182</v>
      </c>
      <c r="M35" s="99"/>
    </row>
    <row r="37" spans="1:13" s="101" customFormat="1" ht="18.75" customHeight="1" x14ac:dyDescent="0.2">
      <c r="A37" s="474" t="s">
        <v>155</v>
      </c>
      <c r="B37" s="474"/>
      <c r="C37" s="474"/>
      <c r="D37" s="822" t="s">
        <v>296</v>
      </c>
      <c r="E37" s="822"/>
      <c r="F37" s="822"/>
      <c r="G37" s="822"/>
      <c r="H37" s="822"/>
      <c r="I37" s="300" t="s">
        <v>157</v>
      </c>
      <c r="J37" s="614" t="s">
        <v>297</v>
      </c>
      <c r="K37" s="614"/>
      <c r="L37" s="614"/>
      <c r="M37" s="614"/>
    </row>
    <row r="38" spans="1:13" s="101" customFormat="1" ht="15.75" customHeight="1" x14ac:dyDescent="0.2">
      <c r="A38" s="474"/>
      <c r="B38" s="474"/>
      <c r="C38" s="474"/>
      <c r="D38" s="823"/>
      <c r="E38" s="823"/>
      <c r="F38" s="823"/>
      <c r="G38" s="823"/>
      <c r="H38" s="823"/>
      <c r="I38" s="102" t="s">
        <v>159</v>
      </c>
      <c r="J38" s="614" t="s">
        <v>160</v>
      </c>
      <c r="K38" s="614"/>
      <c r="L38" s="614"/>
      <c r="M38" s="614"/>
    </row>
    <row r="39" spans="1:13" s="101" customFormat="1" ht="19.5" customHeight="1" x14ac:dyDescent="0.2">
      <c r="A39" s="467" t="s">
        <v>161</v>
      </c>
      <c r="B39" s="467"/>
      <c r="C39" s="467"/>
      <c r="D39" s="467"/>
      <c r="E39" s="467"/>
      <c r="F39" s="467"/>
      <c r="G39" s="467"/>
      <c r="H39" s="467"/>
      <c r="I39" s="467"/>
      <c r="J39" s="467"/>
      <c r="K39" s="467"/>
      <c r="L39" s="467"/>
      <c r="M39" s="467"/>
    </row>
    <row r="40" spans="1:13" s="84" customFormat="1" ht="64.5" customHeight="1" x14ac:dyDescent="0.2">
      <c r="A40" s="80" t="s">
        <v>162</v>
      </c>
      <c r="B40" s="80" t="s">
        <v>69</v>
      </c>
      <c r="C40" s="468" t="s">
        <v>163</v>
      </c>
      <c r="D40" s="468"/>
      <c r="E40" s="103" t="s">
        <v>164</v>
      </c>
      <c r="F40" s="103" t="s">
        <v>165</v>
      </c>
      <c r="G40" s="103" t="s">
        <v>166</v>
      </c>
      <c r="H40" s="103" t="s">
        <v>167</v>
      </c>
      <c r="I40" s="103" t="s">
        <v>168</v>
      </c>
      <c r="J40" s="103" t="s">
        <v>169</v>
      </c>
      <c r="K40" s="103" t="s">
        <v>170</v>
      </c>
      <c r="L40" s="103" t="s">
        <v>171</v>
      </c>
      <c r="M40" s="103" t="s">
        <v>1984</v>
      </c>
    </row>
    <row r="41" spans="1:13" s="107" customFormat="1" ht="145.5" customHeight="1" x14ac:dyDescent="0.2">
      <c r="A41" s="104" t="s">
        <v>173</v>
      </c>
      <c r="B41" s="93" t="s">
        <v>298</v>
      </c>
      <c r="C41" s="427" t="s">
        <v>299</v>
      </c>
      <c r="D41" s="427"/>
      <c r="E41" s="93" t="s">
        <v>300</v>
      </c>
      <c r="F41" s="98" t="s">
        <v>301</v>
      </c>
      <c r="G41" s="98" t="s">
        <v>2655</v>
      </c>
      <c r="H41" s="98" t="s">
        <v>302</v>
      </c>
      <c r="I41" s="106" t="s">
        <v>2520</v>
      </c>
      <c r="J41" s="106" t="s">
        <v>303</v>
      </c>
      <c r="K41" s="106" t="s">
        <v>181</v>
      </c>
      <c r="L41" s="93" t="s">
        <v>304</v>
      </c>
      <c r="M41" s="106"/>
    </row>
    <row r="43" spans="1:13" ht="17.25" customHeight="1" x14ac:dyDescent="0.2">
      <c r="A43" s="821" t="s">
        <v>155</v>
      </c>
      <c r="B43" s="821"/>
      <c r="C43" s="821"/>
      <c r="D43" s="475" t="s">
        <v>305</v>
      </c>
      <c r="E43" s="476"/>
      <c r="F43" s="476"/>
      <c r="G43" s="476"/>
      <c r="H43" s="476"/>
      <c r="I43" s="108" t="s">
        <v>306</v>
      </c>
      <c r="J43" s="614" t="s">
        <v>307</v>
      </c>
      <c r="K43" s="614"/>
      <c r="L43" s="614"/>
      <c r="M43" s="614"/>
    </row>
    <row r="44" spans="1:13" ht="15" customHeight="1" x14ac:dyDescent="0.2">
      <c r="A44" s="821"/>
      <c r="B44" s="821"/>
      <c r="C44" s="821"/>
      <c r="D44" s="476"/>
      <c r="E44" s="476"/>
      <c r="F44" s="476"/>
      <c r="G44" s="476"/>
      <c r="H44" s="476"/>
      <c r="I44" s="109" t="s">
        <v>159</v>
      </c>
      <c r="J44" s="614" t="s">
        <v>160</v>
      </c>
      <c r="K44" s="614"/>
      <c r="L44" s="614"/>
      <c r="M44" s="614"/>
    </row>
    <row r="45" spans="1:13" ht="20.25" customHeight="1" x14ac:dyDescent="0.2">
      <c r="A45" s="467" t="s">
        <v>161</v>
      </c>
      <c r="B45" s="467"/>
      <c r="C45" s="467"/>
      <c r="D45" s="467"/>
      <c r="E45" s="467"/>
      <c r="F45" s="467"/>
      <c r="G45" s="467"/>
      <c r="H45" s="467"/>
      <c r="I45" s="467"/>
      <c r="J45" s="467"/>
      <c r="K45" s="467"/>
      <c r="L45" s="467"/>
      <c r="M45" s="467"/>
    </row>
    <row r="46" spans="1:13" s="84" customFormat="1" ht="65.25" customHeight="1" x14ac:dyDescent="0.2">
      <c r="A46" s="110" t="s">
        <v>162</v>
      </c>
      <c r="B46" s="110" t="s">
        <v>69</v>
      </c>
      <c r="C46" s="820" t="s">
        <v>163</v>
      </c>
      <c r="D46" s="820"/>
      <c r="E46" s="111" t="s">
        <v>164</v>
      </c>
      <c r="F46" s="111" t="s">
        <v>165</v>
      </c>
      <c r="G46" s="111" t="s">
        <v>166</v>
      </c>
      <c r="H46" s="111" t="s">
        <v>167</v>
      </c>
      <c r="I46" s="112" t="s">
        <v>168</v>
      </c>
      <c r="J46" s="111" t="s">
        <v>169</v>
      </c>
      <c r="K46" s="111" t="s">
        <v>170</v>
      </c>
      <c r="L46" s="111" t="s">
        <v>171</v>
      </c>
      <c r="M46" s="111" t="s">
        <v>172</v>
      </c>
    </row>
    <row r="47" spans="1:13" s="121" customFormat="1" ht="54" customHeight="1" x14ac:dyDescent="0.2">
      <c r="A47" s="113" t="s">
        <v>173</v>
      </c>
      <c r="B47" s="114" t="s">
        <v>308</v>
      </c>
      <c r="C47" s="812" t="s">
        <v>309</v>
      </c>
      <c r="D47" s="813"/>
      <c r="E47" s="127" t="s">
        <v>310</v>
      </c>
      <c r="F47" s="115" t="s">
        <v>311</v>
      </c>
      <c r="G47" s="115" t="s">
        <v>312</v>
      </c>
      <c r="H47" s="116" t="s">
        <v>313</v>
      </c>
      <c r="I47" s="117" t="s">
        <v>314</v>
      </c>
      <c r="J47" s="118" t="s">
        <v>315</v>
      </c>
      <c r="K47" s="119" t="s">
        <v>316</v>
      </c>
      <c r="L47" s="120"/>
      <c r="M47" s="339">
        <v>53000</v>
      </c>
    </row>
    <row r="48" spans="1:13" s="121" customFormat="1" ht="58.5" customHeight="1" x14ac:dyDescent="0.2">
      <c r="A48" s="113" t="s">
        <v>187</v>
      </c>
      <c r="B48" s="114" t="s">
        <v>317</v>
      </c>
      <c r="C48" s="812" t="s">
        <v>309</v>
      </c>
      <c r="D48" s="813"/>
      <c r="E48" s="127" t="s">
        <v>310</v>
      </c>
      <c r="F48" s="115" t="s">
        <v>311</v>
      </c>
      <c r="G48" s="115" t="s">
        <v>318</v>
      </c>
      <c r="H48" s="116" t="s">
        <v>319</v>
      </c>
      <c r="I48" s="117" t="s">
        <v>314</v>
      </c>
      <c r="J48" s="118" t="s">
        <v>320</v>
      </c>
      <c r="K48" s="119" t="s">
        <v>321</v>
      </c>
      <c r="L48" s="120"/>
      <c r="M48" s="339">
        <v>15000</v>
      </c>
    </row>
    <row r="49" spans="1:13" s="121" customFormat="1" ht="55.5" customHeight="1" x14ac:dyDescent="0.2">
      <c r="A49" s="122" t="s">
        <v>322</v>
      </c>
      <c r="B49" s="114" t="s">
        <v>323</v>
      </c>
      <c r="C49" s="812" t="s">
        <v>309</v>
      </c>
      <c r="D49" s="813"/>
      <c r="E49" s="127" t="s">
        <v>310</v>
      </c>
      <c r="F49" s="115" t="s">
        <v>311</v>
      </c>
      <c r="G49" s="115" t="s">
        <v>324</v>
      </c>
      <c r="H49" s="116" t="s">
        <v>325</v>
      </c>
      <c r="I49" s="117" t="s">
        <v>314</v>
      </c>
      <c r="J49" s="118" t="s">
        <v>315</v>
      </c>
      <c r="K49" s="119" t="s">
        <v>321</v>
      </c>
      <c r="L49" s="123"/>
      <c r="M49" s="339"/>
    </row>
    <row r="50" spans="1:13" s="121" customFormat="1" ht="33" customHeight="1" x14ac:dyDescent="0.2">
      <c r="A50" s="814" t="s">
        <v>200</v>
      </c>
      <c r="B50" s="816" t="s">
        <v>326</v>
      </c>
      <c r="C50" s="536" t="s">
        <v>327</v>
      </c>
      <c r="D50" s="537"/>
      <c r="E50" s="816" t="s">
        <v>310</v>
      </c>
      <c r="F50" s="115" t="s">
        <v>328</v>
      </c>
      <c r="G50" s="115" t="s">
        <v>329</v>
      </c>
      <c r="H50" s="116" t="s">
        <v>330</v>
      </c>
      <c r="I50" s="421" t="s">
        <v>2562</v>
      </c>
      <c r="J50" s="804" t="s">
        <v>315</v>
      </c>
      <c r="K50" s="806" t="s">
        <v>181</v>
      </c>
      <c r="L50" s="808"/>
      <c r="M50" s="810">
        <v>10000</v>
      </c>
    </row>
    <row r="51" spans="1:13" s="121" customFormat="1" ht="34.5" customHeight="1" x14ac:dyDescent="0.2">
      <c r="A51" s="815"/>
      <c r="B51" s="817"/>
      <c r="C51" s="540"/>
      <c r="D51" s="541"/>
      <c r="E51" s="817"/>
      <c r="F51" s="115" t="s">
        <v>311</v>
      </c>
      <c r="G51" s="115" t="s">
        <v>331</v>
      </c>
      <c r="H51" s="116" t="s">
        <v>332</v>
      </c>
      <c r="I51" s="421"/>
      <c r="J51" s="805"/>
      <c r="K51" s="807"/>
      <c r="L51" s="809"/>
      <c r="M51" s="811"/>
    </row>
    <row r="52" spans="1:13" s="121" customFormat="1" ht="60.75" customHeight="1" x14ac:dyDescent="0.2">
      <c r="A52" s="113" t="s">
        <v>208</v>
      </c>
      <c r="B52" s="113" t="s">
        <v>333</v>
      </c>
      <c r="C52" s="812" t="s">
        <v>334</v>
      </c>
      <c r="D52" s="813"/>
      <c r="E52" s="114" t="s">
        <v>310</v>
      </c>
      <c r="F52" s="115" t="s">
        <v>335</v>
      </c>
      <c r="G52" s="115" t="s">
        <v>336</v>
      </c>
      <c r="H52" s="115" t="s">
        <v>2098</v>
      </c>
      <c r="I52" s="125" t="s">
        <v>337</v>
      </c>
      <c r="J52" s="126" t="s">
        <v>320</v>
      </c>
      <c r="K52" s="119" t="s">
        <v>181</v>
      </c>
      <c r="L52" s="120"/>
      <c r="M52" s="339">
        <v>30000</v>
      </c>
    </row>
    <row r="53" spans="1:13" s="121" customFormat="1" ht="70.5" customHeight="1" x14ac:dyDescent="0.2">
      <c r="A53" s="113" t="s">
        <v>216</v>
      </c>
      <c r="B53" s="113" t="s">
        <v>338</v>
      </c>
      <c r="C53" s="802" t="s">
        <v>339</v>
      </c>
      <c r="D53" s="802"/>
      <c r="E53" s="114" t="s">
        <v>310</v>
      </c>
      <c r="F53" s="115" t="s">
        <v>335</v>
      </c>
      <c r="G53" s="115" t="s">
        <v>336</v>
      </c>
      <c r="H53" s="115" t="s">
        <v>340</v>
      </c>
      <c r="I53" s="119" t="s">
        <v>341</v>
      </c>
      <c r="J53" s="126" t="s">
        <v>320</v>
      </c>
      <c r="K53" s="119" t="s">
        <v>342</v>
      </c>
      <c r="L53" s="120"/>
      <c r="M53" s="339">
        <v>3000</v>
      </c>
    </row>
    <row r="54" spans="1:13" s="121" customFormat="1" ht="57.75" customHeight="1" x14ac:dyDescent="0.2">
      <c r="A54" s="128" t="s">
        <v>224</v>
      </c>
      <c r="B54" s="129" t="s">
        <v>343</v>
      </c>
      <c r="C54" s="562" t="s">
        <v>344</v>
      </c>
      <c r="D54" s="562"/>
      <c r="E54" s="114" t="s">
        <v>310</v>
      </c>
      <c r="F54" s="131" t="s">
        <v>345</v>
      </c>
      <c r="G54" s="131" t="s">
        <v>346</v>
      </c>
      <c r="H54" s="131" t="s">
        <v>347</v>
      </c>
      <c r="I54" s="117" t="s">
        <v>348</v>
      </c>
      <c r="J54" s="126" t="s">
        <v>320</v>
      </c>
      <c r="K54" s="119" t="s">
        <v>181</v>
      </c>
      <c r="L54" s="132"/>
      <c r="M54" s="339">
        <v>3000</v>
      </c>
    </row>
    <row r="55" spans="1:13" s="121" customFormat="1" ht="54" customHeight="1" x14ac:dyDescent="0.2">
      <c r="A55" s="128" t="s">
        <v>230</v>
      </c>
      <c r="B55" s="129" t="s">
        <v>349</v>
      </c>
      <c r="C55" s="562" t="s">
        <v>350</v>
      </c>
      <c r="D55" s="562"/>
      <c r="E55" s="114" t="s">
        <v>310</v>
      </c>
      <c r="F55" s="133" t="s">
        <v>351</v>
      </c>
      <c r="G55" s="131" t="s">
        <v>346</v>
      </c>
      <c r="H55" s="131" t="s">
        <v>347</v>
      </c>
      <c r="I55" s="117" t="s">
        <v>352</v>
      </c>
      <c r="J55" s="126" t="s">
        <v>320</v>
      </c>
      <c r="K55" s="119" t="s">
        <v>181</v>
      </c>
      <c r="L55" s="129" t="s">
        <v>182</v>
      </c>
      <c r="M55" s="340"/>
    </row>
    <row r="56" spans="1:13" s="121" customFormat="1" ht="95.25" customHeight="1" x14ac:dyDescent="0.2">
      <c r="A56" s="128" t="s">
        <v>237</v>
      </c>
      <c r="B56" s="128" t="s">
        <v>353</v>
      </c>
      <c r="C56" s="802" t="s">
        <v>354</v>
      </c>
      <c r="D56" s="802"/>
      <c r="E56" s="134" t="s">
        <v>310</v>
      </c>
      <c r="F56" s="131" t="s">
        <v>355</v>
      </c>
      <c r="G56" s="135" t="s">
        <v>356</v>
      </c>
      <c r="H56" s="131" t="s">
        <v>357</v>
      </c>
      <c r="I56" s="126" t="s">
        <v>358</v>
      </c>
      <c r="J56" s="126" t="s">
        <v>320</v>
      </c>
      <c r="K56" s="119" t="s">
        <v>181</v>
      </c>
      <c r="L56" s="132"/>
      <c r="M56" s="340">
        <v>22500</v>
      </c>
    </row>
    <row r="58" spans="1:13" ht="16.5" customHeight="1" x14ac:dyDescent="0.2">
      <c r="A58" s="474" t="s">
        <v>359</v>
      </c>
      <c r="B58" s="474"/>
      <c r="C58" s="474"/>
      <c r="D58" s="796" t="s">
        <v>360</v>
      </c>
      <c r="E58" s="796"/>
      <c r="F58" s="796"/>
      <c r="G58" s="796"/>
      <c r="H58" s="796"/>
      <c r="I58" s="301" t="s">
        <v>361</v>
      </c>
      <c r="J58" s="614" t="s">
        <v>307</v>
      </c>
      <c r="K58" s="614"/>
      <c r="L58" s="614"/>
      <c r="M58" s="614"/>
    </row>
    <row r="59" spans="1:13" ht="18" customHeight="1" x14ac:dyDescent="0.2">
      <c r="A59" s="474"/>
      <c r="B59" s="474"/>
      <c r="C59" s="474"/>
      <c r="D59" s="803"/>
      <c r="E59" s="803"/>
      <c r="F59" s="803"/>
      <c r="G59" s="803"/>
      <c r="H59" s="803"/>
      <c r="I59" s="301" t="s">
        <v>362</v>
      </c>
      <c r="J59" s="614" t="s">
        <v>160</v>
      </c>
      <c r="K59" s="614"/>
      <c r="L59" s="614"/>
      <c r="M59" s="614"/>
    </row>
    <row r="60" spans="1:13" ht="15" customHeight="1" x14ac:dyDescent="0.2">
      <c r="A60" s="467" t="s">
        <v>161</v>
      </c>
      <c r="B60" s="467"/>
      <c r="C60" s="467"/>
      <c r="D60" s="467"/>
      <c r="E60" s="467"/>
      <c r="F60" s="467"/>
      <c r="G60" s="467"/>
      <c r="H60" s="467"/>
      <c r="I60" s="467"/>
      <c r="J60" s="467"/>
      <c r="K60" s="467"/>
      <c r="L60" s="467"/>
      <c r="M60" s="467"/>
    </row>
    <row r="61" spans="1:13" ht="60" x14ac:dyDescent="0.2">
      <c r="A61" s="80" t="s">
        <v>162</v>
      </c>
      <c r="B61" s="80" t="s">
        <v>69</v>
      </c>
      <c r="C61" s="779" t="s">
        <v>163</v>
      </c>
      <c r="D61" s="779"/>
      <c r="E61" s="80" t="s">
        <v>164</v>
      </c>
      <c r="F61" s="80" t="s">
        <v>165</v>
      </c>
      <c r="G61" s="80" t="s">
        <v>166</v>
      </c>
      <c r="H61" s="80" t="s">
        <v>167</v>
      </c>
      <c r="I61" s="80" t="s">
        <v>168</v>
      </c>
      <c r="J61" s="80" t="s">
        <v>169</v>
      </c>
      <c r="K61" s="80" t="s">
        <v>170</v>
      </c>
      <c r="L61" s="80" t="s">
        <v>171</v>
      </c>
      <c r="M61" s="80" t="s">
        <v>172</v>
      </c>
    </row>
    <row r="62" spans="1:13" ht="86.25" customHeight="1" x14ac:dyDescent="0.2">
      <c r="A62" s="406" t="s">
        <v>2563</v>
      </c>
      <c r="B62" s="93" t="s">
        <v>363</v>
      </c>
      <c r="C62" s="571" t="s">
        <v>364</v>
      </c>
      <c r="D62" s="572"/>
      <c r="E62" s="93" t="s">
        <v>365</v>
      </c>
      <c r="F62" s="98" t="s">
        <v>366</v>
      </c>
      <c r="G62" s="136" t="s">
        <v>367</v>
      </c>
      <c r="H62" s="98" t="s">
        <v>368</v>
      </c>
      <c r="I62" s="106" t="s">
        <v>369</v>
      </c>
      <c r="J62" s="106" t="s">
        <v>365</v>
      </c>
      <c r="K62" s="408" t="s">
        <v>181</v>
      </c>
      <c r="L62" s="93" t="s">
        <v>192</v>
      </c>
      <c r="M62" s="801"/>
    </row>
    <row r="63" spans="1:13" ht="65.25" customHeight="1" x14ac:dyDescent="0.2">
      <c r="A63" s="410"/>
      <c r="B63" s="104" t="s">
        <v>370</v>
      </c>
      <c r="C63" s="571" t="s">
        <v>371</v>
      </c>
      <c r="D63" s="572"/>
      <c r="E63" s="93" t="s">
        <v>365</v>
      </c>
      <c r="F63" s="98" t="s">
        <v>372</v>
      </c>
      <c r="G63" s="98" t="s">
        <v>373</v>
      </c>
      <c r="H63" s="98" t="s">
        <v>330</v>
      </c>
      <c r="I63" s="106" t="s">
        <v>374</v>
      </c>
      <c r="J63" s="106" t="s">
        <v>365</v>
      </c>
      <c r="K63" s="357"/>
      <c r="L63" s="93" t="s">
        <v>192</v>
      </c>
      <c r="M63" s="508"/>
    </row>
    <row r="64" spans="1:13" ht="46.5" customHeight="1" x14ac:dyDescent="0.2">
      <c r="A64" s="818"/>
      <c r="B64" s="104" t="s">
        <v>375</v>
      </c>
      <c r="C64" s="427" t="s">
        <v>376</v>
      </c>
      <c r="D64" s="427"/>
      <c r="E64" s="105" t="s">
        <v>365</v>
      </c>
      <c r="F64" s="138" t="s">
        <v>2564</v>
      </c>
      <c r="G64" s="98" t="s">
        <v>373</v>
      </c>
      <c r="H64" s="98" t="s">
        <v>330</v>
      </c>
      <c r="I64" s="106" t="s">
        <v>377</v>
      </c>
      <c r="J64" s="106" t="s">
        <v>365</v>
      </c>
      <c r="K64" s="408" t="s">
        <v>181</v>
      </c>
      <c r="L64" s="93" t="s">
        <v>192</v>
      </c>
      <c r="M64" s="801" t="s">
        <v>384</v>
      </c>
    </row>
    <row r="65" spans="1:13" ht="43.5" customHeight="1" x14ac:dyDescent="0.2">
      <c r="A65" s="818"/>
      <c r="B65" s="127" t="s">
        <v>378</v>
      </c>
      <c r="C65" s="427" t="s">
        <v>379</v>
      </c>
      <c r="D65" s="427"/>
      <c r="E65" s="93" t="s">
        <v>365</v>
      </c>
      <c r="F65" s="98" t="s">
        <v>2565</v>
      </c>
      <c r="G65" s="98" t="s">
        <v>380</v>
      </c>
      <c r="H65" s="98" t="s">
        <v>381</v>
      </c>
      <c r="I65" s="106" t="s">
        <v>382</v>
      </c>
      <c r="J65" s="106" t="s">
        <v>365</v>
      </c>
      <c r="K65" s="405"/>
      <c r="L65" s="93" t="s">
        <v>383</v>
      </c>
      <c r="M65" s="507"/>
    </row>
    <row r="66" spans="1:13" ht="66.75" customHeight="1" x14ac:dyDescent="0.2">
      <c r="A66" s="819"/>
      <c r="B66" s="105" t="s">
        <v>385</v>
      </c>
      <c r="C66" s="427" t="s">
        <v>386</v>
      </c>
      <c r="D66" s="427"/>
      <c r="E66" s="93" t="s">
        <v>365</v>
      </c>
      <c r="F66" s="98" t="s">
        <v>2566</v>
      </c>
      <c r="G66" s="98" t="s">
        <v>387</v>
      </c>
      <c r="H66" s="98" t="s">
        <v>388</v>
      </c>
      <c r="I66" s="106" t="s">
        <v>389</v>
      </c>
      <c r="J66" s="106" t="s">
        <v>365</v>
      </c>
      <c r="K66" s="357"/>
      <c r="L66" s="93" t="s">
        <v>192</v>
      </c>
      <c r="M66" s="508"/>
    </row>
    <row r="67" spans="1:13" ht="48" customHeight="1" x14ac:dyDescent="0.2">
      <c r="A67" s="104" t="s">
        <v>187</v>
      </c>
      <c r="B67" s="93" t="s">
        <v>390</v>
      </c>
      <c r="C67" s="427" t="s">
        <v>391</v>
      </c>
      <c r="D67" s="427"/>
      <c r="E67" s="93" t="s">
        <v>365</v>
      </c>
      <c r="F67" s="139" t="s">
        <v>489</v>
      </c>
      <c r="G67" s="98" t="s">
        <v>392</v>
      </c>
      <c r="H67" s="98" t="s">
        <v>393</v>
      </c>
      <c r="I67" s="106" t="s">
        <v>394</v>
      </c>
      <c r="J67" s="106" t="s">
        <v>365</v>
      </c>
      <c r="K67" s="106" t="s">
        <v>181</v>
      </c>
      <c r="L67" s="93" t="s">
        <v>192</v>
      </c>
      <c r="M67" s="106"/>
    </row>
    <row r="68" spans="1:13" ht="48" customHeight="1" x14ac:dyDescent="0.2">
      <c r="A68" s="104" t="s">
        <v>194</v>
      </c>
      <c r="B68" s="140" t="s">
        <v>395</v>
      </c>
      <c r="C68" s="571" t="s">
        <v>396</v>
      </c>
      <c r="D68" s="572"/>
      <c r="E68" s="93" t="s">
        <v>365</v>
      </c>
      <c r="F68" s="98" t="s">
        <v>2567</v>
      </c>
      <c r="G68" s="98" t="s">
        <v>397</v>
      </c>
      <c r="H68" s="98" t="s">
        <v>398</v>
      </c>
      <c r="I68" s="141" t="s">
        <v>399</v>
      </c>
      <c r="J68" s="106" t="s">
        <v>365</v>
      </c>
      <c r="K68" s="142" t="s">
        <v>181</v>
      </c>
      <c r="L68" s="93" t="s">
        <v>192</v>
      </c>
      <c r="M68" s="106"/>
    </row>
    <row r="70" spans="1:13" x14ac:dyDescent="0.2">
      <c r="A70" s="474" t="s">
        <v>155</v>
      </c>
      <c r="B70" s="474"/>
      <c r="C70" s="474"/>
      <c r="D70" s="496" t="s">
        <v>2521</v>
      </c>
      <c r="E70" s="497"/>
      <c r="F70" s="497"/>
      <c r="G70" s="497"/>
      <c r="H70" s="498"/>
      <c r="I70" s="78" t="s">
        <v>157</v>
      </c>
      <c r="J70" s="502" t="s">
        <v>158</v>
      </c>
      <c r="K70" s="503"/>
      <c r="L70" s="503"/>
      <c r="M70" s="504"/>
    </row>
    <row r="71" spans="1:13" x14ac:dyDescent="0.2">
      <c r="A71" s="474"/>
      <c r="B71" s="474"/>
      <c r="C71" s="474"/>
      <c r="D71" s="499"/>
      <c r="E71" s="500"/>
      <c r="F71" s="500"/>
      <c r="G71" s="500"/>
      <c r="H71" s="501"/>
      <c r="I71" s="79" t="s">
        <v>159</v>
      </c>
      <c r="J71" s="614" t="s">
        <v>160</v>
      </c>
      <c r="K71" s="614"/>
      <c r="L71" s="614"/>
      <c r="M71" s="614"/>
    </row>
    <row r="72" spans="1:13" s="84" customFormat="1" ht="12" x14ac:dyDescent="0.2">
      <c r="A72" s="467" t="s">
        <v>161</v>
      </c>
      <c r="B72" s="467"/>
      <c r="C72" s="467"/>
      <c r="D72" s="467"/>
      <c r="E72" s="467"/>
      <c r="F72" s="467"/>
      <c r="G72" s="467"/>
      <c r="H72" s="467"/>
      <c r="I72" s="467"/>
      <c r="J72" s="467"/>
      <c r="K72" s="467"/>
      <c r="L72" s="467"/>
      <c r="M72" s="467"/>
    </row>
    <row r="73" spans="1:13" s="84" customFormat="1" ht="65.25" customHeight="1" x14ac:dyDescent="0.2">
      <c r="A73" s="103" t="s">
        <v>162</v>
      </c>
      <c r="B73" s="103" t="s">
        <v>69</v>
      </c>
      <c r="C73" s="468" t="s">
        <v>163</v>
      </c>
      <c r="D73" s="468"/>
      <c r="E73" s="103" t="s">
        <v>164</v>
      </c>
      <c r="F73" s="103" t="s">
        <v>165</v>
      </c>
      <c r="G73" s="103" t="s">
        <v>166</v>
      </c>
      <c r="H73" s="103" t="s">
        <v>167</v>
      </c>
      <c r="I73" s="103" t="s">
        <v>168</v>
      </c>
      <c r="J73" s="103" t="s">
        <v>169</v>
      </c>
      <c r="K73" s="103" t="s">
        <v>170</v>
      </c>
      <c r="L73" s="103" t="s">
        <v>171</v>
      </c>
      <c r="M73" s="103" t="s">
        <v>172</v>
      </c>
    </row>
    <row r="74" spans="1:13" s="84" customFormat="1" ht="69" customHeight="1" x14ac:dyDescent="0.2">
      <c r="A74" s="104" t="s">
        <v>173</v>
      </c>
      <c r="B74" s="93" t="s">
        <v>400</v>
      </c>
      <c r="C74" s="427" t="s">
        <v>401</v>
      </c>
      <c r="D74" s="427"/>
      <c r="E74" s="93" t="s">
        <v>402</v>
      </c>
      <c r="F74" s="98" t="s">
        <v>403</v>
      </c>
      <c r="G74" s="143" t="s">
        <v>220</v>
      </c>
      <c r="H74" s="96" t="s">
        <v>737</v>
      </c>
      <c r="I74" s="106" t="s">
        <v>404</v>
      </c>
      <c r="J74" s="106" t="s">
        <v>405</v>
      </c>
      <c r="K74" s="106" t="s">
        <v>181</v>
      </c>
      <c r="L74" s="93" t="s">
        <v>304</v>
      </c>
      <c r="M74" s="137"/>
    </row>
    <row r="75" spans="1:13" s="84" customFormat="1" ht="68.25" customHeight="1" x14ac:dyDescent="0.2">
      <c r="A75" s="93" t="s">
        <v>187</v>
      </c>
      <c r="B75" s="93" t="s">
        <v>406</v>
      </c>
      <c r="C75" s="427" t="s">
        <v>407</v>
      </c>
      <c r="D75" s="427"/>
      <c r="E75" s="93" t="s">
        <v>402</v>
      </c>
      <c r="F75" s="98" t="s">
        <v>408</v>
      </c>
      <c r="G75" s="98" t="s">
        <v>2568</v>
      </c>
      <c r="H75" s="98" t="s">
        <v>2569</v>
      </c>
      <c r="I75" s="106" t="s">
        <v>183</v>
      </c>
      <c r="J75" s="106" t="s">
        <v>405</v>
      </c>
      <c r="K75" s="106" t="s">
        <v>181</v>
      </c>
      <c r="L75" s="93" t="s">
        <v>304</v>
      </c>
      <c r="M75" s="137"/>
    </row>
    <row r="76" spans="1:13" s="84" customFormat="1" ht="63.75" customHeight="1" x14ac:dyDescent="0.2">
      <c r="A76" s="104" t="s">
        <v>194</v>
      </c>
      <c r="B76" s="93" t="s">
        <v>409</v>
      </c>
      <c r="C76" s="427" t="s">
        <v>410</v>
      </c>
      <c r="D76" s="427"/>
      <c r="E76" s="93" t="s">
        <v>402</v>
      </c>
      <c r="F76" s="98" t="s">
        <v>411</v>
      </c>
      <c r="G76" s="98" t="s">
        <v>2570</v>
      </c>
      <c r="H76" s="98" t="s">
        <v>2571</v>
      </c>
      <c r="I76" s="106" t="s">
        <v>412</v>
      </c>
      <c r="J76" s="106" t="s">
        <v>405</v>
      </c>
      <c r="K76" s="106" t="s">
        <v>181</v>
      </c>
      <c r="L76" s="93" t="s">
        <v>304</v>
      </c>
      <c r="M76" s="137"/>
    </row>
    <row r="77" spans="1:13" s="84" customFormat="1" ht="90" customHeight="1" x14ac:dyDescent="0.2">
      <c r="A77" s="104" t="s">
        <v>200</v>
      </c>
      <c r="B77" s="144" t="s">
        <v>413</v>
      </c>
      <c r="C77" s="427" t="s">
        <v>414</v>
      </c>
      <c r="D77" s="427"/>
      <c r="E77" s="93" t="s">
        <v>402</v>
      </c>
      <c r="F77" s="98" t="s">
        <v>415</v>
      </c>
      <c r="G77" s="98" t="s">
        <v>2572</v>
      </c>
      <c r="H77" s="98" t="s">
        <v>2107</v>
      </c>
      <c r="I77" s="106" t="s">
        <v>416</v>
      </c>
      <c r="J77" s="106" t="s">
        <v>405</v>
      </c>
      <c r="K77" s="106" t="s">
        <v>181</v>
      </c>
      <c r="L77" s="93" t="s">
        <v>304</v>
      </c>
      <c r="M77" s="137"/>
    </row>
    <row r="78" spans="1:13" s="84" customFormat="1" ht="76.5" customHeight="1" x14ac:dyDescent="0.2">
      <c r="A78" s="104" t="s">
        <v>208</v>
      </c>
      <c r="B78" s="93" t="s">
        <v>417</v>
      </c>
      <c r="C78" s="427" t="s">
        <v>418</v>
      </c>
      <c r="D78" s="427"/>
      <c r="E78" s="93" t="s">
        <v>402</v>
      </c>
      <c r="F78" s="98" t="s">
        <v>419</v>
      </c>
      <c r="G78" s="98" t="s">
        <v>2573</v>
      </c>
      <c r="H78" s="98" t="s">
        <v>2574</v>
      </c>
      <c r="I78" s="106" t="s">
        <v>420</v>
      </c>
      <c r="J78" s="106" t="s">
        <v>405</v>
      </c>
      <c r="K78" s="106" t="s">
        <v>181</v>
      </c>
      <c r="L78" s="93" t="s">
        <v>304</v>
      </c>
      <c r="M78" s="137"/>
    </row>
    <row r="79" spans="1:13" s="84" customFormat="1" ht="24.75" customHeight="1" x14ac:dyDescent="0.2">
      <c r="A79" s="798" t="s">
        <v>216</v>
      </c>
      <c r="B79" s="799" t="s">
        <v>2772</v>
      </c>
      <c r="C79" s="800" t="s">
        <v>421</v>
      </c>
      <c r="D79" s="413"/>
      <c r="E79" s="406" t="s">
        <v>402</v>
      </c>
      <c r="F79" s="131" t="s">
        <v>2773</v>
      </c>
      <c r="G79" s="331" t="s">
        <v>1167</v>
      </c>
      <c r="H79" s="331" t="s">
        <v>655</v>
      </c>
      <c r="I79" s="332" t="s">
        <v>2776</v>
      </c>
      <c r="J79" s="408" t="s">
        <v>405</v>
      </c>
      <c r="K79" s="408" t="s">
        <v>181</v>
      </c>
      <c r="L79" s="799" t="s">
        <v>304</v>
      </c>
      <c r="M79" s="801"/>
    </row>
    <row r="80" spans="1:13" s="84" customFormat="1" ht="56.25" customHeight="1" x14ac:dyDescent="0.2">
      <c r="A80" s="410"/>
      <c r="B80" s="405"/>
      <c r="C80" s="414"/>
      <c r="D80" s="415"/>
      <c r="E80" s="405"/>
      <c r="F80" s="131" t="s">
        <v>2774</v>
      </c>
      <c r="G80" s="331" t="s">
        <v>1167</v>
      </c>
      <c r="H80" s="331" t="s">
        <v>655</v>
      </c>
      <c r="I80" s="332" t="s">
        <v>2777</v>
      </c>
      <c r="J80" s="405"/>
      <c r="K80" s="405"/>
      <c r="L80" s="405"/>
      <c r="M80" s="507"/>
    </row>
    <row r="81" spans="1:13" s="84" customFormat="1" ht="43.5" customHeight="1" x14ac:dyDescent="0.2">
      <c r="A81" s="411"/>
      <c r="B81" s="357"/>
      <c r="C81" s="382"/>
      <c r="D81" s="383"/>
      <c r="E81" s="357"/>
      <c r="F81" s="131" t="s">
        <v>2775</v>
      </c>
      <c r="G81" s="96" t="s">
        <v>1167</v>
      </c>
      <c r="H81" s="96" t="s">
        <v>655</v>
      </c>
      <c r="I81" s="117" t="s">
        <v>2778</v>
      </c>
      <c r="J81" s="357"/>
      <c r="K81" s="357"/>
      <c r="L81" s="357"/>
      <c r="M81" s="508"/>
    </row>
    <row r="82" spans="1:13" s="84" customFormat="1" ht="95.25" customHeight="1" x14ac:dyDescent="0.2">
      <c r="A82" s="128" t="s">
        <v>224</v>
      </c>
      <c r="B82" s="129" t="s">
        <v>422</v>
      </c>
      <c r="C82" s="562" t="s">
        <v>423</v>
      </c>
      <c r="D82" s="562"/>
      <c r="E82" s="93" t="s">
        <v>402</v>
      </c>
      <c r="F82" s="131" t="s">
        <v>424</v>
      </c>
      <c r="G82" s="98" t="s">
        <v>2575</v>
      </c>
      <c r="H82" s="98" t="s">
        <v>2576</v>
      </c>
      <c r="I82" s="117" t="s">
        <v>2519</v>
      </c>
      <c r="J82" s="106" t="s">
        <v>405</v>
      </c>
      <c r="K82" s="106" t="s">
        <v>181</v>
      </c>
      <c r="L82" s="129" t="s">
        <v>304</v>
      </c>
      <c r="M82" s="137"/>
    </row>
    <row r="84" spans="1:13" ht="16.5" customHeight="1" x14ac:dyDescent="0.2">
      <c r="A84" s="474" t="s">
        <v>155</v>
      </c>
      <c r="B84" s="474"/>
      <c r="C84" s="474"/>
      <c r="D84" s="796" t="s">
        <v>425</v>
      </c>
      <c r="E84" s="797"/>
      <c r="F84" s="797"/>
      <c r="G84" s="797"/>
      <c r="H84" s="797"/>
      <c r="I84" s="300" t="s">
        <v>157</v>
      </c>
      <c r="J84" s="477" t="s">
        <v>426</v>
      </c>
      <c r="K84" s="477"/>
      <c r="L84" s="477"/>
      <c r="M84" s="477"/>
    </row>
    <row r="85" spans="1:13" ht="18.75" customHeight="1" x14ac:dyDescent="0.2">
      <c r="A85" s="474"/>
      <c r="B85" s="474"/>
      <c r="C85" s="474"/>
      <c r="D85" s="797"/>
      <c r="E85" s="797"/>
      <c r="F85" s="797"/>
      <c r="G85" s="797"/>
      <c r="H85" s="797"/>
      <c r="I85" s="102" t="s">
        <v>159</v>
      </c>
      <c r="J85" s="477" t="s">
        <v>160</v>
      </c>
      <c r="K85" s="477"/>
      <c r="L85" s="477"/>
      <c r="M85" s="477"/>
    </row>
    <row r="86" spans="1:13" ht="15" customHeight="1" x14ac:dyDescent="0.2">
      <c r="A86" s="467" t="s">
        <v>161</v>
      </c>
      <c r="B86" s="467"/>
      <c r="C86" s="467"/>
      <c r="D86" s="467"/>
      <c r="E86" s="467"/>
      <c r="F86" s="467"/>
      <c r="G86" s="467"/>
      <c r="H86" s="467"/>
      <c r="I86" s="467"/>
      <c r="J86" s="467"/>
      <c r="K86" s="467"/>
      <c r="L86" s="467"/>
      <c r="M86" s="467"/>
    </row>
    <row r="87" spans="1:13" ht="60" x14ac:dyDescent="0.2">
      <c r="A87" s="80" t="s">
        <v>162</v>
      </c>
      <c r="B87" s="80" t="s">
        <v>69</v>
      </c>
      <c r="C87" s="468" t="s">
        <v>163</v>
      </c>
      <c r="D87" s="468"/>
      <c r="E87" s="103" t="s">
        <v>164</v>
      </c>
      <c r="F87" s="103" t="s">
        <v>165</v>
      </c>
      <c r="G87" s="103" t="s">
        <v>166</v>
      </c>
      <c r="H87" s="103" t="s">
        <v>167</v>
      </c>
      <c r="I87" s="103" t="s">
        <v>168</v>
      </c>
      <c r="J87" s="103" t="s">
        <v>169</v>
      </c>
      <c r="K87" s="103" t="s">
        <v>170</v>
      </c>
      <c r="L87" s="103" t="s">
        <v>171</v>
      </c>
      <c r="M87" s="103" t="s">
        <v>427</v>
      </c>
    </row>
    <row r="88" spans="1:13" s="147" customFormat="1" ht="63.75" customHeight="1" x14ac:dyDescent="0.2">
      <c r="A88" s="104" t="s">
        <v>173</v>
      </c>
      <c r="B88" s="93" t="s">
        <v>428</v>
      </c>
      <c r="C88" s="427" t="s">
        <v>429</v>
      </c>
      <c r="D88" s="427"/>
      <c r="E88" s="93" t="s">
        <v>430</v>
      </c>
      <c r="F88" s="98" t="s">
        <v>431</v>
      </c>
      <c r="G88" s="98" t="s">
        <v>432</v>
      </c>
      <c r="H88" s="145" t="s">
        <v>228</v>
      </c>
      <c r="I88" s="146" t="s">
        <v>433</v>
      </c>
      <c r="J88" s="146" t="s">
        <v>434</v>
      </c>
      <c r="K88" s="146" t="s">
        <v>181</v>
      </c>
      <c r="L88" s="93" t="s">
        <v>182</v>
      </c>
      <c r="M88" s="146"/>
    </row>
    <row r="89" spans="1:13" ht="48.75" customHeight="1" x14ac:dyDescent="0.2">
      <c r="A89" s="409" t="s">
        <v>187</v>
      </c>
      <c r="B89" s="406" t="s">
        <v>2577</v>
      </c>
      <c r="C89" s="412" t="s">
        <v>2656</v>
      </c>
      <c r="D89" s="457"/>
      <c r="E89" s="406" t="s">
        <v>430</v>
      </c>
      <c r="F89" s="445" t="s">
        <v>2831</v>
      </c>
      <c r="G89" s="445" t="s">
        <v>435</v>
      </c>
      <c r="H89" s="445" t="s">
        <v>316</v>
      </c>
      <c r="I89" s="146" t="s">
        <v>436</v>
      </c>
      <c r="J89" s="568" t="s">
        <v>434</v>
      </c>
      <c r="K89" s="119" t="s">
        <v>437</v>
      </c>
      <c r="L89" s="406" t="s">
        <v>438</v>
      </c>
      <c r="M89" s="341" t="s">
        <v>2763</v>
      </c>
    </row>
    <row r="90" spans="1:13" ht="55.5" customHeight="1" x14ac:dyDescent="0.2">
      <c r="A90" s="410"/>
      <c r="B90" s="405"/>
      <c r="C90" s="414"/>
      <c r="D90" s="415"/>
      <c r="E90" s="569"/>
      <c r="F90" s="557"/>
      <c r="G90" s="557"/>
      <c r="H90" s="557"/>
      <c r="I90" s="146" t="s">
        <v>439</v>
      </c>
      <c r="J90" s="557"/>
      <c r="K90" s="747" t="s">
        <v>440</v>
      </c>
      <c r="L90" s="405"/>
      <c r="M90" s="146" t="s">
        <v>441</v>
      </c>
    </row>
    <row r="91" spans="1:13" ht="68.25" customHeight="1" x14ac:dyDescent="0.2">
      <c r="A91" s="411"/>
      <c r="B91" s="357"/>
      <c r="C91" s="382"/>
      <c r="D91" s="383"/>
      <c r="E91" s="570"/>
      <c r="F91" s="454"/>
      <c r="G91" s="454"/>
      <c r="H91" s="454"/>
      <c r="I91" s="146" t="s">
        <v>442</v>
      </c>
      <c r="J91" s="454"/>
      <c r="K91" s="357"/>
      <c r="L91" s="357"/>
      <c r="M91" s="338" t="s">
        <v>2816</v>
      </c>
    </row>
    <row r="92" spans="1:13" ht="32.25" customHeight="1" x14ac:dyDescent="0.2">
      <c r="A92" s="409" t="s">
        <v>194</v>
      </c>
      <c r="B92" s="406" t="s">
        <v>2578</v>
      </c>
      <c r="C92" s="412" t="s">
        <v>2657</v>
      </c>
      <c r="D92" s="413"/>
      <c r="E92" s="406" t="s">
        <v>430</v>
      </c>
      <c r="F92" s="445" t="s">
        <v>2832</v>
      </c>
      <c r="G92" s="445" t="s">
        <v>435</v>
      </c>
      <c r="H92" s="445" t="s">
        <v>2580</v>
      </c>
      <c r="I92" s="146" t="s">
        <v>443</v>
      </c>
      <c r="J92" s="568" t="s">
        <v>434</v>
      </c>
      <c r="K92" s="146" t="s">
        <v>444</v>
      </c>
      <c r="L92" s="406" t="s">
        <v>445</v>
      </c>
      <c r="M92" s="795">
        <v>940000</v>
      </c>
    </row>
    <row r="93" spans="1:13" ht="40.5" customHeight="1" x14ac:dyDescent="0.2">
      <c r="A93" s="410"/>
      <c r="B93" s="405"/>
      <c r="C93" s="414"/>
      <c r="D93" s="415"/>
      <c r="E93" s="405"/>
      <c r="F93" s="405"/>
      <c r="G93" s="405"/>
      <c r="H93" s="405"/>
      <c r="I93" s="146" t="s">
        <v>446</v>
      </c>
      <c r="J93" s="405"/>
      <c r="K93" s="568" t="s">
        <v>440</v>
      </c>
      <c r="L93" s="405"/>
      <c r="M93" s="775"/>
    </row>
    <row r="94" spans="1:13" ht="54.75" customHeight="1" x14ac:dyDescent="0.2">
      <c r="A94" s="411"/>
      <c r="B94" s="357"/>
      <c r="C94" s="382"/>
      <c r="D94" s="383"/>
      <c r="E94" s="357"/>
      <c r="F94" s="357"/>
      <c r="G94" s="357"/>
      <c r="H94" s="357"/>
      <c r="I94" s="146" t="s">
        <v>447</v>
      </c>
      <c r="J94" s="357"/>
      <c r="K94" s="357"/>
      <c r="L94" s="357"/>
      <c r="M94" s="776"/>
    </row>
    <row r="95" spans="1:13" ht="27" customHeight="1" x14ac:dyDescent="0.2">
      <c r="A95" s="409" t="s">
        <v>200</v>
      </c>
      <c r="B95" s="406" t="s">
        <v>448</v>
      </c>
      <c r="C95" s="412" t="s">
        <v>449</v>
      </c>
      <c r="D95" s="413"/>
      <c r="E95" s="406" t="s">
        <v>430</v>
      </c>
      <c r="F95" s="445" t="s">
        <v>2833</v>
      </c>
      <c r="G95" s="445" t="s">
        <v>450</v>
      </c>
      <c r="H95" s="445" t="s">
        <v>228</v>
      </c>
      <c r="I95" s="146" t="s">
        <v>451</v>
      </c>
      <c r="J95" s="568" t="s">
        <v>434</v>
      </c>
      <c r="K95" s="794" t="s">
        <v>181</v>
      </c>
      <c r="L95" s="406" t="s">
        <v>452</v>
      </c>
      <c r="M95" s="568"/>
    </row>
    <row r="96" spans="1:13" ht="34.5" customHeight="1" x14ac:dyDescent="0.2">
      <c r="A96" s="410"/>
      <c r="B96" s="405"/>
      <c r="C96" s="414"/>
      <c r="D96" s="415"/>
      <c r="E96" s="405"/>
      <c r="F96" s="405"/>
      <c r="G96" s="405"/>
      <c r="H96" s="405"/>
      <c r="I96" s="146" t="s">
        <v>453</v>
      </c>
      <c r="J96" s="405"/>
      <c r="K96" s="405"/>
      <c r="L96" s="405"/>
      <c r="M96" s="405"/>
    </row>
    <row r="97" spans="1:13" ht="23.25" customHeight="1" x14ac:dyDescent="0.2">
      <c r="A97" s="411"/>
      <c r="B97" s="357"/>
      <c r="C97" s="382"/>
      <c r="D97" s="383"/>
      <c r="E97" s="357"/>
      <c r="F97" s="357"/>
      <c r="G97" s="357"/>
      <c r="H97" s="357"/>
      <c r="I97" s="146" t="s">
        <v>2522</v>
      </c>
      <c r="J97" s="357"/>
      <c r="K97" s="357"/>
      <c r="L97" s="357"/>
      <c r="M97" s="357"/>
    </row>
    <row r="98" spans="1:13" ht="63" customHeight="1" x14ac:dyDescent="0.2">
      <c r="A98" s="409" t="s">
        <v>208</v>
      </c>
      <c r="B98" s="406" t="s">
        <v>454</v>
      </c>
      <c r="C98" s="412" t="s">
        <v>455</v>
      </c>
      <c r="D98" s="413"/>
      <c r="E98" s="406" t="s">
        <v>430</v>
      </c>
      <c r="F98" s="445" t="s">
        <v>456</v>
      </c>
      <c r="G98" s="445" t="s">
        <v>457</v>
      </c>
      <c r="H98" s="445" t="s">
        <v>458</v>
      </c>
      <c r="I98" s="146" t="s">
        <v>459</v>
      </c>
      <c r="J98" s="568" t="s">
        <v>434</v>
      </c>
      <c r="K98" s="568" t="s">
        <v>181</v>
      </c>
      <c r="L98" s="406" t="s">
        <v>2523</v>
      </c>
      <c r="M98" s="793" t="s">
        <v>2817</v>
      </c>
    </row>
    <row r="99" spans="1:13" ht="148.5" customHeight="1" x14ac:dyDescent="0.2">
      <c r="A99" s="411"/>
      <c r="B99" s="357"/>
      <c r="C99" s="382"/>
      <c r="D99" s="383"/>
      <c r="E99" s="357"/>
      <c r="F99" s="357"/>
      <c r="G99" s="357"/>
      <c r="H99" s="357"/>
      <c r="I99" s="146" t="s">
        <v>460</v>
      </c>
      <c r="J99" s="357"/>
      <c r="K99" s="357"/>
      <c r="L99" s="357"/>
      <c r="M99" s="357"/>
    </row>
    <row r="100" spans="1:13" ht="20.25" customHeight="1" x14ac:dyDescent="0.2">
      <c r="A100" s="409" t="s">
        <v>216</v>
      </c>
      <c r="B100" s="406" t="s">
        <v>461</v>
      </c>
      <c r="C100" s="412" t="s">
        <v>2579</v>
      </c>
      <c r="D100" s="457"/>
      <c r="E100" s="406" t="s">
        <v>462</v>
      </c>
      <c r="F100" s="445" t="s">
        <v>463</v>
      </c>
      <c r="G100" s="445" t="s">
        <v>464</v>
      </c>
      <c r="H100" s="445" t="s">
        <v>465</v>
      </c>
      <c r="I100" s="789" t="s">
        <v>466</v>
      </c>
      <c r="J100" s="568" t="s">
        <v>434</v>
      </c>
      <c r="K100" s="568" t="s">
        <v>467</v>
      </c>
      <c r="L100" s="406" t="s">
        <v>2779</v>
      </c>
      <c r="M100" s="783" t="s">
        <v>468</v>
      </c>
    </row>
    <row r="101" spans="1:13" ht="32.25" customHeight="1" x14ac:dyDescent="0.2">
      <c r="A101" s="455"/>
      <c r="B101" s="442"/>
      <c r="C101" s="458"/>
      <c r="D101" s="459"/>
      <c r="E101" s="442"/>
      <c r="F101" s="446"/>
      <c r="G101" s="446"/>
      <c r="H101" s="446"/>
      <c r="I101" s="790"/>
      <c r="J101" s="556"/>
      <c r="K101" s="556"/>
      <c r="L101" s="442"/>
      <c r="M101" s="784"/>
    </row>
    <row r="102" spans="1:13" ht="119.25" customHeight="1" x14ac:dyDescent="0.2">
      <c r="A102" s="456"/>
      <c r="B102" s="443"/>
      <c r="C102" s="460"/>
      <c r="D102" s="461"/>
      <c r="E102" s="443"/>
      <c r="F102" s="447"/>
      <c r="G102" s="447"/>
      <c r="H102" s="447"/>
      <c r="I102" s="791"/>
      <c r="J102" s="792"/>
      <c r="K102" s="792"/>
      <c r="L102" s="443"/>
      <c r="M102" s="785"/>
    </row>
    <row r="103" spans="1:13" ht="112.5" customHeight="1" x14ac:dyDescent="0.2">
      <c r="A103" s="128" t="s">
        <v>224</v>
      </c>
      <c r="B103" s="114" t="s">
        <v>469</v>
      </c>
      <c r="C103" s="571" t="s">
        <v>470</v>
      </c>
      <c r="D103" s="572"/>
      <c r="E103" s="93" t="s">
        <v>430</v>
      </c>
      <c r="F103" s="98" t="s">
        <v>471</v>
      </c>
      <c r="G103" s="98" t="s">
        <v>2780</v>
      </c>
      <c r="H103" s="98" t="s">
        <v>472</v>
      </c>
      <c r="I103" s="146" t="s">
        <v>473</v>
      </c>
      <c r="J103" s="146" t="s">
        <v>434</v>
      </c>
      <c r="K103" s="146" t="s">
        <v>181</v>
      </c>
      <c r="L103" s="93" t="s">
        <v>2781</v>
      </c>
      <c r="M103" s="148" t="s">
        <v>474</v>
      </c>
    </row>
    <row r="104" spans="1:13" s="149" customFormat="1" ht="39" customHeight="1" x14ac:dyDescent="0.2">
      <c r="A104" s="406" t="s">
        <v>230</v>
      </c>
      <c r="B104" s="406" t="s">
        <v>475</v>
      </c>
      <c r="C104" s="412" t="s">
        <v>476</v>
      </c>
      <c r="D104" s="786"/>
      <c r="E104" s="406" t="s">
        <v>430</v>
      </c>
      <c r="F104" s="445" t="s">
        <v>477</v>
      </c>
      <c r="G104" s="98" t="s">
        <v>2835</v>
      </c>
      <c r="H104" s="98" t="s">
        <v>2846</v>
      </c>
      <c r="I104" s="146" t="s">
        <v>478</v>
      </c>
      <c r="J104" s="146" t="s">
        <v>479</v>
      </c>
      <c r="K104" s="146" t="s">
        <v>480</v>
      </c>
      <c r="L104" s="93" t="s">
        <v>481</v>
      </c>
      <c r="M104" s="146"/>
    </row>
    <row r="105" spans="1:13" s="149" customFormat="1" ht="41.25" customHeight="1" x14ac:dyDescent="0.2">
      <c r="A105" s="454"/>
      <c r="B105" s="454"/>
      <c r="C105" s="787"/>
      <c r="D105" s="788"/>
      <c r="E105" s="454"/>
      <c r="F105" s="454"/>
      <c r="G105" s="98" t="s">
        <v>482</v>
      </c>
      <c r="H105" s="98" t="s">
        <v>483</v>
      </c>
      <c r="I105" s="146" t="s">
        <v>484</v>
      </c>
      <c r="J105" s="146" t="s">
        <v>479</v>
      </c>
      <c r="K105" s="146" t="s">
        <v>181</v>
      </c>
      <c r="L105" s="93" t="s">
        <v>481</v>
      </c>
      <c r="M105" s="146"/>
    </row>
    <row r="107" spans="1:13" ht="15" x14ac:dyDescent="0.2">
      <c r="A107" s="474" t="s">
        <v>155</v>
      </c>
      <c r="B107" s="474"/>
      <c r="C107" s="474"/>
      <c r="D107" s="496" t="s">
        <v>485</v>
      </c>
      <c r="E107" s="780"/>
      <c r="F107" s="780"/>
      <c r="G107" s="780"/>
      <c r="H107" s="781"/>
      <c r="I107" s="78" t="s">
        <v>157</v>
      </c>
      <c r="J107" s="782" t="s">
        <v>297</v>
      </c>
      <c r="K107" s="782"/>
      <c r="L107" s="782"/>
      <c r="M107" s="782"/>
    </row>
    <row r="108" spans="1:13" ht="15" x14ac:dyDescent="0.2">
      <c r="A108" s="474"/>
      <c r="B108" s="474"/>
      <c r="C108" s="474"/>
      <c r="D108" s="580"/>
      <c r="E108" s="581"/>
      <c r="F108" s="581"/>
      <c r="G108" s="581"/>
      <c r="H108" s="582"/>
      <c r="I108" s="79" t="s">
        <v>159</v>
      </c>
      <c r="J108" s="782" t="s">
        <v>160</v>
      </c>
      <c r="K108" s="782"/>
      <c r="L108" s="782"/>
      <c r="M108" s="782"/>
    </row>
    <row r="109" spans="1:13" x14ac:dyDescent="0.2">
      <c r="A109" s="615" t="s">
        <v>161</v>
      </c>
      <c r="B109" s="615"/>
      <c r="C109" s="615"/>
      <c r="D109" s="615"/>
      <c r="E109" s="615"/>
      <c r="F109" s="615"/>
      <c r="G109" s="615"/>
      <c r="H109" s="615"/>
      <c r="I109" s="615"/>
      <c r="J109" s="615"/>
      <c r="K109" s="615"/>
      <c r="L109" s="615"/>
      <c r="M109" s="615"/>
    </row>
    <row r="110" spans="1:13" s="82" customFormat="1" ht="60" x14ac:dyDescent="0.2">
      <c r="A110" s="103" t="s">
        <v>162</v>
      </c>
      <c r="B110" s="80" t="s">
        <v>69</v>
      </c>
      <c r="C110" s="779" t="s">
        <v>163</v>
      </c>
      <c r="D110" s="779"/>
      <c r="E110" s="80" t="s">
        <v>486</v>
      </c>
      <c r="F110" s="80" t="s">
        <v>165</v>
      </c>
      <c r="G110" s="80" t="s">
        <v>166</v>
      </c>
      <c r="H110" s="80" t="s">
        <v>167</v>
      </c>
      <c r="I110" s="80" t="s">
        <v>168</v>
      </c>
      <c r="J110" s="80" t="s">
        <v>169</v>
      </c>
      <c r="K110" s="80" t="s">
        <v>170</v>
      </c>
      <c r="L110" s="80" t="s">
        <v>171</v>
      </c>
      <c r="M110" s="150" t="s">
        <v>172</v>
      </c>
    </row>
    <row r="111" spans="1:13" s="84" customFormat="1" ht="75" customHeight="1" x14ac:dyDescent="0.2">
      <c r="A111" s="104" t="s">
        <v>173</v>
      </c>
      <c r="B111" s="151" t="s">
        <v>487</v>
      </c>
      <c r="C111" s="427" t="s">
        <v>2658</v>
      </c>
      <c r="D111" s="427"/>
      <c r="E111" s="93" t="s">
        <v>488</v>
      </c>
      <c r="F111" s="98" t="s">
        <v>489</v>
      </c>
      <c r="G111" s="98" t="s">
        <v>490</v>
      </c>
      <c r="H111" s="98" t="s">
        <v>347</v>
      </c>
      <c r="I111" s="152" t="s">
        <v>491</v>
      </c>
      <c r="J111" s="153" t="s">
        <v>492</v>
      </c>
      <c r="K111" s="153" t="s">
        <v>493</v>
      </c>
      <c r="L111" s="93" t="s">
        <v>494</v>
      </c>
      <c r="M111" s="154"/>
    </row>
    <row r="112" spans="1:13" s="84" customFormat="1" ht="47.25" customHeight="1" x14ac:dyDescent="0.2">
      <c r="A112" s="104" t="s">
        <v>187</v>
      </c>
      <c r="B112" s="151" t="s">
        <v>495</v>
      </c>
      <c r="C112" s="427" t="s">
        <v>496</v>
      </c>
      <c r="D112" s="427"/>
      <c r="E112" s="93" t="s">
        <v>488</v>
      </c>
      <c r="F112" s="98" t="s">
        <v>497</v>
      </c>
      <c r="G112" s="98" t="s">
        <v>490</v>
      </c>
      <c r="H112" s="98" t="s">
        <v>498</v>
      </c>
      <c r="I112" s="152" t="s">
        <v>499</v>
      </c>
      <c r="J112" s="153" t="s">
        <v>492</v>
      </c>
      <c r="K112" s="153" t="s">
        <v>493</v>
      </c>
      <c r="L112" s="93" t="s">
        <v>494</v>
      </c>
      <c r="M112" s="154"/>
    </row>
    <row r="113" spans="1:13" s="84" customFormat="1" ht="47.25" customHeight="1" x14ac:dyDescent="0.2">
      <c r="A113" s="104" t="s">
        <v>194</v>
      </c>
      <c r="B113" s="151" t="s">
        <v>500</v>
      </c>
      <c r="C113" s="427" t="s">
        <v>501</v>
      </c>
      <c r="D113" s="427"/>
      <c r="E113" s="93" t="s">
        <v>488</v>
      </c>
      <c r="F113" s="98" t="s">
        <v>497</v>
      </c>
      <c r="G113" s="98" t="s">
        <v>490</v>
      </c>
      <c r="H113" s="98" t="s">
        <v>330</v>
      </c>
      <c r="I113" s="152" t="s">
        <v>502</v>
      </c>
      <c r="J113" s="153" t="s">
        <v>492</v>
      </c>
      <c r="K113" s="153" t="s">
        <v>493</v>
      </c>
      <c r="L113" s="93" t="s">
        <v>494</v>
      </c>
      <c r="M113" s="154"/>
    </row>
    <row r="114" spans="1:13" s="84" customFormat="1" ht="70.5" customHeight="1" x14ac:dyDescent="0.2">
      <c r="A114" s="409" t="s">
        <v>200</v>
      </c>
      <c r="B114" s="760" t="s">
        <v>503</v>
      </c>
      <c r="C114" s="412" t="s">
        <v>504</v>
      </c>
      <c r="D114" s="413"/>
      <c r="E114" s="406" t="s">
        <v>488</v>
      </c>
      <c r="F114" s="330" t="s">
        <v>2782</v>
      </c>
      <c r="G114" s="330" t="s">
        <v>490</v>
      </c>
      <c r="H114" s="330" t="s">
        <v>498</v>
      </c>
      <c r="I114" s="333" t="s">
        <v>2785</v>
      </c>
      <c r="J114" s="404" t="s">
        <v>505</v>
      </c>
      <c r="K114" s="404" t="s">
        <v>493</v>
      </c>
      <c r="L114" s="406" t="s">
        <v>494</v>
      </c>
      <c r="M114" s="407"/>
    </row>
    <row r="115" spans="1:13" s="84" customFormat="1" ht="108" customHeight="1" x14ac:dyDescent="0.2">
      <c r="A115" s="410"/>
      <c r="B115" s="405"/>
      <c r="C115" s="414"/>
      <c r="D115" s="415"/>
      <c r="E115" s="405"/>
      <c r="F115" s="330" t="s">
        <v>2783</v>
      </c>
      <c r="G115" s="330" t="s">
        <v>490</v>
      </c>
      <c r="H115" s="330" t="s">
        <v>498</v>
      </c>
      <c r="I115" s="333" t="s">
        <v>2786</v>
      </c>
      <c r="J115" s="405"/>
      <c r="K115" s="405"/>
      <c r="L115" s="405"/>
      <c r="M115" s="405"/>
    </row>
    <row r="116" spans="1:13" s="84" customFormat="1" ht="64.5" customHeight="1" x14ac:dyDescent="0.2">
      <c r="A116" s="411"/>
      <c r="B116" s="357"/>
      <c r="C116" s="382"/>
      <c r="D116" s="383"/>
      <c r="E116" s="357"/>
      <c r="F116" s="98" t="s">
        <v>2784</v>
      </c>
      <c r="G116" s="98" t="s">
        <v>490</v>
      </c>
      <c r="H116" s="98" t="s">
        <v>498</v>
      </c>
      <c r="I116" s="152" t="s">
        <v>2787</v>
      </c>
      <c r="J116" s="357"/>
      <c r="K116" s="357"/>
      <c r="L116" s="357"/>
      <c r="M116" s="357"/>
    </row>
    <row r="117" spans="1:13" s="84" customFormat="1" ht="49.5" customHeight="1" x14ac:dyDescent="0.2">
      <c r="A117" s="409" t="s">
        <v>208</v>
      </c>
      <c r="B117" s="406" t="s">
        <v>506</v>
      </c>
      <c r="C117" s="412" t="s">
        <v>507</v>
      </c>
      <c r="D117" s="413"/>
      <c r="E117" s="406" t="s">
        <v>508</v>
      </c>
      <c r="F117" s="98" t="s">
        <v>509</v>
      </c>
      <c r="G117" s="98" t="s">
        <v>510</v>
      </c>
      <c r="H117" s="98" t="s">
        <v>511</v>
      </c>
      <c r="I117" s="404" t="s">
        <v>2788</v>
      </c>
      <c r="J117" s="404" t="s">
        <v>512</v>
      </c>
      <c r="K117" s="404" t="s">
        <v>181</v>
      </c>
      <c r="L117" s="406" t="s">
        <v>192</v>
      </c>
      <c r="M117" s="772">
        <v>14000</v>
      </c>
    </row>
    <row r="118" spans="1:13" s="84" customFormat="1" ht="49.5" customHeight="1" x14ac:dyDescent="0.2">
      <c r="A118" s="778"/>
      <c r="B118" s="357"/>
      <c r="C118" s="382"/>
      <c r="D118" s="383"/>
      <c r="E118" s="357"/>
      <c r="F118" s="98" t="s">
        <v>513</v>
      </c>
      <c r="G118" s="98" t="s">
        <v>514</v>
      </c>
      <c r="H118" s="98" t="s">
        <v>515</v>
      </c>
      <c r="I118" s="357"/>
      <c r="J118" s="357"/>
      <c r="K118" s="357"/>
      <c r="L118" s="357"/>
      <c r="M118" s="776"/>
    </row>
    <row r="119" spans="1:13" s="84" customFormat="1" ht="45" customHeight="1" x14ac:dyDescent="0.2">
      <c r="A119" s="409" t="s">
        <v>216</v>
      </c>
      <c r="B119" s="406" t="s">
        <v>2581</v>
      </c>
      <c r="C119" s="412" t="s">
        <v>2582</v>
      </c>
      <c r="D119" s="413"/>
      <c r="E119" s="406" t="s">
        <v>508</v>
      </c>
      <c r="F119" s="98" t="s">
        <v>509</v>
      </c>
      <c r="G119" s="98" t="s">
        <v>516</v>
      </c>
      <c r="H119" s="98" t="s">
        <v>517</v>
      </c>
      <c r="I119" s="404" t="s">
        <v>518</v>
      </c>
      <c r="J119" s="404" t="s">
        <v>512</v>
      </c>
      <c r="K119" s="404" t="s">
        <v>181</v>
      </c>
      <c r="L119" s="406" t="s">
        <v>192</v>
      </c>
      <c r="M119" s="772">
        <v>6000</v>
      </c>
    </row>
    <row r="120" spans="1:13" s="84" customFormat="1" ht="43.5" customHeight="1" x14ac:dyDescent="0.2">
      <c r="A120" s="778"/>
      <c r="B120" s="357"/>
      <c r="C120" s="382"/>
      <c r="D120" s="383"/>
      <c r="E120" s="357"/>
      <c r="F120" s="98" t="s">
        <v>519</v>
      </c>
      <c r="G120" s="98" t="s">
        <v>520</v>
      </c>
      <c r="H120" s="98" t="s">
        <v>521</v>
      </c>
      <c r="I120" s="357"/>
      <c r="J120" s="357"/>
      <c r="K120" s="357"/>
      <c r="L120" s="357"/>
      <c r="M120" s="776"/>
    </row>
    <row r="121" spans="1:13" s="84" customFormat="1" ht="142.5" customHeight="1" x14ac:dyDescent="0.2">
      <c r="A121" s="104" t="s">
        <v>224</v>
      </c>
      <c r="B121" s="93" t="s">
        <v>522</v>
      </c>
      <c r="C121" s="571" t="s">
        <v>2659</v>
      </c>
      <c r="D121" s="572"/>
      <c r="E121" s="93" t="s">
        <v>508</v>
      </c>
      <c r="F121" s="98" t="s">
        <v>513</v>
      </c>
      <c r="G121" s="98" t="s">
        <v>523</v>
      </c>
      <c r="H121" s="98" t="s">
        <v>524</v>
      </c>
      <c r="I121" s="153" t="s">
        <v>525</v>
      </c>
      <c r="J121" s="153" t="s">
        <v>512</v>
      </c>
      <c r="K121" s="153" t="s">
        <v>181</v>
      </c>
      <c r="L121" s="93" t="s">
        <v>192</v>
      </c>
      <c r="M121" s="161">
        <v>5000</v>
      </c>
    </row>
    <row r="122" spans="1:13" s="84" customFormat="1" ht="116.25" customHeight="1" x14ac:dyDescent="0.2">
      <c r="A122" s="104" t="s">
        <v>230</v>
      </c>
      <c r="B122" s="93" t="s">
        <v>526</v>
      </c>
      <c r="C122" s="571" t="s">
        <v>2660</v>
      </c>
      <c r="D122" s="572"/>
      <c r="E122" s="93" t="s">
        <v>508</v>
      </c>
      <c r="F122" s="98" t="s">
        <v>513</v>
      </c>
      <c r="G122" s="98" t="s">
        <v>527</v>
      </c>
      <c r="H122" s="98" t="s">
        <v>528</v>
      </c>
      <c r="I122" s="153" t="s">
        <v>2661</v>
      </c>
      <c r="J122" s="153" t="s">
        <v>512</v>
      </c>
      <c r="K122" s="153" t="s">
        <v>181</v>
      </c>
      <c r="L122" s="93" t="s">
        <v>192</v>
      </c>
      <c r="M122" s="155">
        <v>4000</v>
      </c>
    </row>
    <row r="123" spans="1:13" s="84" customFormat="1" ht="42" customHeight="1" x14ac:dyDescent="0.2">
      <c r="A123" s="409" t="s">
        <v>237</v>
      </c>
      <c r="B123" s="406" t="s">
        <v>529</v>
      </c>
      <c r="C123" s="412" t="s">
        <v>530</v>
      </c>
      <c r="D123" s="413"/>
      <c r="E123" s="406" t="s">
        <v>508</v>
      </c>
      <c r="F123" s="98" t="s">
        <v>531</v>
      </c>
      <c r="G123" s="98" t="s">
        <v>532</v>
      </c>
      <c r="H123" s="98" t="s">
        <v>330</v>
      </c>
      <c r="I123" s="404" t="s">
        <v>533</v>
      </c>
      <c r="J123" s="404" t="s">
        <v>512</v>
      </c>
      <c r="K123" s="404" t="s">
        <v>181</v>
      </c>
      <c r="L123" s="406" t="s">
        <v>192</v>
      </c>
      <c r="M123" s="772">
        <v>4000</v>
      </c>
    </row>
    <row r="124" spans="1:13" s="84" customFormat="1" ht="36.75" customHeight="1" x14ac:dyDescent="0.2">
      <c r="A124" s="778"/>
      <c r="B124" s="357"/>
      <c r="C124" s="382"/>
      <c r="D124" s="383"/>
      <c r="E124" s="357"/>
      <c r="F124" s="98" t="s">
        <v>513</v>
      </c>
      <c r="G124" s="98" t="s">
        <v>534</v>
      </c>
      <c r="H124" s="98" t="s">
        <v>535</v>
      </c>
      <c r="I124" s="357"/>
      <c r="J124" s="357"/>
      <c r="K124" s="357"/>
      <c r="L124" s="357"/>
      <c r="M124" s="776"/>
    </row>
    <row r="125" spans="1:13" s="84" customFormat="1" ht="76.5" customHeight="1" x14ac:dyDescent="0.2">
      <c r="A125" s="104" t="s">
        <v>244</v>
      </c>
      <c r="B125" s="93" t="s">
        <v>536</v>
      </c>
      <c r="C125" s="571" t="s">
        <v>2663</v>
      </c>
      <c r="D125" s="572"/>
      <c r="E125" s="93" t="s">
        <v>508</v>
      </c>
      <c r="F125" s="98" t="s">
        <v>513</v>
      </c>
      <c r="G125" s="98" t="s">
        <v>2789</v>
      </c>
      <c r="H125" s="98" t="s">
        <v>537</v>
      </c>
      <c r="I125" s="153" t="s">
        <v>2662</v>
      </c>
      <c r="J125" s="153" t="s">
        <v>512</v>
      </c>
      <c r="K125" s="153" t="s">
        <v>181</v>
      </c>
      <c r="L125" s="93" t="s">
        <v>192</v>
      </c>
      <c r="M125" s="161">
        <v>3000</v>
      </c>
    </row>
    <row r="126" spans="1:13" s="84" customFormat="1" ht="142.5" customHeight="1" x14ac:dyDescent="0.2">
      <c r="A126" s="104" t="s">
        <v>250</v>
      </c>
      <c r="B126" s="93" t="s">
        <v>538</v>
      </c>
      <c r="C126" s="571" t="s">
        <v>539</v>
      </c>
      <c r="D126" s="572"/>
      <c r="E126" s="93" t="s">
        <v>508</v>
      </c>
      <c r="F126" s="98" t="s">
        <v>513</v>
      </c>
      <c r="G126" s="98" t="s">
        <v>540</v>
      </c>
      <c r="H126" s="98" t="s">
        <v>541</v>
      </c>
      <c r="I126" s="153" t="s">
        <v>542</v>
      </c>
      <c r="J126" s="153" t="s">
        <v>512</v>
      </c>
      <c r="K126" s="153" t="s">
        <v>181</v>
      </c>
      <c r="L126" s="93" t="s">
        <v>192</v>
      </c>
      <c r="M126" s="161">
        <v>3000</v>
      </c>
    </row>
    <row r="127" spans="1:13" s="84" customFormat="1" ht="53.25" customHeight="1" x14ac:dyDescent="0.2">
      <c r="A127" s="104" t="s">
        <v>255</v>
      </c>
      <c r="B127" s="93" t="s">
        <v>2664</v>
      </c>
      <c r="C127" s="571" t="s">
        <v>543</v>
      </c>
      <c r="D127" s="572"/>
      <c r="E127" s="93" t="s">
        <v>508</v>
      </c>
      <c r="F127" s="98" t="s">
        <v>513</v>
      </c>
      <c r="G127" s="98" t="s">
        <v>544</v>
      </c>
      <c r="H127" s="98" t="s">
        <v>545</v>
      </c>
      <c r="I127" s="153" t="s">
        <v>546</v>
      </c>
      <c r="J127" s="153" t="s">
        <v>512</v>
      </c>
      <c r="K127" s="153" t="s">
        <v>181</v>
      </c>
      <c r="L127" s="93" t="s">
        <v>192</v>
      </c>
      <c r="M127" s="161">
        <v>3000</v>
      </c>
    </row>
    <row r="128" spans="1:13" s="84" customFormat="1" ht="48" customHeight="1" x14ac:dyDescent="0.2">
      <c r="A128" s="104" t="s">
        <v>266</v>
      </c>
      <c r="B128" s="93" t="s">
        <v>547</v>
      </c>
      <c r="C128" s="571" t="s">
        <v>548</v>
      </c>
      <c r="D128" s="572"/>
      <c r="E128" s="93" t="s">
        <v>508</v>
      </c>
      <c r="F128" s="98" t="s">
        <v>513</v>
      </c>
      <c r="G128" s="98" t="s">
        <v>549</v>
      </c>
      <c r="H128" s="98" t="s">
        <v>537</v>
      </c>
      <c r="I128" s="153" t="s">
        <v>550</v>
      </c>
      <c r="J128" s="153" t="s">
        <v>512</v>
      </c>
      <c r="K128" s="153" t="s">
        <v>181</v>
      </c>
      <c r="L128" s="93" t="s">
        <v>192</v>
      </c>
      <c r="M128" s="161">
        <v>3000</v>
      </c>
    </row>
    <row r="129" spans="1:13" s="84" customFormat="1" ht="37.5" customHeight="1" x14ac:dyDescent="0.2">
      <c r="A129" s="409" t="s">
        <v>273</v>
      </c>
      <c r="B129" s="406" t="s">
        <v>551</v>
      </c>
      <c r="C129" s="412" t="s">
        <v>552</v>
      </c>
      <c r="D129" s="413"/>
      <c r="E129" s="406" t="s">
        <v>508</v>
      </c>
      <c r="F129" s="98" t="s">
        <v>553</v>
      </c>
      <c r="G129" s="98" t="s">
        <v>554</v>
      </c>
      <c r="H129" s="98" t="s">
        <v>555</v>
      </c>
      <c r="I129" s="404" t="s">
        <v>556</v>
      </c>
      <c r="J129" s="404" t="s">
        <v>512</v>
      </c>
      <c r="K129" s="404" t="s">
        <v>181</v>
      </c>
      <c r="L129" s="406" t="s">
        <v>192</v>
      </c>
      <c r="M129" s="772">
        <v>4000</v>
      </c>
    </row>
    <row r="130" spans="1:13" s="84" customFormat="1" ht="47.25" customHeight="1" x14ac:dyDescent="0.2">
      <c r="A130" s="777"/>
      <c r="B130" s="405"/>
      <c r="C130" s="414"/>
      <c r="D130" s="415"/>
      <c r="E130" s="405"/>
      <c r="F130" s="98" t="s">
        <v>557</v>
      </c>
      <c r="G130" s="98" t="s">
        <v>558</v>
      </c>
      <c r="H130" s="98" t="s">
        <v>559</v>
      </c>
      <c r="I130" s="405"/>
      <c r="J130" s="405"/>
      <c r="K130" s="405"/>
      <c r="L130" s="405"/>
      <c r="M130" s="775"/>
    </row>
    <row r="131" spans="1:13" s="84" customFormat="1" ht="35.25" customHeight="1" x14ac:dyDescent="0.2">
      <c r="A131" s="777"/>
      <c r="B131" s="405"/>
      <c r="C131" s="414"/>
      <c r="D131" s="415"/>
      <c r="E131" s="405"/>
      <c r="F131" s="98" t="s">
        <v>560</v>
      </c>
      <c r="G131" s="98" t="s">
        <v>346</v>
      </c>
      <c r="H131" s="98" t="s">
        <v>347</v>
      </c>
      <c r="I131" s="405"/>
      <c r="J131" s="405"/>
      <c r="K131" s="405"/>
      <c r="L131" s="405"/>
      <c r="M131" s="775"/>
    </row>
    <row r="132" spans="1:13" s="84" customFormat="1" ht="26.25" customHeight="1" x14ac:dyDescent="0.2">
      <c r="A132" s="778"/>
      <c r="B132" s="357"/>
      <c r="C132" s="382"/>
      <c r="D132" s="383"/>
      <c r="E132" s="357"/>
      <c r="F132" s="98" t="s">
        <v>561</v>
      </c>
      <c r="G132" s="98" t="s">
        <v>562</v>
      </c>
      <c r="H132" s="98" t="s">
        <v>563</v>
      </c>
      <c r="I132" s="357"/>
      <c r="J132" s="357"/>
      <c r="K132" s="357"/>
      <c r="L132" s="357"/>
      <c r="M132" s="776"/>
    </row>
    <row r="133" spans="1:13" s="84" customFormat="1" ht="30" customHeight="1" x14ac:dyDescent="0.2">
      <c r="A133" s="409" t="s">
        <v>279</v>
      </c>
      <c r="B133" s="406" t="s">
        <v>564</v>
      </c>
      <c r="C133" s="412" t="s">
        <v>565</v>
      </c>
      <c r="D133" s="413"/>
      <c r="E133" s="406" t="s">
        <v>508</v>
      </c>
      <c r="F133" s="98" t="s">
        <v>566</v>
      </c>
      <c r="G133" s="98" t="s">
        <v>220</v>
      </c>
      <c r="H133" s="98" t="s">
        <v>567</v>
      </c>
      <c r="I133" s="404" t="s">
        <v>568</v>
      </c>
      <c r="J133" s="404" t="s">
        <v>512</v>
      </c>
      <c r="K133" s="404" t="s">
        <v>569</v>
      </c>
      <c r="L133" s="406" t="s">
        <v>192</v>
      </c>
      <c r="M133" s="772">
        <v>16000</v>
      </c>
    </row>
    <row r="134" spans="1:13" s="84" customFormat="1" ht="38.25" customHeight="1" x14ac:dyDescent="0.2">
      <c r="A134" s="778"/>
      <c r="B134" s="357"/>
      <c r="C134" s="382"/>
      <c r="D134" s="383"/>
      <c r="E134" s="357"/>
      <c r="F134" s="98" t="s">
        <v>570</v>
      </c>
      <c r="G134" s="98" t="s">
        <v>571</v>
      </c>
      <c r="H134" s="98" t="s">
        <v>572</v>
      </c>
      <c r="I134" s="357"/>
      <c r="J134" s="357"/>
      <c r="K134" s="357"/>
      <c r="L134" s="357"/>
      <c r="M134" s="776"/>
    </row>
    <row r="135" spans="1:13" s="84" customFormat="1" ht="94.5" customHeight="1" x14ac:dyDescent="0.2">
      <c r="A135" s="104" t="s">
        <v>284</v>
      </c>
      <c r="B135" s="93" t="s">
        <v>2583</v>
      </c>
      <c r="C135" s="571" t="s">
        <v>2665</v>
      </c>
      <c r="D135" s="572"/>
      <c r="E135" s="93" t="s">
        <v>508</v>
      </c>
      <c r="F135" s="98" t="s">
        <v>573</v>
      </c>
      <c r="G135" s="98" t="s">
        <v>574</v>
      </c>
      <c r="H135" s="98" t="s">
        <v>575</v>
      </c>
      <c r="I135" s="153" t="s">
        <v>576</v>
      </c>
      <c r="J135" s="153" t="s">
        <v>512</v>
      </c>
      <c r="K135" s="153" t="s">
        <v>181</v>
      </c>
      <c r="L135" s="93" t="s">
        <v>192</v>
      </c>
      <c r="M135" s="161">
        <v>6000</v>
      </c>
    </row>
    <row r="136" spans="1:13" s="84" customFormat="1" ht="31.5" customHeight="1" x14ac:dyDescent="0.2">
      <c r="A136" s="409" t="s">
        <v>290</v>
      </c>
      <c r="B136" s="406" t="s">
        <v>2584</v>
      </c>
      <c r="C136" s="412" t="s">
        <v>577</v>
      </c>
      <c r="D136" s="413"/>
      <c r="E136" s="406" t="s">
        <v>508</v>
      </c>
      <c r="F136" s="98" t="s">
        <v>578</v>
      </c>
      <c r="G136" s="98" t="s">
        <v>579</v>
      </c>
      <c r="H136" s="98" t="s">
        <v>580</v>
      </c>
      <c r="I136" s="404" t="s">
        <v>581</v>
      </c>
      <c r="J136" s="404" t="s">
        <v>512</v>
      </c>
      <c r="K136" s="404" t="s">
        <v>181</v>
      </c>
      <c r="L136" s="406" t="s">
        <v>582</v>
      </c>
      <c r="M136" s="772">
        <v>36000</v>
      </c>
    </row>
    <row r="137" spans="1:13" s="84" customFormat="1" ht="34.5" customHeight="1" x14ac:dyDescent="0.2">
      <c r="A137" s="777"/>
      <c r="B137" s="405"/>
      <c r="C137" s="414"/>
      <c r="D137" s="415"/>
      <c r="E137" s="405"/>
      <c r="F137" s="98" t="s">
        <v>583</v>
      </c>
      <c r="G137" s="98" t="s">
        <v>584</v>
      </c>
      <c r="H137" s="98" t="s">
        <v>585</v>
      </c>
      <c r="I137" s="405"/>
      <c r="J137" s="405"/>
      <c r="K137" s="405"/>
      <c r="L137" s="405"/>
      <c r="M137" s="775"/>
    </row>
    <row r="138" spans="1:13" s="84" customFormat="1" ht="33.75" customHeight="1" x14ac:dyDescent="0.2">
      <c r="A138" s="778"/>
      <c r="B138" s="357"/>
      <c r="C138" s="382"/>
      <c r="D138" s="383"/>
      <c r="E138" s="357"/>
      <c r="F138" s="98" t="s">
        <v>586</v>
      </c>
      <c r="G138" s="98" t="s">
        <v>587</v>
      </c>
      <c r="H138" s="98" t="s">
        <v>588</v>
      </c>
      <c r="I138" s="357"/>
      <c r="J138" s="357"/>
      <c r="K138" s="357"/>
      <c r="L138" s="357"/>
      <c r="M138" s="776"/>
    </row>
    <row r="139" spans="1:13" s="84" customFormat="1" ht="35.25" customHeight="1" x14ac:dyDescent="0.2">
      <c r="A139" s="409" t="s">
        <v>589</v>
      </c>
      <c r="B139" s="406" t="s">
        <v>2585</v>
      </c>
      <c r="C139" s="412" t="s">
        <v>590</v>
      </c>
      <c r="D139" s="457"/>
      <c r="E139" s="406" t="s">
        <v>591</v>
      </c>
      <c r="F139" s="597" t="s">
        <v>592</v>
      </c>
      <c r="G139" s="445" t="s">
        <v>593</v>
      </c>
      <c r="H139" s="445" t="s">
        <v>594</v>
      </c>
      <c r="I139" s="153" t="s">
        <v>595</v>
      </c>
      <c r="J139" s="618" t="s">
        <v>596</v>
      </c>
      <c r="K139" s="156" t="s">
        <v>597</v>
      </c>
      <c r="L139" s="406" t="s">
        <v>598</v>
      </c>
      <c r="M139" s="407"/>
    </row>
    <row r="140" spans="1:13" s="84" customFormat="1" ht="50.25" customHeight="1" x14ac:dyDescent="0.2">
      <c r="A140" s="455"/>
      <c r="B140" s="442"/>
      <c r="C140" s="458"/>
      <c r="D140" s="459"/>
      <c r="E140" s="442"/>
      <c r="F140" s="599"/>
      <c r="G140" s="357"/>
      <c r="H140" s="357"/>
      <c r="I140" s="153" t="s">
        <v>599</v>
      </c>
      <c r="J140" s="618"/>
      <c r="K140" s="156" t="s">
        <v>600</v>
      </c>
      <c r="L140" s="442"/>
      <c r="M140" s="750"/>
    </row>
    <row r="141" spans="1:13" s="84" customFormat="1" ht="87" customHeight="1" x14ac:dyDescent="0.2">
      <c r="A141" s="455"/>
      <c r="B141" s="442"/>
      <c r="C141" s="458"/>
      <c r="D141" s="459"/>
      <c r="E141" s="442"/>
      <c r="F141" s="96" t="s">
        <v>601</v>
      </c>
      <c r="G141" s="98" t="s">
        <v>602</v>
      </c>
      <c r="H141" s="98" t="s">
        <v>603</v>
      </c>
      <c r="I141" s="153" t="s">
        <v>604</v>
      </c>
      <c r="J141" s="618"/>
      <c r="K141" s="404" t="s">
        <v>605</v>
      </c>
      <c r="L141" s="442"/>
      <c r="M141" s="750"/>
    </row>
    <row r="142" spans="1:13" s="84" customFormat="1" ht="60" x14ac:dyDescent="0.2">
      <c r="A142" s="455"/>
      <c r="B142" s="442"/>
      <c r="C142" s="458"/>
      <c r="D142" s="459"/>
      <c r="E142" s="442"/>
      <c r="F142" s="597" t="s">
        <v>606</v>
      </c>
      <c r="G142" s="445" t="s">
        <v>607</v>
      </c>
      <c r="H142" s="445" t="s">
        <v>608</v>
      </c>
      <c r="I142" s="153" t="s">
        <v>609</v>
      </c>
      <c r="J142" s="618"/>
      <c r="K142" s="405"/>
      <c r="L142" s="442"/>
      <c r="M142" s="750"/>
    </row>
    <row r="143" spans="1:13" s="84" customFormat="1" ht="48" customHeight="1" x14ac:dyDescent="0.2">
      <c r="A143" s="456"/>
      <c r="B143" s="443"/>
      <c r="C143" s="460"/>
      <c r="D143" s="461"/>
      <c r="E143" s="443"/>
      <c r="F143" s="599"/>
      <c r="G143" s="357"/>
      <c r="H143" s="357"/>
      <c r="I143" s="153" t="s">
        <v>610</v>
      </c>
      <c r="J143" s="618"/>
      <c r="K143" s="357"/>
      <c r="L143" s="443"/>
      <c r="M143" s="751"/>
    </row>
    <row r="144" spans="1:13" s="84" customFormat="1" ht="36" x14ac:dyDescent="0.2">
      <c r="A144" s="409" t="s">
        <v>611</v>
      </c>
      <c r="B144" s="406" t="s">
        <v>612</v>
      </c>
      <c r="C144" s="412" t="s">
        <v>613</v>
      </c>
      <c r="D144" s="457"/>
      <c r="E144" s="412" t="s">
        <v>591</v>
      </c>
      <c r="F144" s="98" t="s">
        <v>614</v>
      </c>
      <c r="G144" s="98" t="s">
        <v>615</v>
      </c>
      <c r="H144" s="98" t="s">
        <v>616</v>
      </c>
      <c r="I144" s="774" t="s">
        <v>617</v>
      </c>
      <c r="J144" s="404" t="s">
        <v>618</v>
      </c>
      <c r="K144" s="153" t="s">
        <v>619</v>
      </c>
      <c r="L144" s="406" t="s">
        <v>582</v>
      </c>
      <c r="M144" s="772">
        <v>41200</v>
      </c>
    </row>
    <row r="145" spans="1:13" s="84" customFormat="1" ht="62.25" customHeight="1" x14ac:dyDescent="0.2">
      <c r="A145" s="456"/>
      <c r="B145" s="443"/>
      <c r="C145" s="460"/>
      <c r="D145" s="461"/>
      <c r="E145" s="443"/>
      <c r="F145" s="98" t="s">
        <v>620</v>
      </c>
      <c r="G145" s="98" t="s">
        <v>621</v>
      </c>
      <c r="H145" s="98" t="s">
        <v>356</v>
      </c>
      <c r="I145" s="453"/>
      <c r="J145" s="453"/>
      <c r="K145" s="153" t="s">
        <v>493</v>
      </c>
      <c r="L145" s="443"/>
      <c r="M145" s="773"/>
    </row>
    <row r="146" spans="1:13" s="84" customFormat="1" ht="87" customHeight="1" x14ac:dyDescent="0.2">
      <c r="A146" s="104" t="s">
        <v>622</v>
      </c>
      <c r="B146" s="93" t="s">
        <v>623</v>
      </c>
      <c r="C146" s="427" t="s">
        <v>624</v>
      </c>
      <c r="D146" s="427"/>
      <c r="E146" s="93" t="s">
        <v>625</v>
      </c>
      <c r="F146" s="98" t="s">
        <v>626</v>
      </c>
      <c r="G146" s="98" t="s">
        <v>627</v>
      </c>
      <c r="H146" s="98" t="s">
        <v>628</v>
      </c>
      <c r="I146" s="153" t="s">
        <v>2586</v>
      </c>
      <c r="J146" s="153" t="s">
        <v>625</v>
      </c>
      <c r="K146" s="153" t="s">
        <v>181</v>
      </c>
      <c r="L146" s="93" t="s">
        <v>192</v>
      </c>
      <c r="M146" s="337"/>
    </row>
    <row r="147" spans="1:13" s="84" customFormat="1" ht="48.75" customHeight="1" x14ac:dyDescent="0.2">
      <c r="A147" s="104" t="s">
        <v>629</v>
      </c>
      <c r="B147" s="93" t="s">
        <v>2587</v>
      </c>
      <c r="C147" s="571" t="s">
        <v>630</v>
      </c>
      <c r="D147" s="572"/>
      <c r="E147" s="93" t="s">
        <v>625</v>
      </c>
      <c r="F147" s="98" t="s">
        <v>631</v>
      </c>
      <c r="G147" s="98" t="s">
        <v>373</v>
      </c>
      <c r="H147" s="98" t="s">
        <v>632</v>
      </c>
      <c r="I147" s="153" t="s">
        <v>633</v>
      </c>
      <c r="J147" s="153" t="s">
        <v>625</v>
      </c>
      <c r="K147" s="153" t="s">
        <v>181</v>
      </c>
      <c r="L147" s="93" t="s">
        <v>192</v>
      </c>
      <c r="M147" s="337"/>
    </row>
    <row r="148" spans="1:13" s="84" customFormat="1" ht="63" customHeight="1" x14ac:dyDescent="0.2">
      <c r="A148" s="104" t="s">
        <v>634</v>
      </c>
      <c r="B148" s="93" t="s">
        <v>635</v>
      </c>
      <c r="C148" s="427" t="s">
        <v>636</v>
      </c>
      <c r="D148" s="427"/>
      <c r="E148" s="93" t="s">
        <v>637</v>
      </c>
      <c r="F148" s="98" t="s">
        <v>638</v>
      </c>
      <c r="G148" s="98" t="s">
        <v>373</v>
      </c>
      <c r="H148" s="98" t="s">
        <v>632</v>
      </c>
      <c r="I148" s="153" t="s">
        <v>639</v>
      </c>
      <c r="J148" s="153" t="s">
        <v>640</v>
      </c>
      <c r="K148" s="153" t="s">
        <v>181</v>
      </c>
      <c r="L148" s="93" t="s">
        <v>192</v>
      </c>
      <c r="M148" s="337"/>
    </row>
    <row r="149" spans="1:13" s="84" customFormat="1" ht="61.5" customHeight="1" x14ac:dyDescent="0.2">
      <c r="A149" s="104" t="s">
        <v>641</v>
      </c>
      <c r="B149" s="93" t="s">
        <v>642</v>
      </c>
      <c r="C149" s="427" t="s">
        <v>643</v>
      </c>
      <c r="D149" s="427"/>
      <c r="E149" s="93" t="s">
        <v>644</v>
      </c>
      <c r="F149" s="98" t="s">
        <v>645</v>
      </c>
      <c r="G149" s="98" t="s">
        <v>646</v>
      </c>
      <c r="H149" s="98" t="s">
        <v>647</v>
      </c>
      <c r="I149" s="153" t="s">
        <v>648</v>
      </c>
      <c r="J149" s="153" t="s">
        <v>644</v>
      </c>
      <c r="K149" s="153" t="s">
        <v>181</v>
      </c>
      <c r="L149" s="93" t="s">
        <v>649</v>
      </c>
      <c r="M149" s="337"/>
    </row>
    <row r="150" spans="1:13" s="84" customFormat="1" ht="99" customHeight="1" x14ac:dyDescent="0.2">
      <c r="A150" s="104" t="s">
        <v>650</v>
      </c>
      <c r="B150" s="104" t="s">
        <v>651</v>
      </c>
      <c r="C150" s="571" t="s">
        <v>652</v>
      </c>
      <c r="D150" s="572"/>
      <c r="E150" s="93" t="s">
        <v>653</v>
      </c>
      <c r="F150" s="98" t="s">
        <v>654</v>
      </c>
      <c r="G150" s="98" t="s">
        <v>392</v>
      </c>
      <c r="H150" s="98" t="s">
        <v>655</v>
      </c>
      <c r="I150" s="153" t="s">
        <v>656</v>
      </c>
      <c r="J150" s="153" t="s">
        <v>653</v>
      </c>
      <c r="K150" s="153" t="s">
        <v>181</v>
      </c>
      <c r="L150" s="93" t="s">
        <v>649</v>
      </c>
      <c r="M150" s="337"/>
    </row>
    <row r="151" spans="1:13" s="84" customFormat="1" ht="168" customHeight="1" x14ac:dyDescent="0.2">
      <c r="A151" s="104" t="s">
        <v>657</v>
      </c>
      <c r="B151" s="93" t="s">
        <v>658</v>
      </c>
      <c r="C151" s="427" t="s">
        <v>659</v>
      </c>
      <c r="D151" s="427"/>
      <c r="E151" s="93" t="s">
        <v>660</v>
      </c>
      <c r="F151" s="98" t="s">
        <v>661</v>
      </c>
      <c r="G151" s="98" t="s">
        <v>662</v>
      </c>
      <c r="H151" s="98" t="s">
        <v>663</v>
      </c>
      <c r="I151" s="153" t="s">
        <v>2860</v>
      </c>
      <c r="J151" s="153" t="s">
        <v>664</v>
      </c>
      <c r="K151" s="153" t="s">
        <v>181</v>
      </c>
      <c r="L151" s="93" t="s">
        <v>665</v>
      </c>
      <c r="M151" s="337" t="s">
        <v>666</v>
      </c>
    </row>
    <row r="152" spans="1:13" s="84" customFormat="1" ht="87" customHeight="1" x14ac:dyDescent="0.2">
      <c r="A152" s="757" t="s">
        <v>667</v>
      </c>
      <c r="B152" s="753" t="s">
        <v>2855</v>
      </c>
      <c r="C152" s="753" t="s">
        <v>2666</v>
      </c>
      <c r="D152" s="753"/>
      <c r="E152" s="753" t="s">
        <v>668</v>
      </c>
      <c r="F152" s="597" t="s">
        <v>2588</v>
      </c>
      <c r="G152" s="597" t="s">
        <v>669</v>
      </c>
      <c r="H152" s="597" t="s">
        <v>670</v>
      </c>
      <c r="I152" s="152" t="s">
        <v>671</v>
      </c>
      <c r="J152" s="752" t="s">
        <v>672</v>
      </c>
      <c r="K152" s="152" t="s">
        <v>673</v>
      </c>
      <c r="L152" s="753" t="s">
        <v>582</v>
      </c>
      <c r="M152" s="752"/>
    </row>
    <row r="153" spans="1:13" s="84" customFormat="1" ht="75.75" customHeight="1" x14ac:dyDescent="0.2">
      <c r="A153" s="758"/>
      <c r="B153" s="753"/>
      <c r="C153" s="753"/>
      <c r="D153" s="753"/>
      <c r="E153" s="753"/>
      <c r="F153" s="597"/>
      <c r="G153" s="597"/>
      <c r="H153" s="597"/>
      <c r="I153" s="152" t="s">
        <v>674</v>
      </c>
      <c r="J153" s="752"/>
      <c r="K153" s="152" t="s">
        <v>675</v>
      </c>
      <c r="L153" s="753"/>
      <c r="M153" s="752"/>
    </row>
    <row r="154" spans="1:13" s="84" customFormat="1" ht="93.75" customHeight="1" x14ac:dyDescent="0.2">
      <c r="A154" s="759"/>
      <c r="B154" s="753"/>
      <c r="C154" s="753"/>
      <c r="D154" s="753"/>
      <c r="E154" s="753"/>
      <c r="F154" s="597"/>
      <c r="G154" s="597"/>
      <c r="H154" s="597"/>
      <c r="I154" s="152" t="s">
        <v>676</v>
      </c>
      <c r="J154" s="752"/>
      <c r="K154" s="152" t="s">
        <v>677</v>
      </c>
      <c r="L154" s="753"/>
      <c r="M154" s="752"/>
    </row>
    <row r="155" spans="1:13" s="84" customFormat="1" ht="75" customHeight="1" x14ac:dyDescent="0.2">
      <c r="A155" s="757" t="s">
        <v>678</v>
      </c>
      <c r="B155" s="761" t="s">
        <v>679</v>
      </c>
      <c r="C155" s="765" t="s">
        <v>680</v>
      </c>
      <c r="D155" s="766"/>
      <c r="E155" s="761" t="s">
        <v>668</v>
      </c>
      <c r="F155" s="769" t="s">
        <v>681</v>
      </c>
      <c r="G155" s="769" t="s">
        <v>2791</v>
      </c>
      <c r="H155" s="769" t="s">
        <v>2790</v>
      </c>
      <c r="I155" s="157" t="s">
        <v>2861</v>
      </c>
      <c r="J155" s="754" t="s">
        <v>682</v>
      </c>
      <c r="K155" s="152" t="s">
        <v>683</v>
      </c>
      <c r="L155" s="406" t="s">
        <v>494</v>
      </c>
      <c r="M155" s="754"/>
    </row>
    <row r="156" spans="1:13" s="84" customFormat="1" ht="74.25" customHeight="1" x14ac:dyDescent="0.2">
      <c r="A156" s="759"/>
      <c r="B156" s="762"/>
      <c r="C156" s="767"/>
      <c r="D156" s="768"/>
      <c r="E156" s="762"/>
      <c r="F156" s="451"/>
      <c r="G156" s="451"/>
      <c r="H156" s="451"/>
      <c r="I156" s="152" t="s">
        <v>684</v>
      </c>
      <c r="J156" s="756"/>
      <c r="K156" s="152" t="s">
        <v>683</v>
      </c>
      <c r="L156" s="443"/>
      <c r="M156" s="756"/>
    </row>
    <row r="157" spans="1:13" s="84" customFormat="1" ht="39" customHeight="1" x14ac:dyDescent="0.2">
      <c r="A157" s="757" t="s">
        <v>685</v>
      </c>
      <c r="B157" s="760" t="s">
        <v>686</v>
      </c>
      <c r="C157" s="763" t="s">
        <v>687</v>
      </c>
      <c r="D157" s="764"/>
      <c r="E157" s="760" t="s">
        <v>668</v>
      </c>
      <c r="F157" s="450" t="s">
        <v>688</v>
      </c>
      <c r="G157" s="450" t="s">
        <v>2589</v>
      </c>
      <c r="H157" s="597" t="s">
        <v>689</v>
      </c>
      <c r="I157" s="158" t="s">
        <v>690</v>
      </c>
      <c r="J157" s="752" t="s">
        <v>691</v>
      </c>
      <c r="K157" s="158" t="s">
        <v>692</v>
      </c>
      <c r="L157" s="753" t="s">
        <v>693</v>
      </c>
      <c r="M157" s="754" t="s">
        <v>694</v>
      </c>
    </row>
    <row r="158" spans="1:13" s="84" customFormat="1" ht="49.5" customHeight="1" x14ac:dyDescent="0.2">
      <c r="A158" s="758"/>
      <c r="B158" s="761"/>
      <c r="C158" s="765"/>
      <c r="D158" s="766"/>
      <c r="E158" s="761"/>
      <c r="F158" s="769"/>
      <c r="G158" s="769"/>
      <c r="H158" s="597"/>
      <c r="I158" s="158" t="s">
        <v>695</v>
      </c>
      <c r="J158" s="752"/>
      <c r="K158" s="158" t="s">
        <v>696</v>
      </c>
      <c r="L158" s="753"/>
      <c r="M158" s="755"/>
    </row>
    <row r="159" spans="1:13" s="84" customFormat="1" ht="36" customHeight="1" x14ac:dyDescent="0.2">
      <c r="A159" s="758"/>
      <c r="B159" s="761"/>
      <c r="C159" s="765"/>
      <c r="D159" s="766"/>
      <c r="E159" s="761"/>
      <c r="F159" s="769"/>
      <c r="G159" s="769"/>
      <c r="H159" s="597"/>
      <c r="I159" s="158" t="s">
        <v>697</v>
      </c>
      <c r="J159" s="752"/>
      <c r="K159" s="158" t="s">
        <v>698</v>
      </c>
      <c r="L159" s="753"/>
      <c r="M159" s="755"/>
    </row>
    <row r="160" spans="1:13" s="84" customFormat="1" ht="32.25" customHeight="1" x14ac:dyDescent="0.2">
      <c r="A160" s="758"/>
      <c r="B160" s="761"/>
      <c r="C160" s="765"/>
      <c r="D160" s="766"/>
      <c r="E160" s="761"/>
      <c r="F160" s="769"/>
      <c r="G160" s="769"/>
      <c r="H160" s="597"/>
      <c r="I160" s="158" t="s">
        <v>699</v>
      </c>
      <c r="J160" s="752"/>
      <c r="K160" s="158" t="s">
        <v>698</v>
      </c>
      <c r="L160" s="753"/>
      <c r="M160" s="755"/>
    </row>
    <row r="161" spans="1:13" s="84" customFormat="1" ht="49.5" customHeight="1" x14ac:dyDescent="0.2">
      <c r="A161" s="758"/>
      <c r="B161" s="761"/>
      <c r="C161" s="765"/>
      <c r="D161" s="766"/>
      <c r="E161" s="761"/>
      <c r="F161" s="769"/>
      <c r="G161" s="769"/>
      <c r="H161" s="597"/>
      <c r="I161" s="158" t="s">
        <v>700</v>
      </c>
      <c r="J161" s="752"/>
      <c r="K161" s="158" t="s">
        <v>696</v>
      </c>
      <c r="L161" s="753"/>
      <c r="M161" s="755"/>
    </row>
    <row r="162" spans="1:13" s="84" customFormat="1" ht="44.25" customHeight="1" x14ac:dyDescent="0.2">
      <c r="A162" s="758"/>
      <c r="B162" s="761"/>
      <c r="C162" s="765"/>
      <c r="D162" s="766"/>
      <c r="E162" s="761"/>
      <c r="F162" s="769"/>
      <c r="G162" s="769"/>
      <c r="H162" s="597"/>
      <c r="I162" s="158" t="s">
        <v>701</v>
      </c>
      <c r="J162" s="752"/>
      <c r="K162" s="158" t="s">
        <v>702</v>
      </c>
      <c r="L162" s="753"/>
      <c r="M162" s="755"/>
    </row>
    <row r="163" spans="1:13" s="84" customFormat="1" ht="48" customHeight="1" x14ac:dyDescent="0.2">
      <c r="A163" s="758"/>
      <c r="B163" s="761"/>
      <c r="C163" s="765"/>
      <c r="D163" s="766"/>
      <c r="E163" s="761"/>
      <c r="F163" s="769"/>
      <c r="G163" s="769"/>
      <c r="H163" s="597"/>
      <c r="I163" s="158" t="s">
        <v>703</v>
      </c>
      <c r="J163" s="752"/>
      <c r="K163" s="158" t="s">
        <v>692</v>
      </c>
      <c r="L163" s="753"/>
      <c r="M163" s="755"/>
    </row>
    <row r="164" spans="1:13" s="84" customFormat="1" ht="42" customHeight="1" x14ac:dyDescent="0.2">
      <c r="A164" s="759"/>
      <c r="B164" s="762"/>
      <c r="C164" s="767"/>
      <c r="D164" s="768"/>
      <c r="E164" s="762"/>
      <c r="F164" s="451"/>
      <c r="G164" s="451"/>
      <c r="H164" s="597"/>
      <c r="I164" s="158" t="s">
        <v>704</v>
      </c>
      <c r="J164" s="752"/>
      <c r="K164" s="158" t="s">
        <v>705</v>
      </c>
      <c r="L164" s="753"/>
      <c r="M164" s="756"/>
    </row>
    <row r="165" spans="1:13" s="84" customFormat="1" ht="38.25" customHeight="1" x14ac:dyDescent="0.2">
      <c r="A165" s="409" t="s">
        <v>706</v>
      </c>
      <c r="B165" s="406" t="s">
        <v>2792</v>
      </c>
      <c r="C165" s="412" t="s">
        <v>707</v>
      </c>
      <c r="D165" s="457"/>
      <c r="E165" s="406" t="s">
        <v>708</v>
      </c>
      <c r="F165" s="98" t="s">
        <v>709</v>
      </c>
      <c r="G165" s="98" t="s">
        <v>710</v>
      </c>
      <c r="H165" s="159" t="s">
        <v>711</v>
      </c>
      <c r="I165" s="153" t="s">
        <v>712</v>
      </c>
      <c r="J165" s="404" t="s">
        <v>713</v>
      </c>
      <c r="K165" s="404" t="s">
        <v>181</v>
      </c>
      <c r="L165" s="406" t="s">
        <v>192</v>
      </c>
      <c r="M165" s="407">
        <v>66361.399999999994</v>
      </c>
    </row>
    <row r="166" spans="1:13" s="84" customFormat="1" ht="37.5" customHeight="1" x14ac:dyDescent="0.2">
      <c r="A166" s="456"/>
      <c r="B166" s="443"/>
      <c r="C166" s="460"/>
      <c r="D166" s="461"/>
      <c r="E166" s="443"/>
      <c r="F166" s="98" t="s">
        <v>714</v>
      </c>
      <c r="G166" s="98" t="s">
        <v>715</v>
      </c>
      <c r="H166" s="98" t="s">
        <v>347</v>
      </c>
      <c r="I166" s="153" t="s">
        <v>716</v>
      </c>
      <c r="J166" s="454"/>
      <c r="K166" s="454"/>
      <c r="L166" s="443"/>
      <c r="M166" s="770"/>
    </row>
    <row r="167" spans="1:13" s="84" customFormat="1" ht="51" customHeight="1" x14ac:dyDescent="0.2">
      <c r="A167" s="409" t="s">
        <v>717</v>
      </c>
      <c r="B167" s="406" t="s">
        <v>718</v>
      </c>
      <c r="C167" s="412" t="s">
        <v>719</v>
      </c>
      <c r="D167" s="457"/>
      <c r="E167" s="406" t="s">
        <v>708</v>
      </c>
      <c r="F167" s="98" t="s">
        <v>720</v>
      </c>
      <c r="G167" s="98" t="s">
        <v>621</v>
      </c>
      <c r="H167" s="98" t="s">
        <v>721</v>
      </c>
      <c r="I167" s="404" t="s">
        <v>722</v>
      </c>
      <c r="J167" s="404" t="s">
        <v>713</v>
      </c>
      <c r="K167" s="404" t="s">
        <v>181</v>
      </c>
      <c r="L167" s="406" t="s">
        <v>192</v>
      </c>
      <c r="M167" s="770"/>
    </row>
    <row r="168" spans="1:13" s="84" customFormat="1" ht="42" customHeight="1" x14ac:dyDescent="0.2">
      <c r="A168" s="455"/>
      <c r="B168" s="442"/>
      <c r="C168" s="458"/>
      <c r="D168" s="459"/>
      <c r="E168" s="442"/>
      <c r="F168" s="98" t="s">
        <v>2590</v>
      </c>
      <c r="G168" s="98" t="s">
        <v>723</v>
      </c>
      <c r="H168" s="98" t="s">
        <v>724</v>
      </c>
      <c r="I168" s="454"/>
      <c r="J168" s="452"/>
      <c r="K168" s="452"/>
      <c r="L168" s="442"/>
      <c r="M168" s="770"/>
    </row>
    <row r="169" spans="1:13" s="84" customFormat="1" ht="39" customHeight="1" x14ac:dyDescent="0.2">
      <c r="A169" s="456"/>
      <c r="B169" s="443"/>
      <c r="C169" s="460"/>
      <c r="D169" s="461"/>
      <c r="E169" s="443"/>
      <c r="F169" s="98" t="s">
        <v>725</v>
      </c>
      <c r="G169" s="98" t="s">
        <v>373</v>
      </c>
      <c r="H169" s="98" t="s">
        <v>330</v>
      </c>
      <c r="I169" s="153" t="s">
        <v>726</v>
      </c>
      <c r="J169" s="454"/>
      <c r="K169" s="454"/>
      <c r="L169" s="443"/>
      <c r="M169" s="771"/>
    </row>
    <row r="170" spans="1:13" s="84" customFormat="1" ht="88.5" customHeight="1" x14ac:dyDescent="0.2">
      <c r="A170" s="409" t="s">
        <v>727</v>
      </c>
      <c r="B170" s="406" t="s">
        <v>728</v>
      </c>
      <c r="C170" s="412" t="s">
        <v>729</v>
      </c>
      <c r="D170" s="457"/>
      <c r="E170" s="406" t="s">
        <v>730</v>
      </c>
      <c r="F170" s="98" t="s">
        <v>731</v>
      </c>
      <c r="G170" s="96" t="s">
        <v>490</v>
      </c>
      <c r="H170" s="96" t="s">
        <v>732</v>
      </c>
      <c r="I170" s="153" t="s">
        <v>733</v>
      </c>
      <c r="J170" s="153" t="s">
        <v>734</v>
      </c>
      <c r="K170" s="404" t="s">
        <v>181</v>
      </c>
      <c r="L170" s="93" t="s">
        <v>735</v>
      </c>
      <c r="M170" s="404"/>
    </row>
    <row r="171" spans="1:13" s="84" customFormat="1" ht="55.5" customHeight="1" x14ac:dyDescent="0.2">
      <c r="A171" s="455"/>
      <c r="B171" s="442"/>
      <c r="C171" s="458"/>
      <c r="D171" s="459"/>
      <c r="E171" s="442"/>
      <c r="F171" s="98" t="s">
        <v>736</v>
      </c>
      <c r="G171" s="96" t="s">
        <v>490</v>
      </c>
      <c r="H171" s="96" t="s">
        <v>737</v>
      </c>
      <c r="I171" s="153" t="s">
        <v>2591</v>
      </c>
      <c r="J171" s="153" t="s">
        <v>738</v>
      </c>
      <c r="K171" s="405"/>
      <c r="L171" s="93" t="s">
        <v>735</v>
      </c>
      <c r="M171" s="405"/>
    </row>
    <row r="172" spans="1:13" s="84" customFormat="1" ht="45.75" customHeight="1" x14ac:dyDescent="0.2">
      <c r="A172" s="456"/>
      <c r="B172" s="443"/>
      <c r="C172" s="460"/>
      <c r="D172" s="461"/>
      <c r="E172" s="443"/>
      <c r="F172" s="98" t="s">
        <v>739</v>
      </c>
      <c r="G172" s="96" t="s">
        <v>490</v>
      </c>
      <c r="H172" s="96" t="s">
        <v>498</v>
      </c>
      <c r="I172" s="153" t="s">
        <v>740</v>
      </c>
      <c r="J172" s="153" t="s">
        <v>738</v>
      </c>
      <c r="K172" s="357"/>
      <c r="L172" s="93" t="s">
        <v>735</v>
      </c>
      <c r="M172" s="357"/>
    </row>
    <row r="173" spans="1:13" s="84" customFormat="1" ht="49.5" customHeight="1" x14ac:dyDescent="0.2">
      <c r="A173" s="409" t="s">
        <v>741</v>
      </c>
      <c r="B173" s="406" t="s">
        <v>742</v>
      </c>
      <c r="C173" s="412" t="s">
        <v>729</v>
      </c>
      <c r="D173" s="457"/>
      <c r="E173" s="406" t="s">
        <v>743</v>
      </c>
      <c r="F173" s="98" t="s">
        <v>744</v>
      </c>
      <c r="G173" s="98" t="s">
        <v>490</v>
      </c>
      <c r="H173" s="98" t="s">
        <v>745</v>
      </c>
      <c r="I173" s="153" t="s">
        <v>746</v>
      </c>
      <c r="J173" s="153" t="s">
        <v>747</v>
      </c>
      <c r="K173" s="153" t="s">
        <v>673</v>
      </c>
      <c r="L173" s="93" t="s">
        <v>748</v>
      </c>
      <c r="M173" s="404"/>
    </row>
    <row r="174" spans="1:13" s="84" customFormat="1" ht="42.75" customHeight="1" x14ac:dyDescent="0.2">
      <c r="A174" s="455"/>
      <c r="B174" s="442"/>
      <c r="C174" s="458"/>
      <c r="D174" s="459"/>
      <c r="E174" s="442"/>
      <c r="F174" s="98" t="s">
        <v>749</v>
      </c>
      <c r="G174" s="98" t="s">
        <v>490</v>
      </c>
      <c r="H174" s="96" t="s">
        <v>737</v>
      </c>
      <c r="I174" s="153" t="s">
        <v>750</v>
      </c>
      <c r="J174" s="153" t="s">
        <v>751</v>
      </c>
      <c r="K174" s="153" t="s">
        <v>181</v>
      </c>
      <c r="L174" s="93" t="s">
        <v>582</v>
      </c>
      <c r="M174" s="405"/>
    </row>
    <row r="175" spans="1:13" s="84" customFormat="1" ht="98.25" customHeight="1" x14ac:dyDescent="0.2">
      <c r="A175" s="455"/>
      <c r="B175" s="442"/>
      <c r="C175" s="458"/>
      <c r="D175" s="459"/>
      <c r="E175" s="442"/>
      <c r="F175" s="98" t="s">
        <v>752</v>
      </c>
      <c r="G175" s="96" t="s">
        <v>753</v>
      </c>
      <c r="H175" s="96" t="s">
        <v>235</v>
      </c>
      <c r="I175" s="153" t="s">
        <v>2592</v>
      </c>
      <c r="J175" s="153" t="s">
        <v>754</v>
      </c>
      <c r="K175" s="153" t="s">
        <v>755</v>
      </c>
      <c r="L175" s="93" t="s">
        <v>756</v>
      </c>
      <c r="M175" s="405"/>
    </row>
    <row r="176" spans="1:13" s="84" customFormat="1" ht="48" customHeight="1" x14ac:dyDescent="0.2">
      <c r="A176" s="455"/>
      <c r="B176" s="442"/>
      <c r="C176" s="458"/>
      <c r="D176" s="459"/>
      <c r="E176" s="442"/>
      <c r="F176" s="98" t="s">
        <v>752</v>
      </c>
      <c r="G176" s="160" t="s">
        <v>662</v>
      </c>
      <c r="H176" s="159" t="s">
        <v>228</v>
      </c>
      <c r="I176" s="153" t="s">
        <v>2593</v>
      </c>
      <c r="J176" s="153" t="s">
        <v>757</v>
      </c>
      <c r="K176" s="153" t="s">
        <v>702</v>
      </c>
      <c r="L176" s="93" t="s">
        <v>582</v>
      </c>
      <c r="M176" s="405"/>
    </row>
    <row r="177" spans="1:13" s="84" customFormat="1" ht="59.25" customHeight="1" x14ac:dyDescent="0.2">
      <c r="A177" s="455"/>
      <c r="B177" s="442"/>
      <c r="C177" s="458"/>
      <c r="D177" s="459"/>
      <c r="E177" s="442"/>
      <c r="F177" s="98" t="s">
        <v>752</v>
      </c>
      <c r="G177" s="160" t="s">
        <v>662</v>
      </c>
      <c r="H177" s="159" t="s">
        <v>758</v>
      </c>
      <c r="I177" s="153" t="s">
        <v>759</v>
      </c>
      <c r="J177" s="153" t="s">
        <v>757</v>
      </c>
      <c r="K177" s="404" t="s">
        <v>181</v>
      </c>
      <c r="L177" s="93" t="s">
        <v>748</v>
      </c>
      <c r="M177" s="405"/>
    </row>
    <row r="178" spans="1:13" s="84" customFormat="1" ht="42.75" customHeight="1" x14ac:dyDescent="0.2">
      <c r="A178" s="455"/>
      <c r="B178" s="442"/>
      <c r="C178" s="458"/>
      <c r="D178" s="459"/>
      <c r="E178" s="442"/>
      <c r="F178" s="98" t="s">
        <v>752</v>
      </c>
      <c r="G178" s="160" t="s">
        <v>662</v>
      </c>
      <c r="H178" s="159" t="s">
        <v>760</v>
      </c>
      <c r="I178" s="153" t="s">
        <v>761</v>
      </c>
      <c r="J178" s="153" t="s">
        <v>757</v>
      </c>
      <c r="K178" s="405"/>
      <c r="L178" s="93" t="s">
        <v>748</v>
      </c>
      <c r="M178" s="405"/>
    </row>
    <row r="179" spans="1:13" s="84" customFormat="1" ht="45.75" customHeight="1" x14ac:dyDescent="0.2">
      <c r="A179" s="455"/>
      <c r="B179" s="442"/>
      <c r="C179" s="458"/>
      <c r="D179" s="459"/>
      <c r="E179" s="442"/>
      <c r="F179" s="98" t="s">
        <v>752</v>
      </c>
      <c r="G179" s="160" t="s">
        <v>662</v>
      </c>
      <c r="H179" s="159" t="s">
        <v>760</v>
      </c>
      <c r="I179" s="153" t="s">
        <v>762</v>
      </c>
      <c r="J179" s="153" t="s">
        <v>757</v>
      </c>
      <c r="K179" s="405"/>
      <c r="L179" s="93" t="s">
        <v>748</v>
      </c>
      <c r="M179" s="405"/>
    </row>
    <row r="180" spans="1:13" s="84" customFormat="1" ht="45" customHeight="1" x14ac:dyDescent="0.2">
      <c r="A180" s="455"/>
      <c r="B180" s="442"/>
      <c r="C180" s="458"/>
      <c r="D180" s="459"/>
      <c r="E180" s="442"/>
      <c r="F180" s="98" t="s">
        <v>752</v>
      </c>
      <c r="G180" s="160" t="s">
        <v>662</v>
      </c>
      <c r="H180" s="159" t="s">
        <v>760</v>
      </c>
      <c r="I180" s="153" t="s">
        <v>763</v>
      </c>
      <c r="J180" s="153" t="s">
        <v>757</v>
      </c>
      <c r="K180" s="357"/>
      <c r="L180" s="93" t="s">
        <v>748</v>
      </c>
      <c r="M180" s="405"/>
    </row>
    <row r="181" spans="1:13" s="84" customFormat="1" ht="56.25" customHeight="1" x14ac:dyDescent="0.2">
      <c r="A181" s="456"/>
      <c r="B181" s="443"/>
      <c r="C181" s="460"/>
      <c r="D181" s="461"/>
      <c r="E181" s="443"/>
      <c r="F181" s="98" t="s">
        <v>752</v>
      </c>
      <c r="G181" s="98" t="s">
        <v>662</v>
      </c>
      <c r="H181" s="98" t="s">
        <v>228</v>
      </c>
      <c r="I181" s="153" t="s">
        <v>764</v>
      </c>
      <c r="J181" s="153" t="s">
        <v>754</v>
      </c>
      <c r="K181" s="153" t="s">
        <v>702</v>
      </c>
      <c r="L181" s="93" t="s">
        <v>756</v>
      </c>
      <c r="M181" s="357"/>
    </row>
    <row r="182" spans="1:13" s="84" customFormat="1" ht="48.75" customHeight="1" x14ac:dyDescent="0.2">
      <c r="A182" s="104" t="s">
        <v>765</v>
      </c>
      <c r="B182" s="162" t="s">
        <v>766</v>
      </c>
      <c r="C182" s="412" t="s">
        <v>729</v>
      </c>
      <c r="D182" s="457"/>
      <c r="E182" s="162" t="s">
        <v>730</v>
      </c>
      <c r="F182" s="98" t="s">
        <v>767</v>
      </c>
      <c r="G182" s="98" t="s">
        <v>490</v>
      </c>
      <c r="H182" s="163" t="s">
        <v>768</v>
      </c>
      <c r="I182" s="153" t="s">
        <v>2594</v>
      </c>
      <c r="J182" s="153" t="s">
        <v>738</v>
      </c>
      <c r="K182" s="153" t="s">
        <v>181</v>
      </c>
      <c r="L182" s="93" t="s">
        <v>769</v>
      </c>
      <c r="M182" s="153"/>
    </row>
    <row r="183" spans="1:13" s="84" customFormat="1" ht="54.75" customHeight="1" x14ac:dyDescent="0.2">
      <c r="A183" s="409" t="s">
        <v>770</v>
      </c>
      <c r="B183" s="406" t="s">
        <v>2595</v>
      </c>
      <c r="C183" s="412" t="s">
        <v>729</v>
      </c>
      <c r="D183" s="457"/>
      <c r="E183" s="406" t="s">
        <v>730</v>
      </c>
      <c r="F183" s="98" t="s">
        <v>771</v>
      </c>
      <c r="G183" s="98" t="s">
        <v>772</v>
      </c>
      <c r="H183" s="98">
        <v>200</v>
      </c>
      <c r="I183" s="153" t="s">
        <v>773</v>
      </c>
      <c r="J183" s="153" t="s">
        <v>774</v>
      </c>
      <c r="K183" s="404" t="s">
        <v>181</v>
      </c>
      <c r="L183" s="93" t="s">
        <v>775</v>
      </c>
      <c r="M183" s="404"/>
    </row>
    <row r="184" spans="1:13" s="84" customFormat="1" ht="32.25" customHeight="1" x14ac:dyDescent="0.2">
      <c r="A184" s="455"/>
      <c r="B184" s="442"/>
      <c r="C184" s="458"/>
      <c r="D184" s="459"/>
      <c r="E184" s="442"/>
      <c r="F184" s="98" t="s">
        <v>776</v>
      </c>
      <c r="G184" s="98" t="s">
        <v>490</v>
      </c>
      <c r="H184" s="98">
        <v>100</v>
      </c>
      <c r="I184" s="153" t="s">
        <v>777</v>
      </c>
      <c r="J184" s="153" t="s">
        <v>774</v>
      </c>
      <c r="K184" s="405"/>
      <c r="L184" s="93" t="s">
        <v>775</v>
      </c>
      <c r="M184" s="405"/>
    </row>
    <row r="185" spans="1:13" s="84" customFormat="1" ht="58.5" customHeight="1" x14ac:dyDescent="0.2">
      <c r="A185" s="456"/>
      <c r="B185" s="442"/>
      <c r="C185" s="458"/>
      <c r="D185" s="459"/>
      <c r="E185" s="443"/>
      <c r="F185" s="98" t="s">
        <v>778</v>
      </c>
      <c r="G185" s="98" t="s">
        <v>779</v>
      </c>
      <c r="H185" s="98" t="s">
        <v>780</v>
      </c>
      <c r="I185" s="153" t="s">
        <v>781</v>
      </c>
      <c r="J185" s="153" t="s">
        <v>754</v>
      </c>
      <c r="K185" s="357"/>
      <c r="L185" s="93" t="s">
        <v>756</v>
      </c>
      <c r="M185" s="357"/>
    </row>
    <row r="186" spans="1:13" s="84" customFormat="1" ht="54.75" customHeight="1" x14ac:dyDescent="0.2">
      <c r="A186" s="104" t="s">
        <v>782</v>
      </c>
      <c r="B186" s="93" t="s">
        <v>783</v>
      </c>
      <c r="C186" s="427" t="s">
        <v>729</v>
      </c>
      <c r="D186" s="427"/>
      <c r="E186" s="93" t="s">
        <v>730</v>
      </c>
      <c r="F186" s="98" t="s">
        <v>784</v>
      </c>
      <c r="G186" s="98" t="s">
        <v>490</v>
      </c>
      <c r="H186" s="98" t="s">
        <v>347</v>
      </c>
      <c r="I186" s="153" t="s">
        <v>785</v>
      </c>
      <c r="J186" s="153" t="s">
        <v>786</v>
      </c>
      <c r="K186" s="153" t="s">
        <v>181</v>
      </c>
      <c r="L186" s="93" t="s">
        <v>769</v>
      </c>
      <c r="M186" s="161"/>
    </row>
    <row r="187" spans="1:13" s="84" customFormat="1" ht="77.25" customHeight="1" x14ac:dyDescent="0.2">
      <c r="A187" s="104" t="s">
        <v>787</v>
      </c>
      <c r="B187" s="93" t="s">
        <v>788</v>
      </c>
      <c r="C187" s="571" t="s">
        <v>789</v>
      </c>
      <c r="D187" s="572"/>
      <c r="E187" s="93" t="s">
        <v>790</v>
      </c>
      <c r="F187" s="98" t="s">
        <v>791</v>
      </c>
      <c r="G187" s="98" t="s">
        <v>662</v>
      </c>
      <c r="H187" s="98" t="s">
        <v>228</v>
      </c>
      <c r="I187" s="153" t="s">
        <v>792</v>
      </c>
      <c r="J187" s="153" t="s">
        <v>793</v>
      </c>
      <c r="K187" s="153" t="s">
        <v>181</v>
      </c>
      <c r="L187" s="93" t="s">
        <v>794</v>
      </c>
      <c r="M187" s="154"/>
    </row>
    <row r="188" spans="1:13" s="84" customFormat="1" ht="92.25" customHeight="1" x14ac:dyDescent="0.2">
      <c r="A188" s="104" t="s">
        <v>795</v>
      </c>
      <c r="B188" s="93" t="s">
        <v>796</v>
      </c>
      <c r="C188" s="571" t="s">
        <v>797</v>
      </c>
      <c r="D188" s="572"/>
      <c r="E188" s="93" t="s">
        <v>790</v>
      </c>
      <c r="F188" s="98" t="s">
        <v>791</v>
      </c>
      <c r="G188" s="98" t="s">
        <v>662</v>
      </c>
      <c r="H188" s="98" t="s">
        <v>228</v>
      </c>
      <c r="I188" s="153" t="s">
        <v>792</v>
      </c>
      <c r="J188" s="153" t="s">
        <v>793</v>
      </c>
      <c r="K188" s="153" t="s">
        <v>181</v>
      </c>
      <c r="L188" s="93" t="s">
        <v>798</v>
      </c>
      <c r="M188" s="154"/>
    </row>
    <row r="189" spans="1:13" s="84" customFormat="1" ht="52.5" customHeight="1" x14ac:dyDescent="0.2">
      <c r="A189" s="409" t="s">
        <v>799</v>
      </c>
      <c r="B189" s="406" t="s">
        <v>800</v>
      </c>
      <c r="C189" s="412" t="s">
        <v>801</v>
      </c>
      <c r="D189" s="457"/>
      <c r="E189" s="406" t="s">
        <v>790</v>
      </c>
      <c r="F189" s="98" t="s">
        <v>802</v>
      </c>
      <c r="G189" s="98" t="s">
        <v>803</v>
      </c>
      <c r="H189" s="98" t="s">
        <v>804</v>
      </c>
      <c r="I189" s="153" t="s">
        <v>805</v>
      </c>
      <c r="J189" s="404" t="s">
        <v>793</v>
      </c>
      <c r="K189" s="404" t="s">
        <v>181</v>
      </c>
      <c r="L189" s="406" t="s">
        <v>806</v>
      </c>
      <c r="M189" s="407"/>
    </row>
    <row r="190" spans="1:13" s="84" customFormat="1" ht="54" customHeight="1" x14ac:dyDescent="0.2">
      <c r="A190" s="455"/>
      <c r="B190" s="442"/>
      <c r="C190" s="458"/>
      <c r="D190" s="459"/>
      <c r="E190" s="442"/>
      <c r="F190" s="98" t="s">
        <v>807</v>
      </c>
      <c r="G190" s="98" t="s">
        <v>808</v>
      </c>
      <c r="H190" s="98" t="s">
        <v>809</v>
      </c>
      <c r="I190" s="153" t="s">
        <v>810</v>
      </c>
      <c r="J190" s="569" t="s">
        <v>793</v>
      </c>
      <c r="K190" s="405"/>
      <c r="L190" s="442"/>
      <c r="M190" s="750"/>
    </row>
    <row r="191" spans="1:13" s="84" customFormat="1" ht="62.25" customHeight="1" x14ac:dyDescent="0.2">
      <c r="A191" s="456"/>
      <c r="B191" s="443"/>
      <c r="C191" s="460"/>
      <c r="D191" s="461"/>
      <c r="E191" s="443"/>
      <c r="F191" s="98" t="s">
        <v>811</v>
      </c>
      <c r="G191" s="98" t="s">
        <v>812</v>
      </c>
      <c r="H191" s="98" t="s">
        <v>813</v>
      </c>
      <c r="I191" s="153" t="s">
        <v>814</v>
      </c>
      <c r="J191" s="570" t="s">
        <v>793</v>
      </c>
      <c r="K191" s="357"/>
      <c r="L191" s="443"/>
      <c r="M191" s="751"/>
    </row>
    <row r="192" spans="1:13" s="84" customFormat="1" ht="32.25" customHeight="1" x14ac:dyDescent="0.2">
      <c r="A192" s="406" t="s">
        <v>815</v>
      </c>
      <c r="B192" s="406" t="s">
        <v>816</v>
      </c>
      <c r="C192" s="412" t="s">
        <v>817</v>
      </c>
      <c r="D192" s="457"/>
      <c r="E192" s="406" t="s">
        <v>790</v>
      </c>
      <c r="F192" s="98" t="s">
        <v>818</v>
      </c>
      <c r="G192" s="98" t="s">
        <v>819</v>
      </c>
      <c r="H192" s="98" t="s">
        <v>820</v>
      </c>
      <c r="I192" s="153" t="s">
        <v>821</v>
      </c>
      <c r="J192" s="404" t="s">
        <v>793</v>
      </c>
      <c r="K192" s="404" t="s">
        <v>181</v>
      </c>
      <c r="L192" s="406" t="s">
        <v>769</v>
      </c>
      <c r="M192" s="407"/>
    </row>
    <row r="193" spans="1:13" s="84" customFormat="1" ht="42.75" customHeight="1" x14ac:dyDescent="0.2">
      <c r="A193" s="455"/>
      <c r="B193" s="442"/>
      <c r="C193" s="458"/>
      <c r="D193" s="459"/>
      <c r="E193" s="442"/>
      <c r="F193" s="98" t="s">
        <v>822</v>
      </c>
      <c r="G193" s="98" t="s">
        <v>373</v>
      </c>
      <c r="H193" s="98" t="s">
        <v>347</v>
      </c>
      <c r="I193" s="153" t="s">
        <v>823</v>
      </c>
      <c r="J193" s="569" t="s">
        <v>793</v>
      </c>
      <c r="K193" s="405"/>
      <c r="L193" s="442"/>
      <c r="M193" s="750"/>
    </row>
    <row r="194" spans="1:13" s="84" customFormat="1" ht="51.75" customHeight="1" x14ac:dyDescent="0.2">
      <c r="A194" s="456"/>
      <c r="B194" s="443"/>
      <c r="C194" s="460"/>
      <c r="D194" s="461"/>
      <c r="E194" s="443"/>
      <c r="F194" s="98" t="s">
        <v>824</v>
      </c>
      <c r="G194" s="98" t="s">
        <v>825</v>
      </c>
      <c r="H194" s="98" t="s">
        <v>826</v>
      </c>
      <c r="I194" s="153" t="s">
        <v>827</v>
      </c>
      <c r="J194" s="570" t="s">
        <v>793</v>
      </c>
      <c r="K194" s="357"/>
      <c r="L194" s="443"/>
      <c r="M194" s="751"/>
    </row>
    <row r="195" spans="1:13" s="84" customFormat="1" ht="48" customHeight="1" x14ac:dyDescent="0.2">
      <c r="A195" s="409" t="s">
        <v>828</v>
      </c>
      <c r="B195" s="406" t="s">
        <v>829</v>
      </c>
      <c r="C195" s="412" t="s">
        <v>830</v>
      </c>
      <c r="D195" s="457"/>
      <c r="E195" s="406" t="s">
        <v>790</v>
      </c>
      <c r="F195" s="98" t="s">
        <v>831</v>
      </c>
      <c r="G195" s="98" t="s">
        <v>220</v>
      </c>
      <c r="H195" s="98" t="s">
        <v>221</v>
      </c>
      <c r="I195" s="153" t="s">
        <v>832</v>
      </c>
      <c r="J195" s="404" t="s">
        <v>793</v>
      </c>
      <c r="K195" s="404" t="s">
        <v>181</v>
      </c>
      <c r="L195" s="406" t="s">
        <v>769</v>
      </c>
      <c r="M195" s="407"/>
    </row>
    <row r="196" spans="1:13" s="84" customFormat="1" ht="39" customHeight="1" x14ac:dyDescent="0.2">
      <c r="A196" s="455"/>
      <c r="B196" s="442"/>
      <c r="C196" s="458"/>
      <c r="D196" s="459"/>
      <c r="E196" s="442"/>
      <c r="F196" s="98" t="s">
        <v>833</v>
      </c>
      <c r="G196" s="98" t="s">
        <v>220</v>
      </c>
      <c r="H196" s="98" t="s">
        <v>221</v>
      </c>
      <c r="I196" s="153" t="s">
        <v>834</v>
      </c>
      <c r="J196" s="569" t="s">
        <v>793</v>
      </c>
      <c r="K196" s="405"/>
      <c r="L196" s="442"/>
      <c r="M196" s="750"/>
    </row>
    <row r="197" spans="1:13" s="84" customFormat="1" ht="35.25" customHeight="1" x14ac:dyDescent="0.2">
      <c r="A197" s="455"/>
      <c r="B197" s="442"/>
      <c r="C197" s="458"/>
      <c r="D197" s="459"/>
      <c r="E197" s="442"/>
      <c r="F197" s="98" t="s">
        <v>835</v>
      </c>
      <c r="G197" s="98" t="s">
        <v>220</v>
      </c>
      <c r="H197" s="98" t="s">
        <v>221</v>
      </c>
      <c r="I197" s="153" t="s">
        <v>836</v>
      </c>
      <c r="J197" s="569" t="s">
        <v>793</v>
      </c>
      <c r="K197" s="405"/>
      <c r="L197" s="442"/>
      <c r="M197" s="750"/>
    </row>
    <row r="198" spans="1:13" s="84" customFormat="1" ht="36" customHeight="1" x14ac:dyDescent="0.2">
      <c r="A198" s="456"/>
      <c r="B198" s="443"/>
      <c r="C198" s="460"/>
      <c r="D198" s="461"/>
      <c r="E198" s="443"/>
      <c r="F198" s="98" t="s">
        <v>837</v>
      </c>
      <c r="G198" s="98" t="s">
        <v>220</v>
      </c>
      <c r="H198" s="98" t="s">
        <v>221</v>
      </c>
      <c r="I198" s="153" t="s">
        <v>838</v>
      </c>
      <c r="J198" s="570" t="s">
        <v>793</v>
      </c>
      <c r="K198" s="357"/>
      <c r="L198" s="443"/>
      <c r="M198" s="751"/>
    </row>
    <row r="199" spans="1:13" s="84" customFormat="1" ht="48.75" customHeight="1" x14ac:dyDescent="0.2">
      <c r="A199" s="409" t="s">
        <v>839</v>
      </c>
      <c r="B199" s="406" t="s">
        <v>840</v>
      </c>
      <c r="C199" s="412" t="s">
        <v>841</v>
      </c>
      <c r="D199" s="457"/>
      <c r="E199" s="406" t="s">
        <v>790</v>
      </c>
      <c r="F199" s="98" t="s">
        <v>842</v>
      </c>
      <c r="G199" s="98" t="s">
        <v>843</v>
      </c>
      <c r="H199" s="98" t="s">
        <v>844</v>
      </c>
      <c r="I199" s="153" t="s">
        <v>845</v>
      </c>
      <c r="J199" s="404" t="s">
        <v>846</v>
      </c>
      <c r="K199" s="404" t="s">
        <v>181</v>
      </c>
      <c r="L199" s="406" t="s">
        <v>769</v>
      </c>
      <c r="M199" s="407"/>
    </row>
    <row r="200" spans="1:13" s="84" customFormat="1" ht="24" x14ac:dyDescent="0.2">
      <c r="A200" s="455"/>
      <c r="B200" s="442"/>
      <c r="C200" s="458"/>
      <c r="D200" s="459"/>
      <c r="E200" s="569" t="s">
        <v>847</v>
      </c>
      <c r="F200" s="98" t="s">
        <v>848</v>
      </c>
      <c r="G200" s="98" t="s">
        <v>849</v>
      </c>
      <c r="H200" s="98" t="s">
        <v>330</v>
      </c>
      <c r="I200" s="153" t="s">
        <v>850</v>
      </c>
      <c r="J200" s="569" t="s">
        <v>846</v>
      </c>
      <c r="K200" s="405"/>
      <c r="L200" s="442"/>
      <c r="M200" s="750"/>
    </row>
    <row r="201" spans="1:13" s="84" customFormat="1" ht="49.5" customHeight="1" x14ac:dyDescent="0.2">
      <c r="A201" s="455"/>
      <c r="B201" s="442"/>
      <c r="C201" s="458"/>
      <c r="D201" s="459"/>
      <c r="E201" s="569" t="s">
        <v>847</v>
      </c>
      <c r="F201" s="98" t="s">
        <v>851</v>
      </c>
      <c r="G201" s="98" t="s">
        <v>803</v>
      </c>
      <c r="H201" s="98" t="s">
        <v>804</v>
      </c>
      <c r="I201" s="153" t="s">
        <v>852</v>
      </c>
      <c r="J201" s="569" t="s">
        <v>846</v>
      </c>
      <c r="K201" s="405"/>
      <c r="L201" s="442"/>
      <c r="M201" s="750"/>
    </row>
    <row r="202" spans="1:13" s="84" customFormat="1" ht="57" customHeight="1" x14ac:dyDescent="0.2">
      <c r="A202" s="455"/>
      <c r="B202" s="442"/>
      <c r="C202" s="458"/>
      <c r="D202" s="459"/>
      <c r="E202" s="569" t="s">
        <v>847</v>
      </c>
      <c r="F202" s="98" t="s">
        <v>853</v>
      </c>
      <c r="G202" s="98" t="s">
        <v>854</v>
      </c>
      <c r="H202" s="98" t="s">
        <v>855</v>
      </c>
      <c r="I202" s="153" t="s">
        <v>852</v>
      </c>
      <c r="J202" s="569" t="s">
        <v>846</v>
      </c>
      <c r="K202" s="405"/>
      <c r="L202" s="442"/>
      <c r="M202" s="750"/>
    </row>
    <row r="203" spans="1:13" s="84" customFormat="1" ht="46.5" customHeight="1" x14ac:dyDescent="0.2">
      <c r="A203" s="455"/>
      <c r="B203" s="442"/>
      <c r="C203" s="458"/>
      <c r="D203" s="459"/>
      <c r="E203" s="569" t="s">
        <v>847</v>
      </c>
      <c r="F203" s="98" t="s">
        <v>856</v>
      </c>
      <c r="G203" s="98" t="s">
        <v>857</v>
      </c>
      <c r="H203" s="98" t="s">
        <v>858</v>
      </c>
      <c r="I203" s="153" t="s">
        <v>859</v>
      </c>
      <c r="J203" s="569" t="s">
        <v>846</v>
      </c>
      <c r="K203" s="405"/>
      <c r="L203" s="442"/>
      <c r="M203" s="750"/>
    </row>
    <row r="204" spans="1:13" s="84" customFormat="1" ht="73.5" customHeight="1" x14ac:dyDescent="0.2">
      <c r="A204" s="456"/>
      <c r="B204" s="443"/>
      <c r="C204" s="460"/>
      <c r="D204" s="461"/>
      <c r="E204" s="570" t="s">
        <v>847</v>
      </c>
      <c r="F204" s="98" t="s">
        <v>860</v>
      </c>
      <c r="G204" s="98" t="s">
        <v>861</v>
      </c>
      <c r="H204" s="98" t="s">
        <v>862</v>
      </c>
      <c r="I204" s="153" t="s">
        <v>863</v>
      </c>
      <c r="J204" s="570" t="s">
        <v>846</v>
      </c>
      <c r="K204" s="357"/>
      <c r="L204" s="443"/>
      <c r="M204" s="751"/>
    </row>
    <row r="205" spans="1:13" s="84" customFormat="1" ht="40.5" customHeight="1" x14ac:dyDescent="0.2">
      <c r="A205" s="409" t="s">
        <v>864</v>
      </c>
      <c r="B205" s="406" t="s">
        <v>865</v>
      </c>
      <c r="C205" s="412" t="s">
        <v>865</v>
      </c>
      <c r="D205" s="457"/>
      <c r="E205" s="406" t="s">
        <v>790</v>
      </c>
      <c r="F205" s="98" t="s">
        <v>818</v>
      </c>
      <c r="G205" s="98" t="s">
        <v>866</v>
      </c>
      <c r="H205" s="98" t="s">
        <v>319</v>
      </c>
      <c r="I205" s="153" t="s">
        <v>821</v>
      </c>
      <c r="J205" s="404" t="s">
        <v>846</v>
      </c>
      <c r="K205" s="404" t="s">
        <v>181</v>
      </c>
      <c r="L205" s="406" t="s">
        <v>769</v>
      </c>
      <c r="M205" s="407"/>
    </row>
    <row r="206" spans="1:13" s="84" customFormat="1" ht="42" customHeight="1" x14ac:dyDescent="0.2">
      <c r="A206" s="455"/>
      <c r="B206" s="442"/>
      <c r="C206" s="458"/>
      <c r="D206" s="459"/>
      <c r="E206" s="569" t="s">
        <v>847</v>
      </c>
      <c r="F206" s="98" t="s">
        <v>822</v>
      </c>
      <c r="G206" s="98" t="s">
        <v>490</v>
      </c>
      <c r="H206" s="98" t="s">
        <v>330</v>
      </c>
      <c r="I206" s="153" t="s">
        <v>867</v>
      </c>
      <c r="J206" s="569" t="s">
        <v>846</v>
      </c>
      <c r="K206" s="405"/>
      <c r="L206" s="442"/>
      <c r="M206" s="750"/>
    </row>
    <row r="207" spans="1:13" s="84" customFormat="1" ht="38.25" customHeight="1" x14ac:dyDescent="0.2">
      <c r="A207" s="456"/>
      <c r="B207" s="443"/>
      <c r="C207" s="460"/>
      <c r="D207" s="461"/>
      <c r="E207" s="570" t="s">
        <v>847</v>
      </c>
      <c r="F207" s="98" t="s">
        <v>868</v>
      </c>
      <c r="G207" s="98" t="s">
        <v>869</v>
      </c>
      <c r="H207" s="98" t="s">
        <v>870</v>
      </c>
      <c r="I207" s="153" t="s">
        <v>827</v>
      </c>
      <c r="J207" s="570" t="s">
        <v>846</v>
      </c>
      <c r="K207" s="357"/>
      <c r="L207" s="443"/>
      <c r="M207" s="751"/>
    </row>
    <row r="208" spans="1:13" s="84" customFormat="1" ht="48.75" customHeight="1" x14ac:dyDescent="0.2">
      <c r="A208" s="409" t="s">
        <v>871</v>
      </c>
      <c r="B208" s="406" t="s">
        <v>872</v>
      </c>
      <c r="C208" s="412" t="s">
        <v>873</v>
      </c>
      <c r="D208" s="457"/>
      <c r="E208" s="406" t="s">
        <v>790</v>
      </c>
      <c r="F208" s="98" t="s">
        <v>842</v>
      </c>
      <c r="G208" s="98" t="s">
        <v>874</v>
      </c>
      <c r="H208" s="98" t="s">
        <v>875</v>
      </c>
      <c r="I208" s="153" t="s">
        <v>876</v>
      </c>
      <c r="J208" s="404" t="s">
        <v>877</v>
      </c>
      <c r="K208" s="404" t="s">
        <v>181</v>
      </c>
      <c r="L208" s="406" t="s">
        <v>769</v>
      </c>
      <c r="M208" s="407"/>
    </row>
    <row r="209" spans="1:13" s="84" customFormat="1" ht="40.5" customHeight="1" x14ac:dyDescent="0.2">
      <c r="A209" s="455"/>
      <c r="B209" s="442"/>
      <c r="C209" s="458"/>
      <c r="D209" s="459"/>
      <c r="E209" s="569" t="s">
        <v>878</v>
      </c>
      <c r="F209" s="98" t="s">
        <v>879</v>
      </c>
      <c r="G209" s="98" t="s">
        <v>880</v>
      </c>
      <c r="H209" s="98" t="s">
        <v>330</v>
      </c>
      <c r="I209" s="153" t="s">
        <v>881</v>
      </c>
      <c r="J209" s="569" t="s">
        <v>882</v>
      </c>
      <c r="K209" s="405"/>
      <c r="L209" s="442"/>
      <c r="M209" s="750"/>
    </row>
    <row r="210" spans="1:13" s="84" customFormat="1" ht="46.5" customHeight="1" x14ac:dyDescent="0.2">
      <c r="A210" s="455"/>
      <c r="B210" s="442"/>
      <c r="C210" s="458"/>
      <c r="D210" s="459"/>
      <c r="E210" s="569" t="s">
        <v>878</v>
      </c>
      <c r="F210" s="98" t="s">
        <v>883</v>
      </c>
      <c r="G210" s="98" t="s">
        <v>884</v>
      </c>
      <c r="H210" s="98" t="s">
        <v>869</v>
      </c>
      <c r="I210" s="153" t="s">
        <v>885</v>
      </c>
      <c r="J210" s="569" t="s">
        <v>882</v>
      </c>
      <c r="K210" s="405"/>
      <c r="L210" s="442"/>
      <c r="M210" s="750"/>
    </row>
    <row r="211" spans="1:13" s="84" customFormat="1" ht="46.5" customHeight="1" x14ac:dyDescent="0.2">
      <c r="A211" s="455"/>
      <c r="B211" s="442"/>
      <c r="C211" s="458"/>
      <c r="D211" s="459"/>
      <c r="E211" s="569" t="s">
        <v>878</v>
      </c>
      <c r="F211" s="98" t="s">
        <v>886</v>
      </c>
      <c r="G211" s="98" t="s">
        <v>887</v>
      </c>
      <c r="H211" s="98" t="s">
        <v>888</v>
      </c>
      <c r="I211" s="153" t="s">
        <v>889</v>
      </c>
      <c r="J211" s="569" t="s">
        <v>882</v>
      </c>
      <c r="K211" s="405"/>
      <c r="L211" s="442"/>
      <c r="M211" s="750"/>
    </row>
    <row r="212" spans="1:13" s="84" customFormat="1" ht="48" x14ac:dyDescent="0.2">
      <c r="A212" s="455"/>
      <c r="B212" s="442"/>
      <c r="C212" s="458"/>
      <c r="D212" s="459"/>
      <c r="E212" s="569" t="s">
        <v>878</v>
      </c>
      <c r="F212" s="98" t="s">
        <v>890</v>
      </c>
      <c r="G212" s="98" t="s">
        <v>891</v>
      </c>
      <c r="H212" s="98" t="s">
        <v>892</v>
      </c>
      <c r="I212" s="153" t="s">
        <v>893</v>
      </c>
      <c r="J212" s="569" t="s">
        <v>882</v>
      </c>
      <c r="K212" s="405"/>
      <c r="L212" s="442"/>
      <c r="M212" s="750"/>
    </row>
    <row r="213" spans="1:13" s="84" customFormat="1" ht="49.5" customHeight="1" x14ac:dyDescent="0.2">
      <c r="A213" s="455"/>
      <c r="B213" s="442"/>
      <c r="C213" s="458"/>
      <c r="D213" s="459"/>
      <c r="E213" s="569" t="s">
        <v>878</v>
      </c>
      <c r="F213" s="98" t="s">
        <v>894</v>
      </c>
      <c r="G213" s="98" t="s">
        <v>621</v>
      </c>
      <c r="H213" s="98" t="s">
        <v>895</v>
      </c>
      <c r="I213" s="153" t="s">
        <v>896</v>
      </c>
      <c r="J213" s="569" t="s">
        <v>882</v>
      </c>
      <c r="K213" s="405"/>
      <c r="L213" s="442"/>
      <c r="M213" s="750"/>
    </row>
    <row r="214" spans="1:13" s="84" customFormat="1" ht="44.25" customHeight="1" x14ac:dyDescent="0.2">
      <c r="A214" s="455"/>
      <c r="B214" s="442"/>
      <c r="C214" s="458"/>
      <c r="D214" s="459"/>
      <c r="E214" s="569" t="s">
        <v>878</v>
      </c>
      <c r="F214" s="98" t="s">
        <v>897</v>
      </c>
      <c r="G214" s="98" t="s">
        <v>898</v>
      </c>
      <c r="H214" s="98" t="s">
        <v>899</v>
      </c>
      <c r="I214" s="153" t="s">
        <v>900</v>
      </c>
      <c r="J214" s="569" t="s">
        <v>882</v>
      </c>
      <c r="K214" s="405"/>
      <c r="L214" s="442"/>
      <c r="M214" s="750"/>
    </row>
    <row r="215" spans="1:13" s="84" customFormat="1" ht="101.25" customHeight="1" x14ac:dyDescent="0.2">
      <c r="A215" s="456"/>
      <c r="B215" s="443"/>
      <c r="C215" s="460"/>
      <c r="D215" s="461"/>
      <c r="E215" s="570" t="s">
        <v>878</v>
      </c>
      <c r="F215" s="98" t="s">
        <v>2596</v>
      </c>
      <c r="G215" s="98" t="s">
        <v>901</v>
      </c>
      <c r="H215" s="98" t="s">
        <v>902</v>
      </c>
      <c r="I215" s="153" t="s">
        <v>903</v>
      </c>
      <c r="J215" s="570" t="s">
        <v>882</v>
      </c>
      <c r="K215" s="357"/>
      <c r="L215" s="443"/>
      <c r="M215" s="751"/>
    </row>
    <row r="216" spans="1:13" s="84" customFormat="1" ht="42" customHeight="1" x14ac:dyDescent="0.2">
      <c r="A216" s="409" t="s">
        <v>904</v>
      </c>
      <c r="B216" s="406" t="s">
        <v>905</v>
      </c>
      <c r="C216" s="412" t="s">
        <v>905</v>
      </c>
      <c r="D216" s="457"/>
      <c r="E216" s="406" t="s">
        <v>790</v>
      </c>
      <c r="F216" s="98" t="s">
        <v>818</v>
      </c>
      <c r="G216" s="98" t="s">
        <v>906</v>
      </c>
      <c r="H216" s="98" t="s">
        <v>907</v>
      </c>
      <c r="I216" s="153" t="s">
        <v>821</v>
      </c>
      <c r="J216" s="404" t="s">
        <v>877</v>
      </c>
      <c r="K216" s="404" t="s">
        <v>181</v>
      </c>
      <c r="L216" s="406" t="s">
        <v>769</v>
      </c>
      <c r="M216" s="407"/>
    </row>
    <row r="217" spans="1:13" s="84" customFormat="1" ht="52.5" customHeight="1" x14ac:dyDescent="0.2">
      <c r="A217" s="455"/>
      <c r="B217" s="442"/>
      <c r="C217" s="458"/>
      <c r="D217" s="459"/>
      <c r="E217" s="569" t="s">
        <v>878</v>
      </c>
      <c r="F217" s="98" t="s">
        <v>822</v>
      </c>
      <c r="G217" s="98" t="s">
        <v>373</v>
      </c>
      <c r="H217" s="98" t="s">
        <v>330</v>
      </c>
      <c r="I217" s="153" t="s">
        <v>867</v>
      </c>
      <c r="J217" s="569" t="s">
        <v>882</v>
      </c>
      <c r="K217" s="405"/>
      <c r="L217" s="442"/>
      <c r="M217" s="750"/>
    </row>
    <row r="218" spans="1:13" s="84" customFormat="1" ht="42" customHeight="1" x14ac:dyDescent="0.2">
      <c r="A218" s="456"/>
      <c r="B218" s="443"/>
      <c r="C218" s="460"/>
      <c r="D218" s="461"/>
      <c r="E218" s="570" t="s">
        <v>878</v>
      </c>
      <c r="F218" s="98" t="s">
        <v>868</v>
      </c>
      <c r="G218" s="98" t="s">
        <v>908</v>
      </c>
      <c r="H218" s="98" t="s">
        <v>909</v>
      </c>
      <c r="I218" s="153" t="s">
        <v>827</v>
      </c>
      <c r="J218" s="570" t="s">
        <v>882</v>
      </c>
      <c r="K218" s="357"/>
      <c r="L218" s="443"/>
      <c r="M218" s="751"/>
    </row>
    <row r="219" spans="1:13" s="84" customFormat="1" ht="54" customHeight="1" x14ac:dyDescent="0.2">
      <c r="A219" s="406" t="s">
        <v>910</v>
      </c>
      <c r="B219" s="406" t="s">
        <v>911</v>
      </c>
      <c r="C219" s="412" t="s">
        <v>912</v>
      </c>
      <c r="D219" s="413"/>
      <c r="E219" s="406" t="s">
        <v>790</v>
      </c>
      <c r="F219" s="303" t="s">
        <v>842</v>
      </c>
      <c r="G219" s="303" t="s">
        <v>913</v>
      </c>
      <c r="H219" s="303" t="s">
        <v>914</v>
      </c>
      <c r="I219" s="308" t="s">
        <v>915</v>
      </c>
      <c r="J219" s="404" t="s">
        <v>877</v>
      </c>
      <c r="K219" s="404" t="s">
        <v>181</v>
      </c>
      <c r="L219" s="406" t="s">
        <v>806</v>
      </c>
      <c r="M219" s="844"/>
    </row>
    <row r="220" spans="1:13" s="84" customFormat="1" ht="103.5" customHeight="1" x14ac:dyDescent="0.2">
      <c r="A220" s="410"/>
      <c r="B220" s="405"/>
      <c r="C220" s="414"/>
      <c r="D220" s="415"/>
      <c r="E220" s="405"/>
      <c r="F220" s="303" t="s">
        <v>917</v>
      </c>
      <c r="G220" s="303" t="s">
        <v>918</v>
      </c>
      <c r="H220" s="303" t="s">
        <v>325</v>
      </c>
      <c r="I220" s="308" t="s">
        <v>919</v>
      </c>
      <c r="J220" s="405"/>
      <c r="K220" s="405"/>
      <c r="L220" s="405"/>
      <c r="M220" s="574"/>
    </row>
    <row r="221" spans="1:13" s="84" customFormat="1" ht="57.75" customHeight="1" x14ac:dyDescent="0.2">
      <c r="A221" s="410"/>
      <c r="B221" s="405"/>
      <c r="C221" s="414"/>
      <c r="D221" s="415"/>
      <c r="E221" s="405"/>
      <c r="F221" s="303" t="s">
        <v>921</v>
      </c>
      <c r="G221" s="303" t="s">
        <v>922</v>
      </c>
      <c r="H221" s="303" t="s">
        <v>923</v>
      </c>
      <c r="I221" s="308" t="s">
        <v>924</v>
      </c>
      <c r="J221" s="405"/>
      <c r="K221" s="405"/>
      <c r="L221" s="405"/>
      <c r="M221" s="574"/>
    </row>
    <row r="222" spans="1:13" s="84" customFormat="1" ht="79.5" customHeight="1" x14ac:dyDescent="0.2">
      <c r="A222" s="410"/>
      <c r="B222" s="405"/>
      <c r="C222" s="414"/>
      <c r="D222" s="415"/>
      <c r="E222" s="405"/>
      <c r="F222" s="303" t="s">
        <v>925</v>
      </c>
      <c r="G222" s="303" t="s">
        <v>336</v>
      </c>
      <c r="H222" s="303" t="s">
        <v>340</v>
      </c>
      <c r="I222" s="308" t="s">
        <v>926</v>
      </c>
      <c r="J222" s="405"/>
      <c r="K222" s="405"/>
      <c r="L222" s="405"/>
      <c r="M222" s="574"/>
    </row>
    <row r="223" spans="1:13" s="84" customFormat="1" ht="68.25" customHeight="1" x14ac:dyDescent="0.2">
      <c r="A223" s="410"/>
      <c r="B223" s="405"/>
      <c r="C223" s="414"/>
      <c r="D223" s="415"/>
      <c r="E223" s="405"/>
      <c r="F223" s="303" t="s">
        <v>927</v>
      </c>
      <c r="G223" s="303" t="s">
        <v>928</v>
      </c>
      <c r="H223" s="303" t="s">
        <v>929</v>
      </c>
      <c r="I223" s="308" t="s">
        <v>930</v>
      </c>
      <c r="J223" s="405"/>
      <c r="K223" s="405"/>
      <c r="L223" s="405"/>
      <c r="M223" s="574"/>
    </row>
    <row r="224" spans="1:13" s="84" customFormat="1" ht="38.25" customHeight="1" x14ac:dyDescent="0.2">
      <c r="A224" s="411"/>
      <c r="B224" s="357"/>
      <c r="C224" s="382"/>
      <c r="D224" s="383"/>
      <c r="E224" s="357"/>
      <c r="F224" s="303" t="s">
        <v>894</v>
      </c>
      <c r="G224" s="303" t="s">
        <v>621</v>
      </c>
      <c r="H224" s="303" t="s">
        <v>895</v>
      </c>
      <c r="I224" s="308" t="s">
        <v>896</v>
      </c>
      <c r="J224" s="357"/>
      <c r="K224" s="357"/>
      <c r="L224" s="357"/>
      <c r="M224" s="575"/>
    </row>
    <row r="225" spans="1:13" s="84" customFormat="1" ht="37.5" customHeight="1" x14ac:dyDescent="0.2">
      <c r="A225" s="845"/>
      <c r="B225" s="847"/>
      <c r="C225" s="848"/>
      <c r="D225" s="849"/>
      <c r="E225" s="852"/>
      <c r="F225" s="303" t="s">
        <v>897</v>
      </c>
      <c r="G225" s="303" t="s">
        <v>931</v>
      </c>
      <c r="H225" s="303" t="s">
        <v>932</v>
      </c>
      <c r="I225" s="308" t="s">
        <v>900</v>
      </c>
      <c r="J225" s="854"/>
      <c r="K225" s="404"/>
      <c r="L225" s="847"/>
      <c r="M225" s="844"/>
    </row>
    <row r="226" spans="1:13" s="84" customFormat="1" ht="122.25" customHeight="1" x14ac:dyDescent="0.2">
      <c r="A226" s="846"/>
      <c r="B226" s="575"/>
      <c r="C226" s="850"/>
      <c r="D226" s="851"/>
      <c r="E226" s="853"/>
      <c r="F226" s="303" t="s">
        <v>933</v>
      </c>
      <c r="G226" s="303" t="s">
        <v>549</v>
      </c>
      <c r="H226" s="303" t="s">
        <v>934</v>
      </c>
      <c r="I226" s="308" t="s">
        <v>935</v>
      </c>
      <c r="J226" s="535"/>
      <c r="K226" s="357"/>
      <c r="L226" s="575"/>
      <c r="M226" s="575"/>
    </row>
    <row r="227" spans="1:13" s="84" customFormat="1" ht="33.75" customHeight="1" x14ac:dyDescent="0.2">
      <c r="A227" s="409" t="s">
        <v>936</v>
      </c>
      <c r="B227" s="406" t="s">
        <v>937</v>
      </c>
      <c r="C227" s="412" t="s">
        <v>937</v>
      </c>
      <c r="D227" s="457"/>
      <c r="E227" s="406" t="s">
        <v>790</v>
      </c>
      <c r="F227" s="98" t="s">
        <v>818</v>
      </c>
      <c r="G227" s="98" t="s">
        <v>938</v>
      </c>
      <c r="H227" s="98" t="s">
        <v>895</v>
      </c>
      <c r="I227" s="153" t="s">
        <v>821</v>
      </c>
      <c r="J227" s="404" t="s">
        <v>939</v>
      </c>
      <c r="K227" s="404" t="s">
        <v>181</v>
      </c>
      <c r="L227" s="406" t="s">
        <v>769</v>
      </c>
      <c r="M227" s="407"/>
    </row>
    <row r="228" spans="1:13" s="84" customFormat="1" ht="43.5" customHeight="1" x14ac:dyDescent="0.2">
      <c r="A228" s="455"/>
      <c r="B228" s="442"/>
      <c r="C228" s="458"/>
      <c r="D228" s="459"/>
      <c r="E228" s="569" t="s">
        <v>916</v>
      </c>
      <c r="F228" s="98" t="s">
        <v>822</v>
      </c>
      <c r="G228" s="98" t="s">
        <v>373</v>
      </c>
      <c r="H228" s="98" t="s">
        <v>330</v>
      </c>
      <c r="I228" s="153" t="s">
        <v>867</v>
      </c>
      <c r="J228" s="569" t="s">
        <v>920</v>
      </c>
      <c r="K228" s="405"/>
      <c r="L228" s="442"/>
      <c r="M228" s="750"/>
    </row>
    <row r="229" spans="1:13" s="84" customFormat="1" ht="54" customHeight="1" x14ac:dyDescent="0.2">
      <c r="A229" s="456"/>
      <c r="B229" s="443"/>
      <c r="C229" s="460"/>
      <c r="D229" s="461"/>
      <c r="E229" s="570" t="s">
        <v>916</v>
      </c>
      <c r="F229" s="98" t="s">
        <v>868</v>
      </c>
      <c r="G229" s="98" t="s">
        <v>380</v>
      </c>
      <c r="H229" s="98" t="s">
        <v>330</v>
      </c>
      <c r="I229" s="153" t="s">
        <v>827</v>
      </c>
      <c r="J229" s="570" t="s">
        <v>920</v>
      </c>
      <c r="K229" s="357"/>
      <c r="L229" s="443"/>
      <c r="M229" s="751"/>
    </row>
    <row r="230" spans="1:13" s="84" customFormat="1" ht="75.75" customHeight="1" x14ac:dyDescent="0.2">
      <c r="A230" s="104" t="s">
        <v>940</v>
      </c>
      <c r="B230" s="93" t="s">
        <v>941</v>
      </c>
      <c r="C230" s="571" t="s">
        <v>942</v>
      </c>
      <c r="D230" s="572" t="s">
        <v>942</v>
      </c>
      <c r="E230" s="93" t="s">
        <v>591</v>
      </c>
      <c r="F230" s="98" t="s">
        <v>943</v>
      </c>
      <c r="G230" s="98" t="s">
        <v>2651</v>
      </c>
      <c r="H230" s="159" t="s">
        <v>944</v>
      </c>
      <c r="I230" s="153" t="s">
        <v>945</v>
      </c>
      <c r="J230" s="153" t="s">
        <v>946</v>
      </c>
      <c r="K230" s="153" t="s">
        <v>181</v>
      </c>
      <c r="L230" s="93" t="s">
        <v>947</v>
      </c>
      <c r="M230" s="154"/>
    </row>
    <row r="231" spans="1:13" s="84" customFormat="1" ht="97.5" customHeight="1" x14ac:dyDescent="0.2">
      <c r="A231" s="104" t="s">
        <v>948</v>
      </c>
      <c r="B231" s="93" t="s">
        <v>949</v>
      </c>
      <c r="C231" s="571" t="s">
        <v>950</v>
      </c>
      <c r="D231" s="749"/>
      <c r="E231" s="93" t="s">
        <v>591</v>
      </c>
      <c r="F231" s="98" t="s">
        <v>943</v>
      </c>
      <c r="G231" s="98" t="s">
        <v>567</v>
      </c>
      <c r="H231" s="159" t="s">
        <v>951</v>
      </c>
      <c r="I231" s="153" t="s">
        <v>952</v>
      </c>
      <c r="J231" s="153" t="s">
        <v>946</v>
      </c>
      <c r="K231" s="153" t="s">
        <v>181</v>
      </c>
      <c r="L231" s="93" t="s">
        <v>953</v>
      </c>
      <c r="M231" s="154"/>
    </row>
    <row r="232" spans="1:13" s="84" customFormat="1" ht="71.25" customHeight="1" x14ac:dyDescent="0.2">
      <c r="A232" s="506" t="s">
        <v>2597</v>
      </c>
      <c r="B232" s="506" t="s">
        <v>2856</v>
      </c>
      <c r="C232" s="509" t="s">
        <v>2549</v>
      </c>
      <c r="D232" s="510"/>
      <c r="E232" s="326" t="s">
        <v>955</v>
      </c>
      <c r="F232" s="327" t="s">
        <v>956</v>
      </c>
      <c r="G232" s="327" t="s">
        <v>490</v>
      </c>
      <c r="H232" s="327" t="s">
        <v>957</v>
      </c>
      <c r="I232" s="146" t="s">
        <v>958</v>
      </c>
      <c r="J232" s="146" t="s">
        <v>955</v>
      </c>
      <c r="K232" s="568" t="s">
        <v>181</v>
      </c>
      <c r="L232" s="326" t="s">
        <v>959</v>
      </c>
      <c r="M232" s="165" t="s">
        <v>2524</v>
      </c>
    </row>
    <row r="233" spans="1:13" s="84" customFormat="1" ht="84" customHeight="1" x14ac:dyDescent="0.2">
      <c r="A233" s="867"/>
      <c r="B233" s="507"/>
      <c r="C233" s="511"/>
      <c r="D233" s="512"/>
      <c r="E233" s="326" t="s">
        <v>955</v>
      </c>
      <c r="F233" s="327" t="s">
        <v>960</v>
      </c>
      <c r="G233" s="327" t="s">
        <v>490</v>
      </c>
      <c r="H233" s="327" t="s">
        <v>957</v>
      </c>
      <c r="I233" s="146" t="s">
        <v>961</v>
      </c>
      <c r="J233" s="146" t="s">
        <v>955</v>
      </c>
      <c r="K233" s="405"/>
      <c r="L233" s="406" t="s">
        <v>962</v>
      </c>
      <c r="M233" s="338" t="s">
        <v>2819</v>
      </c>
    </row>
    <row r="234" spans="1:13" s="84" customFormat="1" ht="69" customHeight="1" x14ac:dyDescent="0.2">
      <c r="A234" s="867"/>
      <c r="B234" s="507"/>
      <c r="C234" s="511"/>
      <c r="D234" s="512"/>
      <c r="E234" s="326" t="s">
        <v>955</v>
      </c>
      <c r="F234" s="327" t="s">
        <v>963</v>
      </c>
      <c r="G234" s="327" t="s">
        <v>490</v>
      </c>
      <c r="H234" s="327" t="s">
        <v>957</v>
      </c>
      <c r="I234" s="146" t="s">
        <v>964</v>
      </c>
      <c r="J234" s="146" t="s">
        <v>955</v>
      </c>
      <c r="K234" s="405"/>
      <c r="L234" s="357"/>
      <c r="M234" s="165" t="s">
        <v>2818</v>
      </c>
    </row>
    <row r="235" spans="1:13" s="84" customFormat="1" ht="60.75" customHeight="1" x14ac:dyDescent="0.2">
      <c r="A235" s="867"/>
      <c r="B235" s="507"/>
      <c r="C235" s="511"/>
      <c r="D235" s="512"/>
      <c r="E235" s="326" t="s">
        <v>955</v>
      </c>
      <c r="F235" s="327" t="s">
        <v>965</v>
      </c>
      <c r="G235" s="327" t="s">
        <v>490</v>
      </c>
      <c r="H235" s="327" t="s">
        <v>951</v>
      </c>
      <c r="I235" s="146" t="s">
        <v>966</v>
      </c>
      <c r="J235" s="146" t="s">
        <v>955</v>
      </c>
      <c r="K235" s="405"/>
      <c r="L235" s="326" t="s">
        <v>967</v>
      </c>
      <c r="M235" s="165" t="s">
        <v>2820</v>
      </c>
    </row>
    <row r="236" spans="1:13" s="84" customFormat="1" ht="48" customHeight="1" x14ac:dyDescent="0.2">
      <c r="A236" s="867"/>
      <c r="B236" s="507"/>
      <c r="C236" s="511"/>
      <c r="D236" s="512"/>
      <c r="E236" s="326" t="s">
        <v>955</v>
      </c>
      <c r="F236" s="327" t="s">
        <v>968</v>
      </c>
      <c r="G236" s="327" t="s">
        <v>662</v>
      </c>
      <c r="H236" s="327" t="s">
        <v>969</v>
      </c>
      <c r="I236" s="146" t="s">
        <v>970</v>
      </c>
      <c r="J236" s="146" t="s">
        <v>955</v>
      </c>
      <c r="K236" s="405"/>
      <c r="L236" s="326" t="s">
        <v>959</v>
      </c>
      <c r="M236" s="165" t="s">
        <v>2821</v>
      </c>
    </row>
    <row r="237" spans="1:13" s="84" customFormat="1" ht="57.75" customHeight="1" x14ac:dyDescent="0.2">
      <c r="A237" s="867"/>
      <c r="B237" s="507"/>
      <c r="C237" s="511"/>
      <c r="D237" s="512"/>
      <c r="E237" s="326" t="s">
        <v>955</v>
      </c>
      <c r="F237" s="327" t="s">
        <v>971</v>
      </c>
      <c r="G237" s="327" t="s">
        <v>662</v>
      </c>
      <c r="H237" s="327" t="s">
        <v>228</v>
      </c>
      <c r="I237" s="146" t="s">
        <v>972</v>
      </c>
      <c r="J237" s="146" t="s">
        <v>955</v>
      </c>
      <c r="K237" s="405"/>
      <c r="L237" s="406" t="s">
        <v>973</v>
      </c>
      <c r="M237" s="338" t="s">
        <v>2822</v>
      </c>
    </row>
    <row r="238" spans="1:13" s="84" customFormat="1" ht="42.75" customHeight="1" x14ac:dyDescent="0.2">
      <c r="A238" s="867"/>
      <c r="B238" s="507"/>
      <c r="C238" s="511"/>
      <c r="D238" s="512"/>
      <c r="E238" s="326" t="s">
        <v>955</v>
      </c>
      <c r="F238" s="327" t="s">
        <v>974</v>
      </c>
      <c r="G238" s="327" t="s">
        <v>662</v>
      </c>
      <c r="H238" s="327" t="s">
        <v>228</v>
      </c>
      <c r="I238" s="146" t="s">
        <v>975</v>
      </c>
      <c r="J238" s="146" t="s">
        <v>955</v>
      </c>
      <c r="K238" s="405"/>
      <c r="L238" s="405"/>
      <c r="M238" s="338" t="s">
        <v>2823</v>
      </c>
    </row>
    <row r="239" spans="1:13" s="84" customFormat="1" ht="33" customHeight="1" x14ac:dyDescent="0.2">
      <c r="A239" s="867"/>
      <c r="B239" s="507"/>
      <c r="C239" s="511"/>
      <c r="D239" s="512"/>
      <c r="E239" s="406" t="s">
        <v>955</v>
      </c>
      <c r="F239" s="445" t="s">
        <v>976</v>
      </c>
      <c r="G239" s="445" t="s">
        <v>662</v>
      </c>
      <c r="H239" s="445" t="s">
        <v>228</v>
      </c>
      <c r="I239" s="146" t="s">
        <v>977</v>
      </c>
      <c r="J239" s="568" t="s">
        <v>955</v>
      </c>
      <c r="K239" s="405"/>
      <c r="L239" s="405"/>
      <c r="M239" s="338" t="s">
        <v>2824</v>
      </c>
    </row>
    <row r="240" spans="1:13" s="84" customFormat="1" ht="33.75" customHeight="1" x14ac:dyDescent="0.2">
      <c r="A240" s="867"/>
      <c r="B240" s="507"/>
      <c r="C240" s="511"/>
      <c r="D240" s="512"/>
      <c r="E240" s="405"/>
      <c r="F240" s="405"/>
      <c r="G240" s="405"/>
      <c r="H240" s="405"/>
      <c r="I240" s="146" t="s">
        <v>978</v>
      </c>
      <c r="J240" s="405"/>
      <c r="K240" s="405"/>
      <c r="L240" s="405"/>
      <c r="M240" s="338" t="s">
        <v>2825</v>
      </c>
    </row>
    <row r="241" spans="1:13" s="84" customFormat="1" ht="33.75" customHeight="1" x14ac:dyDescent="0.2">
      <c r="A241" s="868"/>
      <c r="B241" s="508"/>
      <c r="C241" s="513"/>
      <c r="D241" s="514"/>
      <c r="E241" s="357"/>
      <c r="F241" s="357"/>
      <c r="G241" s="357"/>
      <c r="H241" s="357"/>
      <c r="I241" s="146" t="s">
        <v>979</v>
      </c>
      <c r="J241" s="357"/>
      <c r="K241" s="357"/>
      <c r="L241" s="357"/>
      <c r="M241" s="165">
        <v>101120.51</v>
      </c>
    </row>
    <row r="242" spans="1:13" s="84" customFormat="1" ht="53.25" customHeight="1" x14ac:dyDescent="0.2">
      <c r="A242" s="864"/>
      <c r="B242" s="861"/>
      <c r="C242" s="855"/>
      <c r="D242" s="856"/>
      <c r="E242" s="326" t="s">
        <v>955</v>
      </c>
      <c r="F242" s="327" t="s">
        <v>980</v>
      </c>
      <c r="G242" s="327" t="s">
        <v>662</v>
      </c>
      <c r="H242" s="327" t="s">
        <v>228</v>
      </c>
      <c r="I242" s="146" t="s">
        <v>981</v>
      </c>
      <c r="J242" s="146" t="s">
        <v>955</v>
      </c>
      <c r="K242" s="568" t="s">
        <v>181</v>
      </c>
      <c r="L242" s="406" t="s">
        <v>973</v>
      </c>
      <c r="M242" s="166">
        <v>290855.13</v>
      </c>
    </row>
    <row r="243" spans="1:13" s="84" customFormat="1" ht="30.75" customHeight="1" x14ac:dyDescent="0.2">
      <c r="A243" s="865"/>
      <c r="B243" s="862"/>
      <c r="C243" s="857"/>
      <c r="D243" s="858"/>
      <c r="E243" s="326" t="s">
        <v>955</v>
      </c>
      <c r="F243" s="327" t="s">
        <v>982</v>
      </c>
      <c r="G243" s="327" t="s">
        <v>662</v>
      </c>
      <c r="H243" s="327" t="s">
        <v>228</v>
      </c>
      <c r="I243" s="146" t="s">
        <v>983</v>
      </c>
      <c r="J243" s="146" t="s">
        <v>955</v>
      </c>
      <c r="K243" s="405"/>
      <c r="L243" s="357"/>
      <c r="M243" s="342">
        <v>900000</v>
      </c>
    </row>
    <row r="244" spans="1:13" s="84" customFormat="1" ht="48" customHeight="1" x14ac:dyDescent="0.2">
      <c r="A244" s="865"/>
      <c r="B244" s="862"/>
      <c r="C244" s="857"/>
      <c r="D244" s="858"/>
      <c r="E244" s="326" t="s">
        <v>955</v>
      </c>
      <c r="F244" s="327" t="s">
        <v>2598</v>
      </c>
      <c r="G244" s="327" t="s">
        <v>662</v>
      </c>
      <c r="H244" s="327" t="s">
        <v>228</v>
      </c>
      <c r="I244" s="146" t="s">
        <v>984</v>
      </c>
      <c r="J244" s="146" t="s">
        <v>955</v>
      </c>
      <c r="K244" s="405"/>
      <c r="L244" s="326" t="s">
        <v>985</v>
      </c>
      <c r="M244" s="342">
        <v>5428000</v>
      </c>
    </row>
    <row r="245" spans="1:13" s="84" customFormat="1" ht="57" customHeight="1" x14ac:dyDescent="0.2">
      <c r="A245" s="865"/>
      <c r="B245" s="862"/>
      <c r="C245" s="859"/>
      <c r="D245" s="860"/>
      <c r="E245" s="326" t="s">
        <v>955</v>
      </c>
      <c r="F245" s="327" t="s">
        <v>986</v>
      </c>
      <c r="G245" s="327" t="s">
        <v>662</v>
      </c>
      <c r="H245" s="327" t="s">
        <v>228</v>
      </c>
      <c r="I245" s="146" t="s">
        <v>987</v>
      </c>
      <c r="J245" s="146" t="s">
        <v>955</v>
      </c>
      <c r="K245" s="405"/>
      <c r="L245" s="326" t="s">
        <v>223</v>
      </c>
      <c r="M245" s="342">
        <v>945000</v>
      </c>
    </row>
    <row r="246" spans="1:13" s="84" customFormat="1" ht="96.75" customHeight="1" x14ac:dyDescent="0.2">
      <c r="A246" s="865"/>
      <c r="B246" s="862"/>
      <c r="C246" s="412" t="s">
        <v>988</v>
      </c>
      <c r="D246" s="413"/>
      <c r="E246" s="326" t="s">
        <v>955</v>
      </c>
      <c r="F246" s="327" t="s">
        <v>989</v>
      </c>
      <c r="G246" s="327" t="s">
        <v>662</v>
      </c>
      <c r="H246" s="327" t="s">
        <v>228</v>
      </c>
      <c r="I246" s="146" t="s">
        <v>990</v>
      </c>
      <c r="J246" s="146" t="s">
        <v>955</v>
      </c>
      <c r="K246" s="405"/>
      <c r="L246" s="406" t="s">
        <v>182</v>
      </c>
      <c r="M246" s="883"/>
    </row>
    <row r="247" spans="1:13" s="84" customFormat="1" ht="100.5" customHeight="1" x14ac:dyDescent="0.2">
      <c r="A247" s="866"/>
      <c r="B247" s="863"/>
      <c r="C247" s="382"/>
      <c r="D247" s="383"/>
      <c r="E247" s="326" t="s">
        <v>955</v>
      </c>
      <c r="F247" s="327" t="s">
        <v>989</v>
      </c>
      <c r="G247" s="327" t="s">
        <v>662</v>
      </c>
      <c r="H247" s="327" t="s">
        <v>228</v>
      </c>
      <c r="I247" s="146" t="s">
        <v>991</v>
      </c>
      <c r="J247" s="146" t="s">
        <v>955</v>
      </c>
      <c r="K247" s="357"/>
      <c r="L247" s="357"/>
      <c r="M247" s="357"/>
    </row>
    <row r="248" spans="1:13" s="84" customFormat="1" ht="53.25" customHeight="1" x14ac:dyDescent="0.2">
      <c r="A248" s="409" t="s">
        <v>992</v>
      </c>
      <c r="B248" s="406" t="s">
        <v>993</v>
      </c>
      <c r="C248" s="427" t="s">
        <v>994</v>
      </c>
      <c r="D248" s="427"/>
      <c r="E248" s="93" t="s">
        <v>995</v>
      </c>
      <c r="F248" s="98" t="s">
        <v>996</v>
      </c>
      <c r="G248" s="98" t="s">
        <v>490</v>
      </c>
      <c r="H248" s="98" t="s">
        <v>997</v>
      </c>
      <c r="I248" s="146" t="s">
        <v>998</v>
      </c>
      <c r="J248" s="146" t="s">
        <v>999</v>
      </c>
      <c r="K248" s="568" t="s">
        <v>181</v>
      </c>
      <c r="L248" s="406" t="s">
        <v>192</v>
      </c>
      <c r="M248" s="516"/>
    </row>
    <row r="249" spans="1:13" s="84" customFormat="1" ht="51" customHeight="1" x14ac:dyDescent="0.2">
      <c r="A249" s="456"/>
      <c r="B249" s="443"/>
      <c r="C249" s="427" t="s">
        <v>994</v>
      </c>
      <c r="D249" s="427"/>
      <c r="E249" s="93" t="s">
        <v>995</v>
      </c>
      <c r="F249" s="98" t="s">
        <v>1000</v>
      </c>
      <c r="G249" s="98" t="s">
        <v>490</v>
      </c>
      <c r="H249" s="98" t="s">
        <v>737</v>
      </c>
      <c r="I249" s="146" t="s">
        <v>1001</v>
      </c>
      <c r="J249" s="146" t="s">
        <v>999</v>
      </c>
      <c r="K249" s="357"/>
      <c r="L249" s="357"/>
      <c r="M249" s="508"/>
    </row>
    <row r="250" spans="1:13" s="84" customFormat="1" ht="42" customHeight="1" x14ac:dyDescent="0.2">
      <c r="A250" s="409" t="s">
        <v>1002</v>
      </c>
      <c r="B250" s="406" t="s">
        <v>1003</v>
      </c>
      <c r="C250" s="427" t="s">
        <v>1004</v>
      </c>
      <c r="D250" s="427"/>
      <c r="E250" s="93" t="s">
        <v>995</v>
      </c>
      <c r="F250" s="98" t="s">
        <v>1000</v>
      </c>
      <c r="G250" s="98" t="s">
        <v>490</v>
      </c>
      <c r="H250" s="159" t="s">
        <v>228</v>
      </c>
      <c r="I250" s="146" t="s">
        <v>1005</v>
      </c>
      <c r="J250" s="146" t="s">
        <v>1006</v>
      </c>
      <c r="K250" s="568" t="s">
        <v>181</v>
      </c>
      <c r="L250" s="406" t="s">
        <v>192</v>
      </c>
      <c r="M250" s="516"/>
    </row>
    <row r="251" spans="1:13" s="84" customFormat="1" ht="57" customHeight="1" x14ac:dyDescent="0.2">
      <c r="A251" s="456"/>
      <c r="B251" s="442"/>
      <c r="C251" s="427" t="s">
        <v>1007</v>
      </c>
      <c r="D251" s="427"/>
      <c r="E251" s="93" t="s">
        <v>995</v>
      </c>
      <c r="F251" s="98" t="s">
        <v>1000</v>
      </c>
      <c r="G251" s="98" t="s">
        <v>662</v>
      </c>
      <c r="H251" s="159" t="s">
        <v>228</v>
      </c>
      <c r="I251" s="146" t="s">
        <v>1005</v>
      </c>
      <c r="J251" s="146" t="s">
        <v>1006</v>
      </c>
      <c r="K251" s="357"/>
      <c r="L251" s="357"/>
      <c r="M251" s="508"/>
    </row>
    <row r="252" spans="1:13" s="84" customFormat="1" ht="49.5" customHeight="1" x14ac:dyDescent="0.2">
      <c r="A252" s="104" t="s">
        <v>1008</v>
      </c>
      <c r="B252" s="93" t="s">
        <v>1009</v>
      </c>
      <c r="C252" s="427" t="s">
        <v>1010</v>
      </c>
      <c r="D252" s="427"/>
      <c r="E252" s="93" t="s">
        <v>995</v>
      </c>
      <c r="F252" s="98" t="s">
        <v>1000</v>
      </c>
      <c r="G252" s="98" t="s">
        <v>490</v>
      </c>
      <c r="H252" s="168" t="s">
        <v>616</v>
      </c>
      <c r="I252" s="146" t="s">
        <v>1011</v>
      </c>
      <c r="J252" s="146" t="s">
        <v>1012</v>
      </c>
      <c r="K252" s="146" t="s">
        <v>181</v>
      </c>
      <c r="L252" s="93" t="s">
        <v>192</v>
      </c>
      <c r="M252" s="167"/>
    </row>
    <row r="253" spans="1:13" s="84" customFormat="1" ht="147" customHeight="1" x14ac:dyDescent="0.2">
      <c r="A253" s="409" t="s">
        <v>1013</v>
      </c>
      <c r="B253" s="406" t="s">
        <v>1014</v>
      </c>
      <c r="C253" s="571" t="s">
        <v>1015</v>
      </c>
      <c r="D253" s="572"/>
      <c r="E253" s="93" t="s">
        <v>995</v>
      </c>
      <c r="F253" s="98" t="s">
        <v>1016</v>
      </c>
      <c r="G253" s="139" t="s">
        <v>1017</v>
      </c>
      <c r="H253" s="98" t="s">
        <v>228</v>
      </c>
      <c r="I253" s="126" t="s">
        <v>2793</v>
      </c>
      <c r="J253" s="126" t="s">
        <v>2857</v>
      </c>
      <c r="K253" s="748" t="s">
        <v>1018</v>
      </c>
      <c r="L253" s="406" t="s">
        <v>192</v>
      </c>
      <c r="M253" s="748"/>
    </row>
    <row r="254" spans="1:13" s="84" customFormat="1" ht="42.75" customHeight="1" x14ac:dyDescent="0.2">
      <c r="A254" s="456"/>
      <c r="B254" s="443"/>
      <c r="C254" s="427" t="s">
        <v>2525</v>
      </c>
      <c r="D254" s="427"/>
      <c r="E254" s="93" t="s">
        <v>995</v>
      </c>
      <c r="F254" s="98" t="s">
        <v>1019</v>
      </c>
      <c r="G254" s="98" t="s">
        <v>662</v>
      </c>
      <c r="H254" s="159" t="s">
        <v>228</v>
      </c>
      <c r="I254" s="146" t="s">
        <v>1020</v>
      </c>
      <c r="J254" s="146" t="s">
        <v>1006</v>
      </c>
      <c r="K254" s="357"/>
      <c r="L254" s="357"/>
      <c r="M254" s="357"/>
    </row>
    <row r="255" spans="1:13" s="84" customFormat="1" ht="74.25" customHeight="1" x14ac:dyDescent="0.2">
      <c r="A255" s="406" t="s">
        <v>2550</v>
      </c>
      <c r="B255" s="406" t="s">
        <v>2551</v>
      </c>
      <c r="C255" s="427" t="s">
        <v>1022</v>
      </c>
      <c r="D255" s="427"/>
      <c r="E255" s="326" t="s">
        <v>995</v>
      </c>
      <c r="F255" s="327" t="s">
        <v>1023</v>
      </c>
      <c r="G255" s="169" t="s">
        <v>1158</v>
      </c>
      <c r="H255" s="327" t="s">
        <v>1024</v>
      </c>
      <c r="I255" s="126" t="s">
        <v>1025</v>
      </c>
      <c r="J255" s="126" t="s">
        <v>1026</v>
      </c>
      <c r="K255" s="126" t="s">
        <v>1027</v>
      </c>
      <c r="L255" s="406" t="s">
        <v>192</v>
      </c>
      <c r="M255" s="748"/>
    </row>
    <row r="256" spans="1:13" s="84" customFormat="1" ht="39" customHeight="1" x14ac:dyDescent="0.2">
      <c r="A256" s="410"/>
      <c r="B256" s="405"/>
      <c r="C256" s="412" t="s">
        <v>1028</v>
      </c>
      <c r="D256" s="413"/>
      <c r="E256" s="406" t="s">
        <v>995</v>
      </c>
      <c r="F256" s="327" t="s">
        <v>1000</v>
      </c>
      <c r="G256" s="169" t="s">
        <v>490</v>
      </c>
      <c r="H256" s="327" t="s">
        <v>1029</v>
      </c>
      <c r="I256" s="747" t="s">
        <v>2794</v>
      </c>
      <c r="J256" s="747" t="s">
        <v>1030</v>
      </c>
      <c r="K256" s="568" t="s">
        <v>181</v>
      </c>
      <c r="L256" s="405"/>
      <c r="M256" s="405"/>
    </row>
    <row r="257" spans="1:13" s="84" customFormat="1" ht="51.75" customHeight="1" x14ac:dyDescent="0.2">
      <c r="A257" s="411"/>
      <c r="B257" s="357"/>
      <c r="C257" s="382"/>
      <c r="D257" s="383"/>
      <c r="E257" s="357"/>
      <c r="F257" s="327" t="s">
        <v>1031</v>
      </c>
      <c r="G257" s="170" t="s">
        <v>490</v>
      </c>
      <c r="H257" s="171" t="s">
        <v>1029</v>
      </c>
      <c r="I257" s="357"/>
      <c r="J257" s="357"/>
      <c r="K257" s="357"/>
      <c r="L257" s="357"/>
      <c r="M257" s="357"/>
    </row>
    <row r="258" spans="1:13" s="84" customFormat="1" ht="42.75" customHeight="1" x14ac:dyDescent="0.2">
      <c r="A258" s="864"/>
      <c r="B258" s="861"/>
      <c r="C258" s="412" t="s">
        <v>1032</v>
      </c>
      <c r="D258" s="457"/>
      <c r="E258" s="406" t="s">
        <v>995</v>
      </c>
      <c r="F258" s="327" t="s">
        <v>1033</v>
      </c>
      <c r="G258" s="170" t="s">
        <v>662</v>
      </c>
      <c r="H258" s="171" t="s">
        <v>235</v>
      </c>
      <c r="I258" s="747" t="s">
        <v>1034</v>
      </c>
      <c r="J258" s="747" t="s">
        <v>1030</v>
      </c>
      <c r="K258" s="568" t="s">
        <v>181</v>
      </c>
      <c r="L258" s="406" t="s">
        <v>192</v>
      </c>
      <c r="M258" s="748"/>
    </row>
    <row r="259" spans="1:13" s="84" customFormat="1" ht="43.5" customHeight="1" x14ac:dyDescent="0.2">
      <c r="A259" s="866"/>
      <c r="B259" s="863"/>
      <c r="C259" s="382"/>
      <c r="D259" s="383"/>
      <c r="E259" s="357"/>
      <c r="F259" s="327" t="s">
        <v>1035</v>
      </c>
      <c r="G259" s="170" t="s">
        <v>490</v>
      </c>
      <c r="H259" s="171" t="s">
        <v>1036</v>
      </c>
      <c r="I259" s="357"/>
      <c r="J259" s="357"/>
      <c r="K259" s="357"/>
      <c r="L259" s="357"/>
      <c r="M259" s="357"/>
    </row>
    <row r="260" spans="1:13" s="84" customFormat="1" ht="52.5" customHeight="1" x14ac:dyDescent="0.2">
      <c r="A260" s="104" t="s">
        <v>1037</v>
      </c>
      <c r="B260" s="93" t="s">
        <v>1038</v>
      </c>
      <c r="C260" s="427" t="s">
        <v>1039</v>
      </c>
      <c r="D260" s="427"/>
      <c r="E260" s="93" t="s">
        <v>995</v>
      </c>
      <c r="F260" s="98" t="s">
        <v>1040</v>
      </c>
      <c r="G260" s="159" t="s">
        <v>662</v>
      </c>
      <c r="H260" s="159" t="s">
        <v>228</v>
      </c>
      <c r="I260" s="126" t="s">
        <v>1041</v>
      </c>
      <c r="J260" s="126" t="s">
        <v>1042</v>
      </c>
      <c r="K260" s="126" t="s">
        <v>1027</v>
      </c>
      <c r="L260" s="93" t="s">
        <v>192</v>
      </c>
      <c r="M260" s="126"/>
    </row>
    <row r="261" spans="1:13" s="84" customFormat="1" ht="84.75" customHeight="1" x14ac:dyDescent="0.2">
      <c r="A261" s="104" t="s">
        <v>1043</v>
      </c>
      <c r="B261" s="93" t="s">
        <v>1044</v>
      </c>
      <c r="C261" s="571" t="s">
        <v>1045</v>
      </c>
      <c r="D261" s="572"/>
      <c r="E261" s="93" t="s">
        <v>995</v>
      </c>
      <c r="F261" s="98" t="s">
        <v>2795</v>
      </c>
      <c r="G261" s="170" t="s">
        <v>490</v>
      </c>
      <c r="H261" s="171" t="s">
        <v>228</v>
      </c>
      <c r="I261" s="117" t="s">
        <v>1046</v>
      </c>
      <c r="J261" s="117" t="s">
        <v>1030</v>
      </c>
      <c r="K261" s="146" t="s">
        <v>181</v>
      </c>
      <c r="L261" s="93" t="s">
        <v>192</v>
      </c>
      <c r="M261" s="126"/>
    </row>
    <row r="262" spans="1:13" s="84" customFormat="1" ht="50.25" customHeight="1" x14ac:dyDescent="0.2">
      <c r="A262" s="409" t="s">
        <v>1047</v>
      </c>
      <c r="B262" s="406" t="s">
        <v>1048</v>
      </c>
      <c r="C262" s="427" t="s">
        <v>1049</v>
      </c>
      <c r="D262" s="427"/>
      <c r="E262" s="93" t="s">
        <v>995</v>
      </c>
      <c r="F262" s="98" t="s">
        <v>1050</v>
      </c>
      <c r="G262" s="98" t="s">
        <v>490</v>
      </c>
      <c r="H262" s="98" t="s">
        <v>356</v>
      </c>
      <c r="I262" s="153" t="s">
        <v>1051</v>
      </c>
      <c r="J262" s="404" t="s">
        <v>1052</v>
      </c>
      <c r="K262" s="404" t="s">
        <v>181</v>
      </c>
      <c r="L262" s="406" t="s">
        <v>192</v>
      </c>
      <c r="M262" s="516"/>
    </row>
    <row r="263" spans="1:13" s="84" customFormat="1" ht="61.5" customHeight="1" x14ac:dyDescent="0.2">
      <c r="A263" s="455"/>
      <c r="B263" s="442"/>
      <c r="C263" s="427" t="s">
        <v>1053</v>
      </c>
      <c r="D263" s="427"/>
      <c r="E263" s="93" t="s">
        <v>995</v>
      </c>
      <c r="F263" s="98" t="s">
        <v>739</v>
      </c>
      <c r="G263" s="98" t="s">
        <v>490</v>
      </c>
      <c r="H263" s="98" t="s">
        <v>330</v>
      </c>
      <c r="I263" s="153" t="s">
        <v>1054</v>
      </c>
      <c r="J263" s="405"/>
      <c r="K263" s="405"/>
      <c r="L263" s="405"/>
      <c r="M263" s="507"/>
    </row>
    <row r="264" spans="1:13" s="84" customFormat="1" ht="54" customHeight="1" x14ac:dyDescent="0.2">
      <c r="A264" s="456"/>
      <c r="B264" s="443"/>
      <c r="C264" s="427" t="s">
        <v>1055</v>
      </c>
      <c r="D264" s="427"/>
      <c r="E264" s="93" t="s">
        <v>995</v>
      </c>
      <c r="F264" s="98" t="s">
        <v>739</v>
      </c>
      <c r="G264" s="98" t="s">
        <v>490</v>
      </c>
      <c r="H264" s="98" t="s">
        <v>616</v>
      </c>
      <c r="I264" s="153" t="s">
        <v>1054</v>
      </c>
      <c r="J264" s="357"/>
      <c r="K264" s="357"/>
      <c r="L264" s="357"/>
      <c r="M264" s="508"/>
    </row>
    <row r="265" spans="1:13" s="84" customFormat="1" ht="59.25" customHeight="1" x14ac:dyDescent="0.2">
      <c r="A265" s="409" t="s">
        <v>1056</v>
      </c>
      <c r="B265" s="406" t="s">
        <v>1057</v>
      </c>
      <c r="C265" s="571" t="s">
        <v>1058</v>
      </c>
      <c r="D265" s="572"/>
      <c r="E265" s="93" t="s">
        <v>995</v>
      </c>
      <c r="F265" s="98" t="s">
        <v>1059</v>
      </c>
      <c r="G265" s="168" t="s">
        <v>558</v>
      </c>
      <c r="H265" s="169" t="s">
        <v>724</v>
      </c>
      <c r="I265" s="146" t="s">
        <v>1060</v>
      </c>
      <c r="J265" s="568" t="s">
        <v>1061</v>
      </c>
      <c r="K265" s="568" t="s">
        <v>181</v>
      </c>
      <c r="L265" s="406" t="s">
        <v>192</v>
      </c>
      <c r="M265" s="338">
        <v>10000</v>
      </c>
    </row>
    <row r="266" spans="1:13" s="84" customFormat="1" ht="63.75" customHeight="1" x14ac:dyDescent="0.2">
      <c r="A266" s="456"/>
      <c r="B266" s="443"/>
      <c r="C266" s="427" t="s">
        <v>1062</v>
      </c>
      <c r="D266" s="427"/>
      <c r="E266" s="93" t="s">
        <v>995</v>
      </c>
      <c r="F266" s="98" t="s">
        <v>1063</v>
      </c>
      <c r="G266" s="98" t="s">
        <v>490</v>
      </c>
      <c r="H266" s="98" t="s">
        <v>228</v>
      </c>
      <c r="I266" s="146" t="s">
        <v>1064</v>
      </c>
      <c r="J266" s="357"/>
      <c r="K266" s="357"/>
      <c r="L266" s="357"/>
      <c r="M266" s="97"/>
    </row>
    <row r="267" spans="1:13" s="84" customFormat="1" ht="72" customHeight="1" x14ac:dyDescent="0.2">
      <c r="A267" s="409" t="s">
        <v>1066</v>
      </c>
      <c r="B267" s="406" t="s">
        <v>1067</v>
      </c>
      <c r="C267" s="427" t="s">
        <v>2667</v>
      </c>
      <c r="D267" s="427"/>
      <c r="E267" s="93" t="s">
        <v>995</v>
      </c>
      <c r="F267" s="98" t="s">
        <v>1068</v>
      </c>
      <c r="G267" s="98" t="s">
        <v>662</v>
      </c>
      <c r="H267" s="98" t="s">
        <v>228</v>
      </c>
      <c r="I267" s="146" t="s">
        <v>2668</v>
      </c>
      <c r="J267" s="568" t="s">
        <v>1061</v>
      </c>
      <c r="K267" s="568" t="s">
        <v>181</v>
      </c>
      <c r="L267" s="406" t="s">
        <v>192</v>
      </c>
      <c r="M267" s="568"/>
    </row>
    <row r="268" spans="1:13" s="84" customFormat="1" ht="60" customHeight="1" x14ac:dyDescent="0.2">
      <c r="A268" s="455"/>
      <c r="B268" s="442"/>
      <c r="C268" s="427" t="s">
        <v>2669</v>
      </c>
      <c r="D268" s="427"/>
      <c r="E268" s="93" t="s">
        <v>995</v>
      </c>
      <c r="F268" s="98" t="s">
        <v>1069</v>
      </c>
      <c r="G268" s="98" t="s">
        <v>662</v>
      </c>
      <c r="H268" s="98" t="s">
        <v>228</v>
      </c>
      <c r="I268" s="146" t="s">
        <v>2670</v>
      </c>
      <c r="J268" s="405"/>
      <c r="K268" s="405"/>
      <c r="L268" s="405"/>
      <c r="M268" s="405"/>
    </row>
    <row r="269" spans="1:13" s="84" customFormat="1" ht="45" customHeight="1" x14ac:dyDescent="0.2">
      <c r="A269" s="455"/>
      <c r="B269" s="442"/>
      <c r="C269" s="427" t="s">
        <v>1070</v>
      </c>
      <c r="D269" s="427"/>
      <c r="E269" s="93" t="s">
        <v>995</v>
      </c>
      <c r="F269" s="98" t="s">
        <v>1071</v>
      </c>
      <c r="G269" s="168" t="s">
        <v>346</v>
      </c>
      <c r="H269" s="98" t="s">
        <v>347</v>
      </c>
      <c r="I269" s="146" t="s">
        <v>2671</v>
      </c>
      <c r="J269" s="357"/>
      <c r="K269" s="405"/>
      <c r="L269" s="405"/>
      <c r="M269" s="405"/>
    </row>
    <row r="270" spans="1:13" s="84" customFormat="1" ht="71.25" customHeight="1" x14ac:dyDescent="0.2">
      <c r="A270" s="456"/>
      <c r="B270" s="443"/>
      <c r="C270" s="427" t="s">
        <v>1072</v>
      </c>
      <c r="D270" s="427"/>
      <c r="E270" s="93" t="s">
        <v>995</v>
      </c>
      <c r="F270" s="98" t="s">
        <v>1073</v>
      </c>
      <c r="G270" s="98" t="s">
        <v>662</v>
      </c>
      <c r="H270" s="159" t="s">
        <v>228</v>
      </c>
      <c r="I270" s="146" t="s">
        <v>1074</v>
      </c>
      <c r="J270" s="146" t="s">
        <v>2858</v>
      </c>
      <c r="K270" s="357"/>
      <c r="L270" s="357"/>
      <c r="M270" s="357"/>
    </row>
    <row r="271" spans="1:13" s="84" customFormat="1" ht="122.25" customHeight="1" x14ac:dyDescent="0.2">
      <c r="A271" s="409" t="s">
        <v>1075</v>
      </c>
      <c r="B271" s="406" t="s">
        <v>1076</v>
      </c>
      <c r="C271" s="427" t="s">
        <v>2672</v>
      </c>
      <c r="D271" s="427"/>
      <c r="E271" s="93" t="s">
        <v>995</v>
      </c>
      <c r="F271" s="98" t="s">
        <v>1077</v>
      </c>
      <c r="G271" s="98" t="s">
        <v>662</v>
      </c>
      <c r="H271" s="98" t="s">
        <v>228</v>
      </c>
      <c r="I271" s="146" t="s">
        <v>2673</v>
      </c>
      <c r="J271" s="146" t="s">
        <v>1078</v>
      </c>
      <c r="K271" s="568" t="s">
        <v>1065</v>
      </c>
      <c r="L271" s="406" t="s">
        <v>192</v>
      </c>
      <c r="M271" s="568"/>
    </row>
    <row r="272" spans="1:13" s="84" customFormat="1" ht="63" customHeight="1" x14ac:dyDescent="0.2">
      <c r="A272" s="456"/>
      <c r="B272" s="443"/>
      <c r="C272" s="427" t="s">
        <v>1079</v>
      </c>
      <c r="D272" s="427"/>
      <c r="E272" s="93" t="s">
        <v>1080</v>
      </c>
      <c r="F272" s="98" t="s">
        <v>1081</v>
      </c>
      <c r="G272" s="98" t="s">
        <v>662</v>
      </c>
      <c r="H272" s="98" t="s">
        <v>228</v>
      </c>
      <c r="I272" s="146" t="s">
        <v>1082</v>
      </c>
      <c r="J272" s="146" t="s">
        <v>1083</v>
      </c>
      <c r="K272" s="357"/>
      <c r="L272" s="357"/>
      <c r="M272" s="357"/>
    </row>
    <row r="273" spans="1:13" s="84" customFormat="1" ht="76.5" customHeight="1" x14ac:dyDescent="0.2">
      <c r="A273" s="409" t="s">
        <v>1084</v>
      </c>
      <c r="B273" s="406" t="s">
        <v>1085</v>
      </c>
      <c r="C273" s="427" t="s">
        <v>1086</v>
      </c>
      <c r="D273" s="427"/>
      <c r="E273" s="93" t="s">
        <v>995</v>
      </c>
      <c r="F273" s="98" t="s">
        <v>1019</v>
      </c>
      <c r="G273" s="168" t="s">
        <v>662</v>
      </c>
      <c r="H273" s="169" t="s">
        <v>228</v>
      </c>
      <c r="I273" s="146" t="s">
        <v>1087</v>
      </c>
      <c r="J273" s="568" t="s">
        <v>1061</v>
      </c>
      <c r="K273" s="568" t="s">
        <v>1065</v>
      </c>
      <c r="L273" s="406" t="s">
        <v>192</v>
      </c>
      <c r="M273" s="568"/>
    </row>
    <row r="274" spans="1:13" s="84" customFormat="1" ht="85.5" customHeight="1" x14ac:dyDescent="0.2">
      <c r="A274" s="455"/>
      <c r="B274" s="442"/>
      <c r="C274" s="427" t="s">
        <v>1088</v>
      </c>
      <c r="D274" s="427"/>
      <c r="E274" s="93" t="s">
        <v>995</v>
      </c>
      <c r="F274" s="98" t="s">
        <v>1089</v>
      </c>
      <c r="G274" s="98" t="s">
        <v>662</v>
      </c>
      <c r="H274" s="98" t="s">
        <v>228</v>
      </c>
      <c r="I274" s="146" t="s">
        <v>1090</v>
      </c>
      <c r="J274" s="405"/>
      <c r="K274" s="405"/>
      <c r="L274" s="405"/>
      <c r="M274" s="405"/>
    </row>
    <row r="275" spans="1:13" s="84" customFormat="1" ht="68.25" customHeight="1" x14ac:dyDescent="0.2">
      <c r="A275" s="455"/>
      <c r="B275" s="442"/>
      <c r="C275" s="427" t="s">
        <v>2674</v>
      </c>
      <c r="D275" s="427"/>
      <c r="E275" s="93" t="s">
        <v>995</v>
      </c>
      <c r="F275" s="98" t="s">
        <v>1091</v>
      </c>
      <c r="G275" s="98" t="s">
        <v>662</v>
      </c>
      <c r="H275" s="98" t="s">
        <v>228</v>
      </c>
      <c r="I275" s="146" t="s">
        <v>1092</v>
      </c>
      <c r="J275" s="405"/>
      <c r="K275" s="405"/>
      <c r="L275" s="405"/>
      <c r="M275" s="405"/>
    </row>
    <row r="276" spans="1:13" s="84" customFormat="1" ht="74.25" customHeight="1" x14ac:dyDescent="0.2">
      <c r="A276" s="456"/>
      <c r="B276" s="443"/>
      <c r="C276" s="427" t="s">
        <v>1093</v>
      </c>
      <c r="D276" s="427"/>
      <c r="E276" s="93" t="s">
        <v>995</v>
      </c>
      <c r="F276" s="98" t="s">
        <v>1033</v>
      </c>
      <c r="G276" s="98" t="s">
        <v>662</v>
      </c>
      <c r="H276" s="98" t="s">
        <v>228</v>
      </c>
      <c r="I276" s="119" t="s">
        <v>1094</v>
      </c>
      <c r="J276" s="357"/>
      <c r="K276" s="357"/>
      <c r="L276" s="357"/>
      <c r="M276" s="357"/>
    </row>
    <row r="277" spans="1:13" s="84" customFormat="1" ht="60" customHeight="1" x14ac:dyDescent="0.2">
      <c r="A277" s="409" t="s">
        <v>1095</v>
      </c>
      <c r="B277" s="406" t="s">
        <v>1096</v>
      </c>
      <c r="C277" s="571" t="s">
        <v>1097</v>
      </c>
      <c r="D277" s="572"/>
      <c r="E277" s="93" t="s">
        <v>995</v>
      </c>
      <c r="F277" s="98" t="s">
        <v>2599</v>
      </c>
      <c r="G277" s="170" t="s">
        <v>450</v>
      </c>
      <c r="H277" s="171" t="s">
        <v>228</v>
      </c>
      <c r="I277" s="117" t="s">
        <v>1098</v>
      </c>
      <c r="J277" s="117" t="s">
        <v>1099</v>
      </c>
      <c r="K277" s="568" t="s">
        <v>1065</v>
      </c>
      <c r="L277" s="406" t="s">
        <v>192</v>
      </c>
      <c r="M277" s="568"/>
    </row>
    <row r="278" spans="1:13" s="84" customFormat="1" ht="108" customHeight="1" x14ac:dyDescent="0.2">
      <c r="A278" s="455"/>
      <c r="B278" s="442"/>
      <c r="C278" s="571" t="s">
        <v>1100</v>
      </c>
      <c r="D278" s="572"/>
      <c r="E278" s="93" t="s">
        <v>1101</v>
      </c>
      <c r="F278" s="98" t="s">
        <v>1105</v>
      </c>
      <c r="G278" s="169" t="s">
        <v>621</v>
      </c>
      <c r="H278" s="98" t="s">
        <v>655</v>
      </c>
      <c r="I278" s="126" t="s">
        <v>1102</v>
      </c>
      <c r="J278" s="748" t="s">
        <v>1042</v>
      </c>
      <c r="K278" s="405"/>
      <c r="L278" s="405"/>
      <c r="M278" s="405"/>
    </row>
    <row r="279" spans="1:13" s="84" customFormat="1" ht="94.5" customHeight="1" x14ac:dyDescent="0.2">
      <c r="A279" s="455"/>
      <c r="B279" s="442"/>
      <c r="C279" s="427" t="s">
        <v>1103</v>
      </c>
      <c r="D279" s="427"/>
      <c r="E279" s="93" t="s">
        <v>1104</v>
      </c>
      <c r="F279" s="171" t="s">
        <v>1105</v>
      </c>
      <c r="G279" s="171" t="s">
        <v>329</v>
      </c>
      <c r="H279" s="171" t="s">
        <v>381</v>
      </c>
      <c r="I279" s="172" t="s">
        <v>1106</v>
      </c>
      <c r="J279" s="357"/>
      <c r="K279" s="405"/>
      <c r="L279" s="405"/>
      <c r="M279" s="405"/>
    </row>
    <row r="280" spans="1:13" s="84" customFormat="1" ht="70.5" customHeight="1" x14ac:dyDescent="0.2">
      <c r="A280" s="456"/>
      <c r="B280" s="443"/>
      <c r="C280" s="571" t="s">
        <v>1107</v>
      </c>
      <c r="D280" s="572"/>
      <c r="E280" s="93" t="s">
        <v>995</v>
      </c>
      <c r="F280" s="98" t="s">
        <v>1108</v>
      </c>
      <c r="G280" s="170" t="s">
        <v>490</v>
      </c>
      <c r="H280" s="171" t="s">
        <v>616</v>
      </c>
      <c r="I280" s="117" t="s">
        <v>1109</v>
      </c>
      <c r="J280" s="117" t="s">
        <v>1110</v>
      </c>
      <c r="K280" s="357"/>
      <c r="L280" s="357"/>
      <c r="M280" s="357"/>
    </row>
    <row r="281" spans="1:13" s="84" customFormat="1" ht="54" customHeight="1" x14ac:dyDescent="0.2">
      <c r="A281" s="409" t="s">
        <v>1111</v>
      </c>
      <c r="B281" s="406" t="s">
        <v>1112</v>
      </c>
      <c r="C281" s="571" t="s">
        <v>1113</v>
      </c>
      <c r="D281" s="572"/>
      <c r="E281" s="93" t="s">
        <v>995</v>
      </c>
      <c r="F281" s="98" t="s">
        <v>1114</v>
      </c>
      <c r="G281" s="170" t="s">
        <v>490</v>
      </c>
      <c r="H281" s="171" t="s">
        <v>616</v>
      </c>
      <c r="I281" s="117" t="s">
        <v>2600</v>
      </c>
      <c r="J281" s="747" t="s">
        <v>1110</v>
      </c>
      <c r="K281" s="568" t="s">
        <v>181</v>
      </c>
      <c r="L281" s="93" t="s">
        <v>1115</v>
      </c>
      <c r="M281" s="568"/>
    </row>
    <row r="282" spans="1:13" s="84" customFormat="1" ht="75" customHeight="1" x14ac:dyDescent="0.2">
      <c r="A282" s="455"/>
      <c r="B282" s="442"/>
      <c r="C282" s="571" t="s">
        <v>1116</v>
      </c>
      <c r="D282" s="572"/>
      <c r="E282" s="93" t="s">
        <v>995</v>
      </c>
      <c r="F282" s="98" t="s">
        <v>1114</v>
      </c>
      <c r="G282" s="170" t="s">
        <v>220</v>
      </c>
      <c r="H282" s="171" t="s">
        <v>616</v>
      </c>
      <c r="I282" s="117" t="s">
        <v>2600</v>
      </c>
      <c r="J282" s="405"/>
      <c r="K282" s="405"/>
      <c r="L282" s="93" t="s">
        <v>1117</v>
      </c>
      <c r="M282" s="884"/>
    </row>
    <row r="283" spans="1:13" s="84" customFormat="1" ht="76.5" customHeight="1" x14ac:dyDescent="0.2">
      <c r="A283" s="456"/>
      <c r="B283" s="443"/>
      <c r="C283" s="571" t="s">
        <v>1118</v>
      </c>
      <c r="D283" s="572"/>
      <c r="E283" s="93" t="s">
        <v>995</v>
      </c>
      <c r="F283" s="98" t="s">
        <v>1114</v>
      </c>
      <c r="G283" s="170" t="s">
        <v>490</v>
      </c>
      <c r="H283" s="171" t="s">
        <v>724</v>
      </c>
      <c r="I283" s="117" t="s">
        <v>2600</v>
      </c>
      <c r="J283" s="357"/>
      <c r="K283" s="357"/>
      <c r="L283" s="406" t="s">
        <v>192</v>
      </c>
      <c r="M283" s="884"/>
    </row>
    <row r="284" spans="1:13" s="84" customFormat="1" ht="76.5" customHeight="1" x14ac:dyDescent="0.2">
      <c r="A284" s="104" t="s">
        <v>1119</v>
      </c>
      <c r="B284" s="93" t="s">
        <v>1120</v>
      </c>
      <c r="C284" s="571" t="s">
        <v>1121</v>
      </c>
      <c r="D284" s="572"/>
      <c r="E284" s="93" t="s">
        <v>995</v>
      </c>
      <c r="F284" s="98" t="s">
        <v>1122</v>
      </c>
      <c r="G284" s="170" t="s">
        <v>490</v>
      </c>
      <c r="H284" s="171" t="s">
        <v>1123</v>
      </c>
      <c r="I284" s="117" t="s">
        <v>1124</v>
      </c>
      <c r="J284" s="117" t="s">
        <v>1125</v>
      </c>
      <c r="K284" s="146" t="s">
        <v>181</v>
      </c>
      <c r="L284" s="357"/>
      <c r="M284" s="885"/>
    </row>
    <row r="285" spans="1:13" s="84" customFormat="1" ht="79.5" customHeight="1" x14ac:dyDescent="0.2">
      <c r="A285" s="104" t="s">
        <v>1126</v>
      </c>
      <c r="B285" s="93" t="s">
        <v>2601</v>
      </c>
      <c r="C285" s="571" t="s">
        <v>2675</v>
      </c>
      <c r="D285" s="572"/>
      <c r="E285" s="93" t="s">
        <v>995</v>
      </c>
      <c r="F285" s="98" t="s">
        <v>1127</v>
      </c>
      <c r="G285" s="170" t="s">
        <v>1128</v>
      </c>
      <c r="H285" s="98" t="s">
        <v>2640</v>
      </c>
      <c r="I285" s="146" t="s">
        <v>1129</v>
      </c>
      <c r="J285" s="146" t="s">
        <v>1130</v>
      </c>
      <c r="K285" s="117" t="s">
        <v>1131</v>
      </c>
      <c r="L285" s="93" t="s">
        <v>192</v>
      </c>
      <c r="M285" s="173"/>
    </row>
    <row r="287" spans="1:13" ht="14.25" customHeight="1" x14ac:dyDescent="0.2">
      <c r="A287" s="743" t="s">
        <v>155</v>
      </c>
      <c r="B287" s="743"/>
      <c r="C287" s="743"/>
      <c r="D287" s="744" t="s">
        <v>1132</v>
      </c>
      <c r="E287" s="744"/>
      <c r="F287" s="744"/>
      <c r="G287" s="744"/>
      <c r="H287" s="744"/>
      <c r="I287" s="302" t="s">
        <v>1133</v>
      </c>
      <c r="J287" s="477" t="s">
        <v>158</v>
      </c>
      <c r="K287" s="477"/>
      <c r="L287" s="477"/>
      <c r="M287" s="477"/>
    </row>
    <row r="288" spans="1:13" ht="22.5" customHeight="1" x14ac:dyDescent="0.2">
      <c r="A288" s="743"/>
      <c r="B288" s="743"/>
      <c r="C288" s="743"/>
      <c r="D288" s="745"/>
      <c r="E288" s="745"/>
      <c r="F288" s="745"/>
      <c r="G288" s="745"/>
      <c r="H288" s="745"/>
      <c r="I288" s="174" t="s">
        <v>159</v>
      </c>
      <c r="J288" s="746" t="s">
        <v>160</v>
      </c>
      <c r="K288" s="746"/>
      <c r="L288" s="746"/>
      <c r="M288" s="746"/>
    </row>
    <row r="289" spans="1:13" x14ac:dyDescent="0.2">
      <c r="A289" s="738"/>
      <c r="B289" s="738"/>
      <c r="C289" s="738"/>
      <c r="D289" s="738"/>
      <c r="E289" s="738"/>
      <c r="F289" s="738"/>
      <c r="G289" s="738"/>
      <c r="H289" s="738"/>
      <c r="I289" s="738"/>
      <c r="J289" s="738"/>
      <c r="K289" s="738"/>
      <c r="L289" s="738"/>
      <c r="M289" s="738"/>
    </row>
    <row r="290" spans="1:13" ht="99" customHeight="1" x14ac:dyDescent="0.2">
      <c r="A290" s="174" t="s">
        <v>162</v>
      </c>
      <c r="B290" s="174" t="s">
        <v>69</v>
      </c>
      <c r="C290" s="739" t="s">
        <v>163</v>
      </c>
      <c r="D290" s="740"/>
      <c r="E290" s="174" t="s">
        <v>164</v>
      </c>
      <c r="F290" s="174" t="s">
        <v>165</v>
      </c>
      <c r="G290" s="174" t="s">
        <v>166</v>
      </c>
      <c r="H290" s="174" t="s">
        <v>167</v>
      </c>
      <c r="I290" s="174" t="s">
        <v>168</v>
      </c>
      <c r="J290" s="174" t="s">
        <v>169</v>
      </c>
      <c r="K290" s="174" t="s">
        <v>170</v>
      </c>
      <c r="L290" s="174" t="s">
        <v>171</v>
      </c>
      <c r="M290" s="174" t="s">
        <v>172</v>
      </c>
    </row>
    <row r="291" spans="1:13" ht="97.5" customHeight="1" x14ac:dyDescent="0.2">
      <c r="A291" s="642" t="s">
        <v>173</v>
      </c>
      <c r="B291" s="642" t="s">
        <v>1134</v>
      </c>
      <c r="C291" s="645" t="s">
        <v>1135</v>
      </c>
      <c r="D291" s="659"/>
      <c r="E291" s="642" t="s">
        <v>1136</v>
      </c>
      <c r="F291" s="175" t="s">
        <v>1137</v>
      </c>
      <c r="G291" s="176" t="s">
        <v>723</v>
      </c>
      <c r="H291" s="177" t="s">
        <v>1138</v>
      </c>
      <c r="I291" s="178" t="s">
        <v>2834</v>
      </c>
      <c r="J291" s="641" t="s">
        <v>1139</v>
      </c>
      <c r="K291" s="741" t="s">
        <v>1140</v>
      </c>
      <c r="L291" s="642" t="s">
        <v>769</v>
      </c>
      <c r="M291" s="641"/>
    </row>
    <row r="292" spans="1:13" ht="43.5" customHeight="1" x14ac:dyDescent="0.2">
      <c r="A292" s="658"/>
      <c r="B292" s="658"/>
      <c r="C292" s="660"/>
      <c r="D292" s="661"/>
      <c r="E292" s="658"/>
      <c r="F292" s="175" t="s">
        <v>1141</v>
      </c>
      <c r="G292" s="176" t="s">
        <v>558</v>
      </c>
      <c r="H292" s="177" t="s">
        <v>1138</v>
      </c>
      <c r="I292" s="178" t="s">
        <v>1142</v>
      </c>
      <c r="J292" s="641"/>
      <c r="K292" s="742"/>
      <c r="L292" s="663"/>
      <c r="M292" s="654"/>
    </row>
    <row r="293" spans="1:13" ht="51" customHeight="1" x14ac:dyDescent="0.2">
      <c r="A293" s="642" t="s">
        <v>187</v>
      </c>
      <c r="B293" s="642" t="s">
        <v>1143</v>
      </c>
      <c r="C293" s="645" t="s">
        <v>1144</v>
      </c>
      <c r="D293" s="659"/>
      <c r="E293" s="642" t="s">
        <v>1136</v>
      </c>
      <c r="F293" s="179" t="s">
        <v>1145</v>
      </c>
      <c r="G293" s="180" t="s">
        <v>1146</v>
      </c>
      <c r="H293" s="651" t="s">
        <v>1138</v>
      </c>
      <c r="I293" s="641" t="s">
        <v>1147</v>
      </c>
      <c r="J293" s="641" t="s">
        <v>1148</v>
      </c>
      <c r="K293" s="736" t="s">
        <v>1140</v>
      </c>
      <c r="L293" s="657" t="s">
        <v>1149</v>
      </c>
      <c r="M293" s="641"/>
    </row>
    <row r="294" spans="1:13" ht="127.5" customHeight="1" x14ac:dyDescent="0.2">
      <c r="A294" s="658"/>
      <c r="B294" s="658"/>
      <c r="C294" s="660"/>
      <c r="D294" s="661"/>
      <c r="E294" s="658"/>
      <c r="F294" s="179" t="s">
        <v>1150</v>
      </c>
      <c r="G294" s="180" t="s">
        <v>1151</v>
      </c>
      <c r="H294" s="653"/>
      <c r="I294" s="641"/>
      <c r="J294" s="641"/>
      <c r="K294" s="737"/>
      <c r="L294" s="657"/>
      <c r="M294" s="641"/>
    </row>
    <row r="295" spans="1:13" ht="30.75" customHeight="1" x14ac:dyDescent="0.2">
      <c r="A295" s="642" t="s">
        <v>194</v>
      </c>
      <c r="B295" s="642" t="s">
        <v>1152</v>
      </c>
      <c r="C295" s="645" t="s">
        <v>1153</v>
      </c>
      <c r="D295" s="659"/>
      <c r="E295" s="642" t="s">
        <v>1136</v>
      </c>
      <c r="F295" s="179" t="s">
        <v>1154</v>
      </c>
      <c r="G295" s="180" t="s">
        <v>1155</v>
      </c>
      <c r="H295" s="179" t="s">
        <v>1138</v>
      </c>
      <c r="I295" s="641" t="s">
        <v>1156</v>
      </c>
      <c r="J295" s="641" t="s">
        <v>2862</v>
      </c>
      <c r="K295" s="641" t="s">
        <v>1140</v>
      </c>
      <c r="L295" s="657" t="s">
        <v>769</v>
      </c>
      <c r="M295" s="641"/>
    </row>
    <row r="296" spans="1:13" ht="39" customHeight="1" x14ac:dyDescent="0.2">
      <c r="A296" s="658"/>
      <c r="B296" s="658"/>
      <c r="C296" s="660"/>
      <c r="D296" s="661"/>
      <c r="E296" s="658"/>
      <c r="F296" s="179" t="s">
        <v>1157</v>
      </c>
      <c r="G296" s="176" t="s">
        <v>1158</v>
      </c>
      <c r="H296" s="179" t="s">
        <v>1159</v>
      </c>
      <c r="I296" s="641"/>
      <c r="J296" s="641"/>
      <c r="K296" s="641"/>
      <c r="L296" s="657"/>
      <c r="M296" s="641"/>
    </row>
    <row r="297" spans="1:13" ht="35.25" customHeight="1" x14ac:dyDescent="0.2">
      <c r="A297" s="642" t="s">
        <v>200</v>
      </c>
      <c r="B297" s="642" t="s">
        <v>1160</v>
      </c>
      <c r="C297" s="645" t="s">
        <v>1161</v>
      </c>
      <c r="D297" s="659"/>
      <c r="E297" s="642" t="s">
        <v>1136</v>
      </c>
      <c r="F297" s="179" t="s">
        <v>1162</v>
      </c>
      <c r="G297" s="179" t="s">
        <v>1163</v>
      </c>
      <c r="H297" s="179" t="s">
        <v>1164</v>
      </c>
      <c r="I297" s="641" t="s">
        <v>2676</v>
      </c>
      <c r="J297" s="641" t="s">
        <v>1165</v>
      </c>
      <c r="K297" s="641" t="s">
        <v>181</v>
      </c>
      <c r="L297" s="657" t="s">
        <v>769</v>
      </c>
      <c r="M297" s="654"/>
    </row>
    <row r="298" spans="1:13" ht="39.75" customHeight="1" x14ac:dyDescent="0.2">
      <c r="A298" s="658"/>
      <c r="B298" s="658"/>
      <c r="C298" s="660"/>
      <c r="D298" s="661"/>
      <c r="E298" s="658"/>
      <c r="F298" s="179" t="s">
        <v>1166</v>
      </c>
      <c r="G298" s="181" t="s">
        <v>1167</v>
      </c>
      <c r="H298" s="181" t="s">
        <v>632</v>
      </c>
      <c r="I298" s="641"/>
      <c r="J298" s="641"/>
      <c r="K298" s="641"/>
      <c r="L298" s="657"/>
      <c r="M298" s="656"/>
    </row>
    <row r="299" spans="1:13" ht="33" customHeight="1" x14ac:dyDescent="0.2">
      <c r="A299" s="678" t="s">
        <v>208</v>
      </c>
      <c r="B299" s="642" t="s">
        <v>1168</v>
      </c>
      <c r="C299" s="645" t="s">
        <v>1169</v>
      </c>
      <c r="D299" s="659"/>
      <c r="E299" s="642" t="s">
        <v>1170</v>
      </c>
      <c r="F299" s="179" t="s">
        <v>1171</v>
      </c>
      <c r="G299" s="179" t="s">
        <v>1172</v>
      </c>
      <c r="H299" s="179" t="s">
        <v>1173</v>
      </c>
      <c r="I299" s="641" t="s">
        <v>1174</v>
      </c>
      <c r="J299" s="641" t="s">
        <v>1165</v>
      </c>
      <c r="K299" s="641" t="s">
        <v>181</v>
      </c>
      <c r="L299" s="657" t="s">
        <v>769</v>
      </c>
      <c r="M299" s="654"/>
    </row>
    <row r="300" spans="1:13" ht="41.25" customHeight="1" x14ac:dyDescent="0.2">
      <c r="A300" s="667"/>
      <c r="B300" s="663"/>
      <c r="C300" s="664"/>
      <c r="D300" s="665"/>
      <c r="E300" s="666"/>
      <c r="F300" s="179" t="s">
        <v>1175</v>
      </c>
      <c r="G300" s="179" t="s">
        <v>1176</v>
      </c>
      <c r="H300" s="179" t="s">
        <v>1177</v>
      </c>
      <c r="I300" s="641"/>
      <c r="J300" s="641"/>
      <c r="K300" s="641"/>
      <c r="L300" s="657"/>
      <c r="M300" s="666"/>
    </row>
    <row r="301" spans="1:13" ht="40.5" customHeight="1" x14ac:dyDescent="0.2">
      <c r="A301" s="683"/>
      <c r="B301" s="658"/>
      <c r="C301" s="660"/>
      <c r="D301" s="661"/>
      <c r="E301" s="656"/>
      <c r="F301" s="179" t="s">
        <v>1178</v>
      </c>
      <c r="G301" s="179" t="s">
        <v>1179</v>
      </c>
      <c r="H301" s="179" t="s">
        <v>1180</v>
      </c>
      <c r="I301" s="641"/>
      <c r="J301" s="641"/>
      <c r="K301" s="641"/>
      <c r="L301" s="657"/>
      <c r="M301" s="656"/>
    </row>
    <row r="302" spans="1:13" ht="30.75" customHeight="1" x14ac:dyDescent="0.2">
      <c r="A302" s="678">
        <v>6</v>
      </c>
      <c r="B302" s="642" t="s">
        <v>2602</v>
      </c>
      <c r="C302" s="645" t="s">
        <v>2603</v>
      </c>
      <c r="D302" s="659"/>
      <c r="E302" s="642" t="s">
        <v>1170</v>
      </c>
      <c r="F302" s="179" t="s">
        <v>1181</v>
      </c>
      <c r="G302" s="179" t="s">
        <v>1182</v>
      </c>
      <c r="H302" s="179" t="s">
        <v>1183</v>
      </c>
      <c r="I302" s="641" t="s">
        <v>2677</v>
      </c>
      <c r="J302" s="641" t="s">
        <v>1165</v>
      </c>
      <c r="K302" s="641" t="s">
        <v>181</v>
      </c>
      <c r="L302" s="657" t="s">
        <v>769</v>
      </c>
      <c r="M302" s="654"/>
    </row>
    <row r="303" spans="1:13" ht="39" customHeight="1" x14ac:dyDescent="0.2">
      <c r="A303" s="667"/>
      <c r="B303" s="663"/>
      <c r="C303" s="664"/>
      <c r="D303" s="665"/>
      <c r="E303" s="663"/>
      <c r="F303" s="179" t="s">
        <v>1184</v>
      </c>
      <c r="G303" s="179" t="s">
        <v>772</v>
      </c>
      <c r="H303" s="179" t="s">
        <v>768</v>
      </c>
      <c r="I303" s="641"/>
      <c r="J303" s="641"/>
      <c r="K303" s="641"/>
      <c r="L303" s="657"/>
      <c r="M303" s="666"/>
    </row>
    <row r="304" spans="1:13" ht="47.25" customHeight="1" x14ac:dyDescent="0.2">
      <c r="A304" s="683"/>
      <c r="B304" s="658"/>
      <c r="C304" s="660"/>
      <c r="D304" s="661"/>
      <c r="E304" s="658"/>
      <c r="F304" s="179" t="s">
        <v>1185</v>
      </c>
      <c r="G304" s="179" t="s">
        <v>373</v>
      </c>
      <c r="H304" s="179" t="s">
        <v>330</v>
      </c>
      <c r="I304" s="641"/>
      <c r="J304" s="641"/>
      <c r="K304" s="641"/>
      <c r="L304" s="657"/>
      <c r="M304" s="656"/>
    </row>
    <row r="305" spans="1:13" ht="38.25" customHeight="1" x14ac:dyDescent="0.2">
      <c r="A305" s="678" t="s">
        <v>224</v>
      </c>
      <c r="B305" s="642" t="s">
        <v>1186</v>
      </c>
      <c r="C305" s="645" t="s">
        <v>1187</v>
      </c>
      <c r="D305" s="659"/>
      <c r="E305" s="642" t="s">
        <v>1170</v>
      </c>
      <c r="F305" s="179" t="s">
        <v>1188</v>
      </c>
      <c r="G305" s="179" t="s">
        <v>1189</v>
      </c>
      <c r="H305" s="179" t="s">
        <v>1190</v>
      </c>
      <c r="I305" s="641" t="s">
        <v>1191</v>
      </c>
      <c r="J305" s="641" t="s">
        <v>1192</v>
      </c>
      <c r="K305" s="641" t="s">
        <v>181</v>
      </c>
      <c r="L305" s="642" t="s">
        <v>1193</v>
      </c>
      <c r="M305" s="654"/>
    </row>
    <row r="306" spans="1:13" ht="31.5" customHeight="1" x14ac:dyDescent="0.2">
      <c r="A306" s="683"/>
      <c r="B306" s="658"/>
      <c r="C306" s="660"/>
      <c r="D306" s="661"/>
      <c r="E306" s="658"/>
      <c r="F306" s="179" t="s">
        <v>1194</v>
      </c>
      <c r="G306" s="181" t="s">
        <v>615</v>
      </c>
      <c r="H306" s="179" t="s">
        <v>1195</v>
      </c>
      <c r="I306" s="641"/>
      <c r="J306" s="641"/>
      <c r="K306" s="641"/>
      <c r="L306" s="658"/>
      <c r="M306" s="656"/>
    </row>
    <row r="307" spans="1:13" ht="37.5" customHeight="1" x14ac:dyDescent="0.2">
      <c r="A307" s="678" t="s">
        <v>230</v>
      </c>
      <c r="B307" s="642" t="s">
        <v>1196</v>
      </c>
      <c r="C307" s="645" t="s">
        <v>1197</v>
      </c>
      <c r="D307" s="659"/>
      <c r="E307" s="642" t="s">
        <v>1198</v>
      </c>
      <c r="F307" s="179" t="s">
        <v>1199</v>
      </c>
      <c r="G307" s="651" t="s">
        <v>490</v>
      </c>
      <c r="H307" s="651" t="s">
        <v>1200</v>
      </c>
      <c r="I307" s="641" t="s">
        <v>1201</v>
      </c>
      <c r="J307" s="641" t="s">
        <v>1202</v>
      </c>
      <c r="K307" s="641" t="s">
        <v>181</v>
      </c>
      <c r="L307" s="642" t="s">
        <v>1203</v>
      </c>
      <c r="M307" s="732">
        <v>5000000</v>
      </c>
    </row>
    <row r="308" spans="1:13" ht="58.5" customHeight="1" x14ac:dyDescent="0.2">
      <c r="A308" s="683"/>
      <c r="B308" s="658"/>
      <c r="C308" s="660"/>
      <c r="D308" s="661"/>
      <c r="E308" s="658"/>
      <c r="F308" s="179" t="s">
        <v>1204</v>
      </c>
      <c r="G308" s="653"/>
      <c r="H308" s="653"/>
      <c r="I308" s="641"/>
      <c r="J308" s="641"/>
      <c r="K308" s="641"/>
      <c r="L308" s="658"/>
      <c r="M308" s="732"/>
    </row>
    <row r="309" spans="1:13" ht="28.5" customHeight="1" x14ac:dyDescent="0.2">
      <c r="A309" s="678" t="s">
        <v>237</v>
      </c>
      <c r="B309" s="642" t="s">
        <v>1205</v>
      </c>
      <c r="C309" s="645" t="s">
        <v>1206</v>
      </c>
      <c r="D309" s="659"/>
      <c r="E309" s="642" t="s">
        <v>1198</v>
      </c>
      <c r="F309" s="651" t="s">
        <v>1207</v>
      </c>
      <c r="G309" s="651" t="s">
        <v>1208</v>
      </c>
      <c r="H309" s="651" t="s">
        <v>1209</v>
      </c>
      <c r="I309" s="641" t="s">
        <v>1210</v>
      </c>
      <c r="J309" s="641" t="s">
        <v>1211</v>
      </c>
      <c r="K309" s="641" t="s">
        <v>181</v>
      </c>
      <c r="L309" s="657" t="s">
        <v>1212</v>
      </c>
      <c r="M309" s="722"/>
    </row>
    <row r="310" spans="1:13" ht="6.75" customHeight="1" x14ac:dyDescent="0.2">
      <c r="A310" s="667"/>
      <c r="B310" s="663"/>
      <c r="C310" s="664"/>
      <c r="D310" s="665"/>
      <c r="E310" s="663"/>
      <c r="F310" s="653"/>
      <c r="G310" s="653"/>
      <c r="H310" s="652"/>
      <c r="I310" s="641"/>
      <c r="J310" s="641"/>
      <c r="K310" s="641"/>
      <c r="L310" s="657"/>
      <c r="M310" s="722"/>
    </row>
    <row r="311" spans="1:13" ht="33" customHeight="1" x14ac:dyDescent="0.2">
      <c r="A311" s="667"/>
      <c r="B311" s="663"/>
      <c r="C311" s="664"/>
      <c r="D311" s="665"/>
      <c r="E311" s="663"/>
      <c r="F311" s="179" t="s">
        <v>1213</v>
      </c>
      <c r="G311" s="179" t="s">
        <v>908</v>
      </c>
      <c r="H311" s="652"/>
      <c r="I311" s="641"/>
      <c r="J311" s="641"/>
      <c r="K311" s="641"/>
      <c r="L311" s="657"/>
      <c r="M311" s="722"/>
    </row>
    <row r="312" spans="1:13" ht="36.75" customHeight="1" x14ac:dyDescent="0.2">
      <c r="A312" s="683"/>
      <c r="B312" s="658"/>
      <c r="C312" s="660"/>
      <c r="D312" s="661"/>
      <c r="E312" s="658"/>
      <c r="F312" s="179" t="s">
        <v>1214</v>
      </c>
      <c r="G312" s="179" t="s">
        <v>1167</v>
      </c>
      <c r="H312" s="653"/>
      <c r="I312" s="641"/>
      <c r="J312" s="641"/>
      <c r="K312" s="641"/>
      <c r="L312" s="657"/>
      <c r="M312" s="722"/>
    </row>
    <row r="313" spans="1:13" ht="29.25" customHeight="1" x14ac:dyDescent="0.2">
      <c r="A313" s="678" t="s">
        <v>244</v>
      </c>
      <c r="B313" s="642" t="s">
        <v>1215</v>
      </c>
      <c r="C313" s="645" t="s">
        <v>1216</v>
      </c>
      <c r="D313" s="659"/>
      <c r="E313" s="642" t="s">
        <v>1198</v>
      </c>
      <c r="F313" s="651" t="s">
        <v>1217</v>
      </c>
      <c r="G313" s="651" t="s">
        <v>615</v>
      </c>
      <c r="H313" s="651" t="s">
        <v>1218</v>
      </c>
      <c r="I313" s="654" t="s">
        <v>1219</v>
      </c>
      <c r="J313" s="654" t="s">
        <v>1220</v>
      </c>
      <c r="K313" s="654" t="s">
        <v>181</v>
      </c>
      <c r="L313" s="642" t="s">
        <v>1221</v>
      </c>
      <c r="M313" s="734"/>
    </row>
    <row r="314" spans="1:13" ht="35.25" customHeight="1" x14ac:dyDescent="0.2">
      <c r="A314" s="667"/>
      <c r="B314" s="642"/>
      <c r="C314" s="664"/>
      <c r="D314" s="665"/>
      <c r="E314" s="642"/>
      <c r="F314" s="652"/>
      <c r="G314" s="652"/>
      <c r="H314" s="651"/>
      <c r="I314" s="674"/>
      <c r="J314" s="674"/>
      <c r="K314" s="674"/>
      <c r="L314" s="658"/>
      <c r="M314" s="735"/>
    </row>
    <row r="315" spans="1:13" ht="28.5" customHeight="1" x14ac:dyDescent="0.2">
      <c r="A315" s="678" t="s">
        <v>250</v>
      </c>
      <c r="B315" s="642" t="s">
        <v>1222</v>
      </c>
      <c r="C315" s="645" t="s">
        <v>1223</v>
      </c>
      <c r="D315" s="659"/>
      <c r="E315" s="642" t="s">
        <v>1198</v>
      </c>
      <c r="F315" s="179" t="s">
        <v>1224</v>
      </c>
      <c r="G315" s="179" t="s">
        <v>723</v>
      </c>
      <c r="H315" s="177" t="s">
        <v>724</v>
      </c>
      <c r="I315" s="654" t="s">
        <v>1225</v>
      </c>
      <c r="J315" s="654" t="s">
        <v>1220</v>
      </c>
      <c r="K315" s="654" t="s">
        <v>1140</v>
      </c>
      <c r="L315" s="642" t="s">
        <v>1226</v>
      </c>
      <c r="M315" s="734"/>
    </row>
    <row r="316" spans="1:13" ht="28.5" customHeight="1" x14ac:dyDescent="0.2">
      <c r="A316" s="667"/>
      <c r="B316" s="663"/>
      <c r="C316" s="664"/>
      <c r="D316" s="665"/>
      <c r="E316" s="663"/>
      <c r="F316" s="179" t="s">
        <v>1227</v>
      </c>
      <c r="G316" s="177" t="s">
        <v>615</v>
      </c>
      <c r="H316" s="179" t="s">
        <v>1138</v>
      </c>
      <c r="I316" s="666"/>
      <c r="J316" s="662"/>
      <c r="K316" s="405"/>
      <c r="L316" s="405"/>
      <c r="M316" s="405"/>
    </row>
    <row r="317" spans="1:13" ht="18" customHeight="1" x14ac:dyDescent="0.2">
      <c r="A317" s="667"/>
      <c r="B317" s="663"/>
      <c r="C317" s="664"/>
      <c r="D317" s="665"/>
      <c r="E317" s="663"/>
      <c r="F317" s="651" t="s">
        <v>1228</v>
      </c>
      <c r="G317" s="733" t="s">
        <v>373</v>
      </c>
      <c r="H317" s="651" t="s">
        <v>1138</v>
      </c>
      <c r="I317" s="666"/>
      <c r="J317" s="662"/>
      <c r="K317" s="405"/>
      <c r="L317" s="405"/>
      <c r="M317" s="405"/>
    </row>
    <row r="318" spans="1:13" ht="16.5" customHeight="1" x14ac:dyDescent="0.2">
      <c r="A318" s="680"/>
      <c r="B318" s="680"/>
      <c r="C318" s="688"/>
      <c r="D318" s="689"/>
      <c r="E318" s="656"/>
      <c r="F318" s="656"/>
      <c r="G318" s="656"/>
      <c r="H318" s="656"/>
      <c r="I318" s="656"/>
      <c r="J318" s="656"/>
      <c r="K318" s="357"/>
      <c r="L318" s="357"/>
      <c r="M318" s="357"/>
    </row>
    <row r="319" spans="1:13" ht="44.25" customHeight="1" x14ac:dyDescent="0.2">
      <c r="A319" s="678" t="s">
        <v>255</v>
      </c>
      <c r="B319" s="642" t="s">
        <v>1229</v>
      </c>
      <c r="C319" s="645" t="s">
        <v>2604</v>
      </c>
      <c r="D319" s="659"/>
      <c r="E319" s="642" t="s">
        <v>1198</v>
      </c>
      <c r="F319" s="179" t="s">
        <v>1230</v>
      </c>
      <c r="G319" s="179" t="s">
        <v>615</v>
      </c>
      <c r="H319" s="179" t="s">
        <v>616</v>
      </c>
      <c r="I319" s="641" t="s">
        <v>1231</v>
      </c>
      <c r="J319" s="641" t="s">
        <v>1232</v>
      </c>
      <c r="K319" s="641" t="s">
        <v>1140</v>
      </c>
      <c r="L319" s="657" t="s">
        <v>1233</v>
      </c>
      <c r="M319" s="732">
        <v>140000</v>
      </c>
    </row>
    <row r="320" spans="1:13" ht="27" customHeight="1" x14ac:dyDescent="0.2">
      <c r="A320" s="667"/>
      <c r="B320" s="663"/>
      <c r="C320" s="664"/>
      <c r="D320" s="665"/>
      <c r="E320" s="663"/>
      <c r="F320" s="179" t="s">
        <v>1234</v>
      </c>
      <c r="G320" s="179" t="s">
        <v>373</v>
      </c>
      <c r="H320" s="179" t="s">
        <v>1138</v>
      </c>
      <c r="I320" s="641"/>
      <c r="J320" s="641"/>
      <c r="K320" s="641"/>
      <c r="L320" s="657"/>
      <c r="M320" s="732"/>
    </row>
    <row r="321" spans="1:13" ht="25.5" customHeight="1" x14ac:dyDescent="0.2">
      <c r="A321" s="683"/>
      <c r="B321" s="658"/>
      <c r="C321" s="660"/>
      <c r="D321" s="661"/>
      <c r="E321" s="658"/>
      <c r="F321" s="179" t="s">
        <v>1235</v>
      </c>
      <c r="G321" s="179" t="s">
        <v>615</v>
      </c>
      <c r="H321" s="179" t="s">
        <v>221</v>
      </c>
      <c r="I321" s="641"/>
      <c r="J321" s="641"/>
      <c r="K321" s="641"/>
      <c r="L321" s="657"/>
      <c r="M321" s="732"/>
    </row>
    <row r="322" spans="1:13" ht="36" customHeight="1" x14ac:dyDescent="0.2">
      <c r="A322" s="678" t="s">
        <v>266</v>
      </c>
      <c r="B322" s="642" t="s">
        <v>1236</v>
      </c>
      <c r="C322" s="645" t="s">
        <v>1236</v>
      </c>
      <c r="D322" s="659"/>
      <c r="E322" s="642" t="s">
        <v>1198</v>
      </c>
      <c r="F322" s="179" t="s">
        <v>1237</v>
      </c>
      <c r="G322" s="179" t="s">
        <v>1238</v>
      </c>
      <c r="H322" s="651" t="s">
        <v>1138</v>
      </c>
      <c r="I322" s="654" t="s">
        <v>1239</v>
      </c>
      <c r="J322" s="654" t="s">
        <v>1232</v>
      </c>
      <c r="K322" s="654" t="s">
        <v>1140</v>
      </c>
      <c r="L322" s="642" t="s">
        <v>1240</v>
      </c>
      <c r="M322" s="734"/>
    </row>
    <row r="323" spans="1:13" ht="33.75" customHeight="1" x14ac:dyDescent="0.2">
      <c r="A323" s="667"/>
      <c r="B323" s="663"/>
      <c r="C323" s="664"/>
      <c r="D323" s="665"/>
      <c r="E323" s="663"/>
      <c r="F323" s="181" t="s">
        <v>1241</v>
      </c>
      <c r="G323" s="179" t="s">
        <v>373</v>
      </c>
      <c r="H323" s="652"/>
      <c r="I323" s="662"/>
      <c r="J323" s="662"/>
      <c r="K323" s="662"/>
      <c r="L323" s="663"/>
      <c r="M323" s="881"/>
    </row>
    <row r="324" spans="1:13" ht="31.5" customHeight="1" x14ac:dyDescent="0.2">
      <c r="A324" s="667"/>
      <c r="B324" s="663"/>
      <c r="C324" s="664"/>
      <c r="D324" s="665"/>
      <c r="E324" s="663"/>
      <c r="F324" s="181" t="s">
        <v>1242</v>
      </c>
      <c r="G324" s="179" t="s">
        <v>329</v>
      </c>
      <c r="H324" s="652"/>
      <c r="I324" s="662"/>
      <c r="J324" s="662"/>
      <c r="K324" s="662"/>
      <c r="L324" s="663"/>
      <c r="M324" s="881"/>
    </row>
    <row r="325" spans="1:13" ht="35.25" customHeight="1" x14ac:dyDescent="0.2">
      <c r="A325" s="667"/>
      <c r="B325" s="663"/>
      <c r="C325" s="664"/>
      <c r="D325" s="665"/>
      <c r="E325" s="663"/>
      <c r="F325" s="181" t="s">
        <v>1243</v>
      </c>
      <c r="G325" s="181" t="s">
        <v>615</v>
      </c>
      <c r="H325" s="652"/>
      <c r="I325" s="662"/>
      <c r="J325" s="662"/>
      <c r="K325" s="662"/>
      <c r="L325" s="663"/>
      <c r="M325" s="881"/>
    </row>
    <row r="326" spans="1:13" ht="34.5" customHeight="1" x14ac:dyDescent="0.2">
      <c r="A326" s="683"/>
      <c r="B326" s="658"/>
      <c r="C326" s="660"/>
      <c r="D326" s="661"/>
      <c r="E326" s="658"/>
      <c r="F326" s="181" t="s">
        <v>1244</v>
      </c>
      <c r="G326" s="181" t="s">
        <v>621</v>
      </c>
      <c r="H326" s="656"/>
      <c r="I326" s="674"/>
      <c r="J326" s="674"/>
      <c r="K326" s="674"/>
      <c r="L326" s="658"/>
      <c r="M326" s="735"/>
    </row>
    <row r="327" spans="1:13" ht="28.5" customHeight="1" x14ac:dyDescent="0.2">
      <c r="A327" s="731" t="s">
        <v>273</v>
      </c>
      <c r="B327" s="642" t="s">
        <v>1245</v>
      </c>
      <c r="C327" s="645" t="s">
        <v>1246</v>
      </c>
      <c r="D327" s="659"/>
      <c r="E327" s="642" t="s">
        <v>1198</v>
      </c>
      <c r="F327" s="179" t="s">
        <v>1247</v>
      </c>
      <c r="G327" s="179" t="s">
        <v>1248</v>
      </c>
      <c r="H327" s="179" t="s">
        <v>181</v>
      </c>
      <c r="I327" s="654" t="s">
        <v>2678</v>
      </c>
      <c r="J327" s="641" t="s">
        <v>1211</v>
      </c>
      <c r="K327" s="641" t="s">
        <v>1140</v>
      </c>
      <c r="L327" s="657" t="s">
        <v>1233</v>
      </c>
      <c r="M327" s="732">
        <v>60000</v>
      </c>
    </row>
    <row r="328" spans="1:13" ht="37.5" customHeight="1" x14ac:dyDescent="0.2">
      <c r="A328" s="663"/>
      <c r="B328" s="663"/>
      <c r="C328" s="664"/>
      <c r="D328" s="665"/>
      <c r="E328" s="663"/>
      <c r="F328" s="179" t="s">
        <v>1234</v>
      </c>
      <c r="G328" s="179" t="s">
        <v>1249</v>
      </c>
      <c r="H328" s="179" t="s">
        <v>1138</v>
      </c>
      <c r="I328" s="662"/>
      <c r="J328" s="641"/>
      <c r="K328" s="641"/>
      <c r="L328" s="657"/>
      <c r="M328" s="732"/>
    </row>
    <row r="329" spans="1:13" ht="55.5" customHeight="1" x14ac:dyDescent="0.2">
      <c r="A329" s="663"/>
      <c r="B329" s="663"/>
      <c r="C329" s="664"/>
      <c r="D329" s="665"/>
      <c r="E329" s="663"/>
      <c r="F329" s="179" t="s">
        <v>1250</v>
      </c>
      <c r="G329" s="179" t="s">
        <v>1251</v>
      </c>
      <c r="H329" s="179" t="s">
        <v>1252</v>
      </c>
      <c r="I329" s="662"/>
      <c r="J329" s="641"/>
      <c r="K329" s="641"/>
      <c r="L329" s="657"/>
      <c r="M329" s="732"/>
    </row>
    <row r="330" spans="1:13" ht="39.75" customHeight="1" x14ac:dyDescent="0.2">
      <c r="A330" s="658"/>
      <c r="B330" s="658"/>
      <c r="C330" s="660"/>
      <c r="D330" s="661"/>
      <c r="E330" s="658"/>
      <c r="F330" s="179" t="s">
        <v>1253</v>
      </c>
      <c r="G330" s="179" t="s">
        <v>1254</v>
      </c>
      <c r="H330" s="179" t="s">
        <v>1138</v>
      </c>
      <c r="I330" s="662"/>
      <c r="J330" s="641"/>
      <c r="K330" s="641"/>
      <c r="L330" s="657"/>
      <c r="M330" s="732"/>
    </row>
    <row r="331" spans="1:13" ht="78" customHeight="1" x14ac:dyDescent="0.2">
      <c r="A331" s="678" t="s">
        <v>279</v>
      </c>
      <c r="B331" s="642" t="s">
        <v>1255</v>
      </c>
      <c r="C331" s="645" t="s">
        <v>1256</v>
      </c>
      <c r="D331" s="659"/>
      <c r="E331" s="642" t="s">
        <v>1198</v>
      </c>
      <c r="F331" s="651" t="s">
        <v>1257</v>
      </c>
      <c r="G331" s="651" t="s">
        <v>1258</v>
      </c>
      <c r="H331" s="651" t="s">
        <v>181</v>
      </c>
      <c r="I331" s="641" t="s">
        <v>2863</v>
      </c>
      <c r="J331" s="654" t="s">
        <v>1259</v>
      </c>
      <c r="K331" s="654" t="s">
        <v>1140</v>
      </c>
      <c r="L331" s="642" t="s">
        <v>769</v>
      </c>
      <c r="M331" s="654"/>
    </row>
    <row r="332" spans="1:13" ht="24.75" customHeight="1" x14ac:dyDescent="0.2">
      <c r="A332" s="680"/>
      <c r="B332" s="666"/>
      <c r="C332" s="695"/>
      <c r="D332" s="696"/>
      <c r="E332" s="666"/>
      <c r="F332" s="666"/>
      <c r="G332" s="666"/>
      <c r="H332" s="666"/>
      <c r="I332" s="641"/>
      <c r="J332" s="666"/>
      <c r="K332" s="666"/>
      <c r="L332" s="666"/>
      <c r="M332" s="666"/>
    </row>
    <row r="333" spans="1:13" ht="48.75" customHeight="1" x14ac:dyDescent="0.2">
      <c r="A333" s="642" t="s">
        <v>284</v>
      </c>
      <c r="B333" s="642" t="s">
        <v>1260</v>
      </c>
      <c r="C333" s="645" t="s">
        <v>1261</v>
      </c>
      <c r="D333" s="659"/>
      <c r="E333" s="642" t="s">
        <v>1198</v>
      </c>
      <c r="F333" s="651" t="s">
        <v>1262</v>
      </c>
      <c r="G333" s="651" t="s">
        <v>2836</v>
      </c>
      <c r="H333" s="670" t="s">
        <v>181</v>
      </c>
      <c r="I333" s="654" t="s">
        <v>2864</v>
      </c>
      <c r="J333" s="654" t="s">
        <v>1259</v>
      </c>
      <c r="K333" s="654" t="s">
        <v>181</v>
      </c>
      <c r="L333" s="642" t="s">
        <v>769</v>
      </c>
      <c r="M333" s="654"/>
    </row>
    <row r="334" spans="1:13" ht="49.5" customHeight="1" x14ac:dyDescent="0.2">
      <c r="A334" s="658"/>
      <c r="B334" s="658"/>
      <c r="C334" s="688"/>
      <c r="D334" s="689"/>
      <c r="E334" s="658"/>
      <c r="F334" s="653"/>
      <c r="G334" s="653"/>
      <c r="H334" s="694"/>
      <c r="I334" s="674"/>
      <c r="J334" s="674"/>
      <c r="K334" s="674"/>
      <c r="L334" s="658"/>
      <c r="M334" s="674"/>
    </row>
    <row r="335" spans="1:13" ht="60.75" customHeight="1" x14ac:dyDescent="0.2">
      <c r="A335" s="642" t="s">
        <v>290</v>
      </c>
      <c r="B335" s="642" t="s">
        <v>1263</v>
      </c>
      <c r="C335" s="645" t="s">
        <v>1264</v>
      </c>
      <c r="D335" s="659"/>
      <c r="E335" s="642" t="s">
        <v>1265</v>
      </c>
      <c r="F335" s="179" t="s">
        <v>1266</v>
      </c>
      <c r="G335" s="179" t="s">
        <v>1267</v>
      </c>
      <c r="H335" s="179" t="s">
        <v>1268</v>
      </c>
      <c r="I335" s="641" t="s">
        <v>2865</v>
      </c>
      <c r="J335" s="641" t="s">
        <v>1269</v>
      </c>
      <c r="K335" s="641" t="s">
        <v>1140</v>
      </c>
      <c r="L335" s="657" t="s">
        <v>769</v>
      </c>
      <c r="M335" s="641"/>
    </row>
    <row r="336" spans="1:13" ht="69" customHeight="1" x14ac:dyDescent="0.2">
      <c r="A336" s="663"/>
      <c r="B336" s="663"/>
      <c r="C336" s="664"/>
      <c r="D336" s="665"/>
      <c r="E336" s="663"/>
      <c r="F336" s="179" t="s">
        <v>1270</v>
      </c>
      <c r="G336" s="179" t="s">
        <v>1271</v>
      </c>
      <c r="H336" s="179" t="s">
        <v>1268</v>
      </c>
      <c r="I336" s="641"/>
      <c r="J336" s="641"/>
      <c r="K336" s="641"/>
      <c r="L336" s="657"/>
      <c r="M336" s="641"/>
    </row>
    <row r="337" spans="1:13" ht="75" customHeight="1" x14ac:dyDescent="0.2">
      <c r="A337" s="658"/>
      <c r="B337" s="658"/>
      <c r="C337" s="660"/>
      <c r="D337" s="661"/>
      <c r="E337" s="658"/>
      <c r="F337" s="179" t="s">
        <v>1272</v>
      </c>
      <c r="G337" s="179" t="s">
        <v>1273</v>
      </c>
      <c r="H337" s="179" t="s">
        <v>1268</v>
      </c>
      <c r="I337" s="641"/>
      <c r="J337" s="641"/>
      <c r="K337" s="641"/>
      <c r="L337" s="657"/>
      <c r="M337" s="641"/>
    </row>
    <row r="338" spans="1:13" ht="42.75" customHeight="1" x14ac:dyDescent="0.2">
      <c r="A338" s="642" t="s">
        <v>589</v>
      </c>
      <c r="B338" s="678" t="s">
        <v>1274</v>
      </c>
      <c r="C338" s="645" t="s">
        <v>1264</v>
      </c>
      <c r="D338" s="659"/>
      <c r="E338" s="642" t="s">
        <v>1265</v>
      </c>
      <c r="F338" s="179" t="s">
        <v>1275</v>
      </c>
      <c r="G338" s="179" t="s">
        <v>1276</v>
      </c>
      <c r="H338" s="179" t="s">
        <v>1159</v>
      </c>
      <c r="I338" s="641" t="s">
        <v>1277</v>
      </c>
      <c r="J338" s="641" t="s">
        <v>1269</v>
      </c>
      <c r="K338" s="641" t="s">
        <v>181</v>
      </c>
      <c r="L338" s="657" t="s">
        <v>769</v>
      </c>
      <c r="M338" s="641"/>
    </row>
    <row r="339" spans="1:13" ht="70.5" customHeight="1" x14ac:dyDescent="0.2">
      <c r="A339" s="663"/>
      <c r="B339" s="667"/>
      <c r="C339" s="664"/>
      <c r="D339" s="665"/>
      <c r="E339" s="663"/>
      <c r="F339" s="179" t="s">
        <v>1278</v>
      </c>
      <c r="G339" s="179" t="s">
        <v>1279</v>
      </c>
      <c r="H339" s="179" t="s">
        <v>1280</v>
      </c>
      <c r="I339" s="641"/>
      <c r="J339" s="641"/>
      <c r="K339" s="641"/>
      <c r="L339" s="657"/>
      <c r="M339" s="641"/>
    </row>
    <row r="340" spans="1:13" ht="54.75" customHeight="1" x14ac:dyDescent="0.2">
      <c r="A340" s="658"/>
      <c r="B340" s="683"/>
      <c r="C340" s="660"/>
      <c r="D340" s="661"/>
      <c r="E340" s="658"/>
      <c r="F340" s="179" t="s">
        <v>1281</v>
      </c>
      <c r="G340" s="179" t="s">
        <v>2837</v>
      </c>
      <c r="H340" s="179" t="s">
        <v>1280</v>
      </c>
      <c r="I340" s="641"/>
      <c r="J340" s="641"/>
      <c r="K340" s="641"/>
      <c r="L340" s="657"/>
      <c r="M340" s="641"/>
    </row>
    <row r="341" spans="1:13" ht="41.25" customHeight="1" x14ac:dyDescent="0.2">
      <c r="A341" s="642" t="s">
        <v>611</v>
      </c>
      <c r="B341" s="642" t="s">
        <v>1282</v>
      </c>
      <c r="C341" s="645" t="s">
        <v>1264</v>
      </c>
      <c r="D341" s="659"/>
      <c r="E341" s="642" t="s">
        <v>1265</v>
      </c>
      <c r="F341" s="179" t="s">
        <v>1283</v>
      </c>
      <c r="G341" s="651" t="s">
        <v>490</v>
      </c>
      <c r="H341" s="651" t="s">
        <v>1280</v>
      </c>
      <c r="I341" s="641" t="s">
        <v>1284</v>
      </c>
      <c r="J341" s="641" t="s">
        <v>1285</v>
      </c>
      <c r="K341" s="641" t="s">
        <v>181</v>
      </c>
      <c r="L341" s="657" t="s">
        <v>769</v>
      </c>
      <c r="M341" s="641"/>
    </row>
    <row r="342" spans="1:13" ht="48" customHeight="1" x14ac:dyDescent="0.2">
      <c r="A342" s="663"/>
      <c r="B342" s="663"/>
      <c r="C342" s="664"/>
      <c r="D342" s="665"/>
      <c r="E342" s="663"/>
      <c r="F342" s="179" t="s">
        <v>1286</v>
      </c>
      <c r="G342" s="652"/>
      <c r="H342" s="652"/>
      <c r="I342" s="641"/>
      <c r="J342" s="641"/>
      <c r="K342" s="641"/>
      <c r="L342" s="657"/>
      <c r="M342" s="641"/>
    </row>
    <row r="343" spans="1:13" ht="78.75" customHeight="1" x14ac:dyDescent="0.2">
      <c r="A343" s="658"/>
      <c r="B343" s="658"/>
      <c r="C343" s="660"/>
      <c r="D343" s="661"/>
      <c r="E343" s="658"/>
      <c r="F343" s="179" t="s">
        <v>1287</v>
      </c>
      <c r="G343" s="653"/>
      <c r="H343" s="653"/>
      <c r="I343" s="641"/>
      <c r="J343" s="641"/>
      <c r="K343" s="641"/>
      <c r="L343" s="657"/>
      <c r="M343" s="641"/>
    </row>
    <row r="344" spans="1:13" ht="44.25" customHeight="1" x14ac:dyDescent="0.2">
      <c r="A344" s="642" t="s">
        <v>622</v>
      </c>
      <c r="B344" s="642" t="s">
        <v>1288</v>
      </c>
      <c r="C344" s="645" t="s">
        <v>1289</v>
      </c>
      <c r="D344" s="659"/>
      <c r="E344" s="642" t="s">
        <v>1290</v>
      </c>
      <c r="F344" s="179" t="s">
        <v>1291</v>
      </c>
      <c r="G344" s="179" t="s">
        <v>2876</v>
      </c>
      <c r="H344" s="179" t="s">
        <v>2641</v>
      </c>
      <c r="I344" s="641" t="s">
        <v>1292</v>
      </c>
      <c r="J344" s="641" t="s">
        <v>1293</v>
      </c>
      <c r="K344" s="178" t="s">
        <v>181</v>
      </c>
      <c r="L344" s="657" t="s">
        <v>1294</v>
      </c>
      <c r="M344" s="654" t="s">
        <v>2867</v>
      </c>
    </row>
    <row r="345" spans="1:13" ht="45.75" customHeight="1" x14ac:dyDescent="0.2">
      <c r="A345" s="666"/>
      <c r="B345" s="663"/>
      <c r="C345" s="664"/>
      <c r="D345" s="665"/>
      <c r="E345" s="663"/>
      <c r="F345" s="179" t="s">
        <v>1295</v>
      </c>
      <c r="G345" s="179" t="s">
        <v>1296</v>
      </c>
      <c r="H345" s="179" t="s">
        <v>1297</v>
      </c>
      <c r="I345" s="641"/>
      <c r="J345" s="641"/>
      <c r="K345" s="178" t="s">
        <v>1298</v>
      </c>
      <c r="L345" s="657"/>
      <c r="M345" s="666"/>
    </row>
    <row r="346" spans="1:13" ht="36" customHeight="1" x14ac:dyDescent="0.2">
      <c r="A346" s="656"/>
      <c r="B346" s="658"/>
      <c r="C346" s="660"/>
      <c r="D346" s="661"/>
      <c r="E346" s="658"/>
      <c r="F346" s="179" t="s">
        <v>1299</v>
      </c>
      <c r="G346" s="179" t="s">
        <v>490</v>
      </c>
      <c r="H346" s="179" t="s">
        <v>567</v>
      </c>
      <c r="I346" s="641"/>
      <c r="J346" s="641"/>
      <c r="K346" s="178" t="s">
        <v>1300</v>
      </c>
      <c r="L346" s="657"/>
      <c r="M346" s="656"/>
    </row>
    <row r="347" spans="1:13" ht="171" customHeight="1" x14ac:dyDescent="0.2">
      <c r="A347" s="183" t="s">
        <v>629</v>
      </c>
      <c r="B347" s="184" t="s">
        <v>1301</v>
      </c>
      <c r="C347" s="684" t="s">
        <v>2679</v>
      </c>
      <c r="D347" s="685"/>
      <c r="E347" s="184" t="s">
        <v>1302</v>
      </c>
      <c r="F347" s="179" t="s">
        <v>1303</v>
      </c>
      <c r="G347" s="179" t="s">
        <v>450</v>
      </c>
      <c r="H347" s="179" t="s">
        <v>228</v>
      </c>
      <c r="I347" s="178" t="s">
        <v>2680</v>
      </c>
      <c r="J347" s="178" t="s">
        <v>1304</v>
      </c>
      <c r="K347" s="178" t="s">
        <v>181</v>
      </c>
      <c r="L347" s="182" t="s">
        <v>1305</v>
      </c>
      <c r="M347" s="178" t="s">
        <v>2866</v>
      </c>
    </row>
    <row r="348" spans="1:13" ht="85.5" customHeight="1" x14ac:dyDescent="0.2">
      <c r="A348" s="183" t="s">
        <v>634</v>
      </c>
      <c r="B348" s="184" t="s">
        <v>1306</v>
      </c>
      <c r="C348" s="684" t="s">
        <v>1307</v>
      </c>
      <c r="D348" s="685"/>
      <c r="E348" s="184" t="s">
        <v>1302</v>
      </c>
      <c r="F348" s="179" t="s">
        <v>1303</v>
      </c>
      <c r="G348" s="179" t="s">
        <v>2652</v>
      </c>
      <c r="H348" s="179" t="s">
        <v>228</v>
      </c>
      <c r="I348" s="178" t="s">
        <v>1308</v>
      </c>
      <c r="J348" s="178" t="s">
        <v>1309</v>
      </c>
      <c r="K348" s="178" t="s">
        <v>1310</v>
      </c>
      <c r="L348" s="182" t="s">
        <v>1311</v>
      </c>
      <c r="M348" s="178" t="s">
        <v>1312</v>
      </c>
    </row>
    <row r="349" spans="1:13" ht="70.5" customHeight="1" x14ac:dyDescent="0.2">
      <c r="A349" s="183" t="s">
        <v>641</v>
      </c>
      <c r="B349" s="182" t="s">
        <v>1313</v>
      </c>
      <c r="C349" s="657" t="s">
        <v>1314</v>
      </c>
      <c r="D349" s="657"/>
      <c r="E349" s="182" t="s">
        <v>1302</v>
      </c>
      <c r="F349" s="179" t="s">
        <v>1315</v>
      </c>
      <c r="G349" s="179" t="s">
        <v>1316</v>
      </c>
      <c r="H349" s="179" t="s">
        <v>1317</v>
      </c>
      <c r="I349" s="178" t="s">
        <v>1318</v>
      </c>
      <c r="J349" s="178" t="s">
        <v>1319</v>
      </c>
      <c r="K349" s="178" t="s">
        <v>181</v>
      </c>
      <c r="L349" s="182" t="s">
        <v>1320</v>
      </c>
      <c r="M349" s="178"/>
    </row>
    <row r="350" spans="1:13" ht="83.25" customHeight="1" x14ac:dyDescent="0.2">
      <c r="A350" s="183" t="s">
        <v>650</v>
      </c>
      <c r="B350" s="182" t="s">
        <v>1321</v>
      </c>
      <c r="C350" s="657" t="s">
        <v>1322</v>
      </c>
      <c r="D350" s="657"/>
      <c r="E350" s="182" t="s">
        <v>1323</v>
      </c>
      <c r="F350" s="179" t="s">
        <v>1303</v>
      </c>
      <c r="G350" s="179" t="s">
        <v>1324</v>
      </c>
      <c r="H350" s="179" t="s">
        <v>228</v>
      </c>
      <c r="I350" s="178" t="s">
        <v>1308</v>
      </c>
      <c r="J350" s="178" t="s">
        <v>1325</v>
      </c>
      <c r="K350" s="178" t="s">
        <v>181</v>
      </c>
      <c r="L350" s="182" t="s">
        <v>1326</v>
      </c>
      <c r="M350" s="185">
        <v>1691435.81</v>
      </c>
    </row>
    <row r="351" spans="1:13" ht="120" customHeight="1" x14ac:dyDescent="0.2">
      <c r="A351" s="183" t="s">
        <v>657</v>
      </c>
      <c r="B351" s="182" t="s">
        <v>1327</v>
      </c>
      <c r="C351" s="657" t="s">
        <v>1328</v>
      </c>
      <c r="D351" s="657"/>
      <c r="E351" s="182" t="s">
        <v>1323</v>
      </c>
      <c r="F351" s="179" t="s">
        <v>1329</v>
      </c>
      <c r="G351" s="179" t="s">
        <v>490</v>
      </c>
      <c r="H351" s="179" t="s">
        <v>221</v>
      </c>
      <c r="I351" s="178" t="s">
        <v>1330</v>
      </c>
      <c r="J351" s="178" t="s">
        <v>1331</v>
      </c>
      <c r="K351" s="178" t="s">
        <v>2000</v>
      </c>
      <c r="L351" s="182" t="s">
        <v>769</v>
      </c>
      <c r="M351" s="178"/>
    </row>
    <row r="352" spans="1:13" ht="93" customHeight="1" x14ac:dyDescent="0.2">
      <c r="A352" s="183" t="s">
        <v>667</v>
      </c>
      <c r="B352" s="182" t="s">
        <v>1332</v>
      </c>
      <c r="C352" s="657" t="s">
        <v>1333</v>
      </c>
      <c r="D352" s="657"/>
      <c r="E352" s="182" t="s">
        <v>1323</v>
      </c>
      <c r="F352" s="179" t="s">
        <v>1329</v>
      </c>
      <c r="G352" s="179" t="s">
        <v>490</v>
      </c>
      <c r="H352" s="179" t="s">
        <v>221</v>
      </c>
      <c r="I352" s="178" t="s">
        <v>1334</v>
      </c>
      <c r="J352" s="178" t="s">
        <v>1335</v>
      </c>
      <c r="K352" s="178" t="s">
        <v>2000</v>
      </c>
      <c r="L352" s="182" t="s">
        <v>1336</v>
      </c>
      <c r="M352" s="178"/>
    </row>
    <row r="353" spans="1:18" ht="125.25" customHeight="1" x14ac:dyDescent="0.2">
      <c r="A353" s="183" t="s">
        <v>678</v>
      </c>
      <c r="B353" s="182" t="s">
        <v>1337</v>
      </c>
      <c r="C353" s="657" t="s">
        <v>1338</v>
      </c>
      <c r="D353" s="657"/>
      <c r="E353" s="182" t="s">
        <v>1323</v>
      </c>
      <c r="F353" s="179" t="s">
        <v>1339</v>
      </c>
      <c r="G353" s="179" t="s">
        <v>490</v>
      </c>
      <c r="H353" s="179" t="s">
        <v>221</v>
      </c>
      <c r="I353" s="178" t="s">
        <v>2605</v>
      </c>
      <c r="J353" s="178" t="s">
        <v>1335</v>
      </c>
      <c r="K353" s="178" t="s">
        <v>181</v>
      </c>
      <c r="L353" s="182" t="s">
        <v>1336</v>
      </c>
      <c r="M353" s="178"/>
    </row>
    <row r="354" spans="1:18" ht="135" customHeight="1" x14ac:dyDescent="0.2">
      <c r="A354" s="183" t="s">
        <v>685</v>
      </c>
      <c r="B354" s="182" t="s">
        <v>1340</v>
      </c>
      <c r="C354" s="657" t="s">
        <v>1341</v>
      </c>
      <c r="D354" s="657"/>
      <c r="E354" s="182" t="s">
        <v>1323</v>
      </c>
      <c r="F354" s="179" t="s">
        <v>1342</v>
      </c>
      <c r="G354" s="179" t="s">
        <v>490</v>
      </c>
      <c r="H354" s="179" t="s">
        <v>221</v>
      </c>
      <c r="I354" s="178" t="s">
        <v>1343</v>
      </c>
      <c r="J354" s="178" t="s">
        <v>1335</v>
      </c>
      <c r="K354" s="178" t="s">
        <v>2796</v>
      </c>
      <c r="L354" s="182" t="s">
        <v>1336</v>
      </c>
      <c r="M354" s="178"/>
    </row>
    <row r="355" spans="1:18" ht="132.75" customHeight="1" x14ac:dyDescent="0.2">
      <c r="A355" s="182" t="s">
        <v>706</v>
      </c>
      <c r="B355" s="182" t="s">
        <v>1344</v>
      </c>
      <c r="C355" s="657" t="s">
        <v>1345</v>
      </c>
      <c r="D355" s="657"/>
      <c r="E355" s="182" t="s">
        <v>1346</v>
      </c>
      <c r="F355" s="179" t="s">
        <v>1347</v>
      </c>
      <c r="G355" s="179" t="s">
        <v>490</v>
      </c>
      <c r="H355" s="179" t="s">
        <v>567</v>
      </c>
      <c r="I355" s="178" t="s">
        <v>2606</v>
      </c>
      <c r="J355" s="178" t="s">
        <v>1335</v>
      </c>
      <c r="K355" s="178" t="s">
        <v>1348</v>
      </c>
      <c r="L355" s="182" t="s">
        <v>769</v>
      </c>
      <c r="M355" s="178"/>
    </row>
    <row r="356" spans="1:18" ht="96.75" customHeight="1" x14ac:dyDescent="0.2">
      <c r="A356" s="182" t="s">
        <v>717</v>
      </c>
      <c r="B356" s="182" t="s">
        <v>1349</v>
      </c>
      <c r="C356" s="657" t="s">
        <v>1350</v>
      </c>
      <c r="D356" s="657"/>
      <c r="E356" s="182" t="s">
        <v>1346</v>
      </c>
      <c r="F356" s="179" t="s">
        <v>1351</v>
      </c>
      <c r="G356" s="179" t="s">
        <v>1352</v>
      </c>
      <c r="H356" s="179" t="s">
        <v>228</v>
      </c>
      <c r="I356" s="178" t="s">
        <v>1353</v>
      </c>
      <c r="J356" s="178" t="s">
        <v>1335</v>
      </c>
      <c r="K356" s="178" t="s">
        <v>1879</v>
      </c>
      <c r="L356" s="182" t="s">
        <v>1354</v>
      </c>
      <c r="M356" s="178"/>
    </row>
    <row r="357" spans="1:18" ht="38.25" customHeight="1" x14ac:dyDescent="0.2">
      <c r="A357" s="678" t="s">
        <v>727</v>
      </c>
      <c r="B357" s="642" t="s">
        <v>1355</v>
      </c>
      <c r="C357" s="657" t="s">
        <v>1356</v>
      </c>
      <c r="D357" s="657"/>
      <c r="E357" s="657" t="s">
        <v>1357</v>
      </c>
      <c r="F357" s="179" t="s">
        <v>1358</v>
      </c>
      <c r="G357" s="179" t="s">
        <v>723</v>
      </c>
      <c r="H357" s="179" t="s">
        <v>381</v>
      </c>
      <c r="I357" s="641" t="s">
        <v>1359</v>
      </c>
      <c r="J357" s="654" t="s">
        <v>1357</v>
      </c>
      <c r="K357" s="654" t="s">
        <v>181</v>
      </c>
      <c r="L357" s="727" t="s">
        <v>1360</v>
      </c>
      <c r="M357" s="681">
        <v>102900</v>
      </c>
    </row>
    <row r="358" spans="1:18" ht="45.75" customHeight="1" x14ac:dyDescent="0.2">
      <c r="A358" s="667"/>
      <c r="B358" s="663"/>
      <c r="C358" s="657"/>
      <c r="D358" s="657"/>
      <c r="E358" s="657"/>
      <c r="F358" s="179" t="s">
        <v>1361</v>
      </c>
      <c r="G358" s="179" t="s">
        <v>490</v>
      </c>
      <c r="H358" s="179" t="s">
        <v>221</v>
      </c>
      <c r="I358" s="641"/>
      <c r="J358" s="662"/>
      <c r="K358" s="405"/>
      <c r="L358" s="728"/>
      <c r="M358" s="729"/>
    </row>
    <row r="359" spans="1:18" ht="90" customHeight="1" x14ac:dyDescent="0.2">
      <c r="A359" s="667"/>
      <c r="B359" s="663"/>
      <c r="C359" s="657"/>
      <c r="D359" s="657"/>
      <c r="E359" s="657"/>
      <c r="F359" s="186" t="s">
        <v>1362</v>
      </c>
      <c r="G359" s="179" t="s">
        <v>490</v>
      </c>
      <c r="H359" s="179" t="s">
        <v>221</v>
      </c>
      <c r="I359" s="641"/>
      <c r="J359" s="662"/>
      <c r="K359" s="405"/>
      <c r="L359" s="728"/>
      <c r="M359" s="729"/>
    </row>
    <row r="360" spans="1:18" ht="55.5" customHeight="1" x14ac:dyDescent="0.2">
      <c r="A360" s="667"/>
      <c r="B360" s="663"/>
      <c r="C360" s="657"/>
      <c r="D360" s="657"/>
      <c r="E360" s="657"/>
      <c r="F360" s="179" t="s">
        <v>1363</v>
      </c>
      <c r="G360" s="179" t="s">
        <v>490</v>
      </c>
      <c r="H360" s="179" t="s">
        <v>221</v>
      </c>
      <c r="I360" s="641"/>
      <c r="J360" s="662"/>
      <c r="K360" s="405"/>
      <c r="L360" s="728"/>
      <c r="M360" s="729"/>
    </row>
    <row r="361" spans="1:18" ht="59.25" customHeight="1" x14ac:dyDescent="0.2">
      <c r="A361" s="667"/>
      <c r="B361" s="663"/>
      <c r="C361" s="657"/>
      <c r="D361" s="657"/>
      <c r="E361" s="657"/>
      <c r="F361" s="179" t="s">
        <v>1364</v>
      </c>
      <c r="G361" s="179" t="s">
        <v>490</v>
      </c>
      <c r="H361" s="179" t="s">
        <v>221</v>
      </c>
      <c r="I361" s="641"/>
      <c r="J361" s="662"/>
      <c r="K361" s="357"/>
      <c r="L361" s="728"/>
      <c r="M361" s="730"/>
    </row>
    <row r="362" spans="1:18" s="187" customFormat="1" ht="33.75" customHeight="1" x14ac:dyDescent="0.2">
      <c r="A362" s="678" t="s">
        <v>741</v>
      </c>
      <c r="B362" s="642" t="s">
        <v>1365</v>
      </c>
      <c r="C362" s="645" t="s">
        <v>1366</v>
      </c>
      <c r="D362" s="659"/>
      <c r="E362" s="642" t="s">
        <v>1367</v>
      </c>
      <c r="F362" s="179" t="s">
        <v>1368</v>
      </c>
      <c r="G362" s="179" t="s">
        <v>1369</v>
      </c>
      <c r="H362" s="651" t="s">
        <v>1370</v>
      </c>
      <c r="I362" s="641" t="s">
        <v>1371</v>
      </c>
      <c r="J362" s="641" t="s">
        <v>1372</v>
      </c>
      <c r="K362" s="641" t="s">
        <v>181</v>
      </c>
      <c r="L362" s="721" t="s">
        <v>1373</v>
      </c>
      <c r="M362" s="722"/>
      <c r="R362" s="188"/>
    </row>
    <row r="363" spans="1:18" s="187" customFormat="1" ht="27.75" customHeight="1" x14ac:dyDescent="0.2">
      <c r="A363" s="667"/>
      <c r="B363" s="663"/>
      <c r="C363" s="664"/>
      <c r="D363" s="665"/>
      <c r="E363" s="663"/>
      <c r="F363" s="179" t="s">
        <v>1374</v>
      </c>
      <c r="G363" s="179" t="s">
        <v>1375</v>
      </c>
      <c r="H363" s="652"/>
      <c r="I363" s="641"/>
      <c r="J363" s="641"/>
      <c r="K363" s="641"/>
      <c r="L363" s="721"/>
      <c r="M363" s="722"/>
      <c r="R363" s="188"/>
    </row>
    <row r="364" spans="1:18" s="187" customFormat="1" ht="28.5" customHeight="1" x14ac:dyDescent="0.2">
      <c r="A364" s="667"/>
      <c r="B364" s="663"/>
      <c r="C364" s="664"/>
      <c r="D364" s="665"/>
      <c r="E364" s="663"/>
      <c r="F364" s="179" t="s">
        <v>1376</v>
      </c>
      <c r="G364" s="179" t="s">
        <v>490</v>
      </c>
      <c r="H364" s="652"/>
      <c r="I364" s="641"/>
      <c r="J364" s="641"/>
      <c r="K364" s="641"/>
      <c r="L364" s="721"/>
      <c r="M364" s="722"/>
      <c r="R364" s="188"/>
    </row>
    <row r="365" spans="1:18" s="187" customFormat="1" ht="40.5" customHeight="1" x14ac:dyDescent="0.2">
      <c r="A365" s="667"/>
      <c r="B365" s="663"/>
      <c r="C365" s="664"/>
      <c r="D365" s="665"/>
      <c r="E365" s="663"/>
      <c r="F365" s="179" t="s">
        <v>1377</v>
      </c>
      <c r="G365" s="179" t="s">
        <v>1378</v>
      </c>
      <c r="H365" s="652"/>
      <c r="I365" s="641"/>
      <c r="J365" s="641"/>
      <c r="K365" s="641"/>
      <c r="L365" s="721"/>
      <c r="M365" s="722"/>
    </row>
    <row r="366" spans="1:18" s="187" customFormat="1" ht="46.5" customHeight="1" x14ac:dyDescent="0.2">
      <c r="A366" s="667"/>
      <c r="B366" s="663"/>
      <c r="C366" s="664"/>
      <c r="D366" s="665"/>
      <c r="E366" s="663"/>
      <c r="F366" s="179" t="s">
        <v>1379</v>
      </c>
      <c r="G366" s="179" t="s">
        <v>908</v>
      </c>
      <c r="H366" s="652"/>
      <c r="I366" s="641"/>
      <c r="J366" s="641"/>
      <c r="K366" s="641"/>
      <c r="L366" s="721"/>
      <c r="M366" s="722"/>
    </row>
    <row r="367" spans="1:18" s="187" customFormat="1" ht="38.25" customHeight="1" x14ac:dyDescent="0.2">
      <c r="A367" s="683"/>
      <c r="B367" s="663"/>
      <c r="C367" s="664"/>
      <c r="D367" s="665"/>
      <c r="E367" s="663"/>
      <c r="F367" s="179" t="s">
        <v>1380</v>
      </c>
      <c r="G367" s="179" t="s">
        <v>908</v>
      </c>
      <c r="H367" s="652"/>
      <c r="I367" s="641"/>
      <c r="J367" s="641"/>
      <c r="K367" s="641"/>
      <c r="L367" s="721"/>
      <c r="M367" s="722"/>
    </row>
    <row r="368" spans="1:18" ht="50.25" customHeight="1" x14ac:dyDescent="0.2">
      <c r="A368" s="874" t="s">
        <v>2554</v>
      </c>
      <c r="B368" s="875" t="s">
        <v>2552</v>
      </c>
      <c r="C368" s="876" t="s">
        <v>2553</v>
      </c>
      <c r="D368" s="510"/>
      <c r="E368" s="877" t="s">
        <v>2607</v>
      </c>
      <c r="F368" s="311" t="s">
        <v>1381</v>
      </c>
      <c r="G368" s="189" t="s">
        <v>1382</v>
      </c>
      <c r="H368" s="189" t="s">
        <v>1383</v>
      </c>
      <c r="I368" s="654" t="s">
        <v>1384</v>
      </c>
      <c r="J368" s="654" t="s">
        <v>1357</v>
      </c>
      <c r="K368" s="309" t="s">
        <v>1385</v>
      </c>
      <c r="L368" s="727" t="s">
        <v>1386</v>
      </c>
      <c r="M368" s="681">
        <v>125000</v>
      </c>
    </row>
    <row r="369" spans="1:13" ht="54" customHeight="1" x14ac:dyDescent="0.2">
      <c r="A369" s="867"/>
      <c r="B369" s="862"/>
      <c r="C369" s="511"/>
      <c r="D369" s="512"/>
      <c r="E369" s="574"/>
      <c r="F369" s="311" t="s">
        <v>1387</v>
      </c>
      <c r="G369" s="189" t="s">
        <v>220</v>
      </c>
      <c r="H369" s="189" t="s">
        <v>221</v>
      </c>
      <c r="I369" s="662"/>
      <c r="J369" s="662"/>
      <c r="K369" s="309" t="s">
        <v>1388</v>
      </c>
      <c r="L369" s="405"/>
      <c r="M369" s="730"/>
    </row>
    <row r="370" spans="1:13" ht="45.75" customHeight="1" x14ac:dyDescent="0.2">
      <c r="A370" s="867"/>
      <c r="B370" s="862"/>
      <c r="C370" s="511"/>
      <c r="D370" s="512"/>
      <c r="E370" s="574"/>
      <c r="F370" s="311" t="s">
        <v>1389</v>
      </c>
      <c r="G370" s="189" t="s">
        <v>220</v>
      </c>
      <c r="H370" s="189" t="s">
        <v>221</v>
      </c>
      <c r="I370" s="662"/>
      <c r="J370" s="662"/>
      <c r="K370" s="309" t="s">
        <v>1390</v>
      </c>
      <c r="L370" s="405"/>
      <c r="M370" s="206"/>
    </row>
    <row r="371" spans="1:13" ht="55.5" customHeight="1" x14ac:dyDescent="0.2">
      <c r="A371" s="867"/>
      <c r="B371" s="862"/>
      <c r="C371" s="511"/>
      <c r="D371" s="512"/>
      <c r="E371" s="574"/>
      <c r="F371" s="311" t="s">
        <v>1391</v>
      </c>
      <c r="G371" s="189" t="s">
        <v>490</v>
      </c>
      <c r="H371" s="189" t="s">
        <v>221</v>
      </c>
      <c r="I371" s="662"/>
      <c r="J371" s="662"/>
      <c r="K371" s="654" t="s">
        <v>1385</v>
      </c>
      <c r="L371" s="405"/>
      <c r="M371" s="206">
        <v>45800</v>
      </c>
    </row>
    <row r="372" spans="1:13" ht="72.75" customHeight="1" x14ac:dyDescent="0.2">
      <c r="A372" s="867"/>
      <c r="B372" s="862"/>
      <c r="C372" s="511"/>
      <c r="D372" s="512"/>
      <c r="E372" s="574"/>
      <c r="F372" s="311" t="s">
        <v>2838</v>
      </c>
      <c r="G372" s="189" t="s">
        <v>490</v>
      </c>
      <c r="H372" s="189" t="s">
        <v>221</v>
      </c>
      <c r="I372" s="662"/>
      <c r="J372" s="405"/>
      <c r="K372" s="405"/>
      <c r="L372" s="405"/>
      <c r="M372" s="734"/>
    </row>
    <row r="373" spans="1:13" ht="105.75" customHeight="1" x14ac:dyDescent="0.2">
      <c r="A373" s="867"/>
      <c r="B373" s="862"/>
      <c r="C373" s="511"/>
      <c r="D373" s="512"/>
      <c r="E373" s="574"/>
      <c r="F373" s="311" t="s">
        <v>1392</v>
      </c>
      <c r="G373" s="189" t="s">
        <v>490</v>
      </c>
      <c r="H373" s="189" t="s">
        <v>221</v>
      </c>
      <c r="I373" s="662"/>
      <c r="J373" s="405"/>
      <c r="K373" s="405"/>
      <c r="L373" s="405"/>
      <c r="M373" s="405"/>
    </row>
    <row r="374" spans="1:13" ht="112.5" customHeight="1" x14ac:dyDescent="0.2">
      <c r="A374" s="868"/>
      <c r="B374" s="863"/>
      <c r="C374" s="513"/>
      <c r="D374" s="514"/>
      <c r="E374" s="575"/>
      <c r="F374" s="311" t="s">
        <v>1393</v>
      </c>
      <c r="G374" s="189" t="s">
        <v>490</v>
      </c>
      <c r="H374" s="189" t="s">
        <v>221</v>
      </c>
      <c r="I374" s="575"/>
      <c r="J374" s="357"/>
      <c r="K374" s="357"/>
      <c r="L374" s="357"/>
      <c r="M374" s="357"/>
    </row>
    <row r="375" spans="1:13" ht="40.5" customHeight="1" x14ac:dyDescent="0.2">
      <c r="A375" s="878"/>
      <c r="B375" s="875"/>
      <c r="C375" s="879"/>
      <c r="D375" s="856"/>
      <c r="E375" s="875"/>
      <c r="F375" s="311" t="s">
        <v>1394</v>
      </c>
      <c r="G375" s="189" t="s">
        <v>1251</v>
      </c>
      <c r="H375" s="189" t="s">
        <v>1395</v>
      </c>
      <c r="I375" s="314"/>
      <c r="J375" s="309" t="s">
        <v>1396</v>
      </c>
      <c r="K375" s="654" t="s">
        <v>1385</v>
      </c>
      <c r="L375" s="882"/>
      <c r="M375" s="206">
        <v>16000</v>
      </c>
    </row>
    <row r="376" spans="1:13" ht="71.25" customHeight="1" x14ac:dyDescent="0.2">
      <c r="A376" s="866"/>
      <c r="B376" s="863"/>
      <c r="C376" s="859"/>
      <c r="D376" s="860"/>
      <c r="E376" s="863"/>
      <c r="F376" s="311" t="s">
        <v>1397</v>
      </c>
      <c r="G376" s="189" t="s">
        <v>490</v>
      </c>
      <c r="H376" s="189" t="s">
        <v>221</v>
      </c>
      <c r="I376" s="314"/>
      <c r="J376" s="312" t="s">
        <v>1357</v>
      </c>
      <c r="K376" s="357"/>
      <c r="L376" s="575"/>
      <c r="M376" s="206"/>
    </row>
    <row r="377" spans="1:13" s="187" customFormat="1" ht="53.25" customHeight="1" x14ac:dyDescent="0.2">
      <c r="A377" s="183" t="s">
        <v>770</v>
      </c>
      <c r="B377" s="182" t="s">
        <v>1398</v>
      </c>
      <c r="C377" s="684" t="s">
        <v>1399</v>
      </c>
      <c r="D377" s="686"/>
      <c r="E377" s="182" t="s">
        <v>1400</v>
      </c>
      <c r="F377" s="179" t="s">
        <v>1401</v>
      </c>
      <c r="G377" s="179" t="s">
        <v>1402</v>
      </c>
      <c r="H377" s="179" t="s">
        <v>1383</v>
      </c>
      <c r="I377" s="178" t="s">
        <v>1403</v>
      </c>
      <c r="J377" s="178" t="s">
        <v>1396</v>
      </c>
      <c r="K377" s="178" t="s">
        <v>181</v>
      </c>
      <c r="L377" s="191" t="s">
        <v>1404</v>
      </c>
      <c r="M377" s="206">
        <v>33100</v>
      </c>
    </row>
    <row r="378" spans="1:13" s="187" customFormat="1" ht="96.75" customHeight="1" x14ac:dyDescent="0.2">
      <c r="A378" s="183" t="s">
        <v>782</v>
      </c>
      <c r="B378" s="192" t="s">
        <v>1405</v>
      </c>
      <c r="C378" s="725" t="s">
        <v>1406</v>
      </c>
      <c r="D378" s="725"/>
      <c r="E378" s="192" t="s">
        <v>1407</v>
      </c>
      <c r="F378" s="194" t="s">
        <v>1408</v>
      </c>
      <c r="G378" s="194" t="s">
        <v>1409</v>
      </c>
      <c r="H378" s="195" t="s">
        <v>347</v>
      </c>
      <c r="I378" s="178" t="s">
        <v>2850</v>
      </c>
      <c r="J378" s="178" t="s">
        <v>1407</v>
      </c>
      <c r="K378" s="178" t="s">
        <v>181</v>
      </c>
      <c r="L378" s="182" t="s">
        <v>769</v>
      </c>
      <c r="M378" s="196"/>
    </row>
    <row r="379" spans="1:13" ht="28.5" customHeight="1" x14ac:dyDescent="0.2">
      <c r="A379" s="678" t="s">
        <v>787</v>
      </c>
      <c r="B379" s="699" t="s">
        <v>1410</v>
      </c>
      <c r="C379" s="713" t="s">
        <v>1411</v>
      </c>
      <c r="D379" s="714"/>
      <c r="E379" s="699" t="s">
        <v>1407</v>
      </c>
      <c r="F379" s="194" t="s">
        <v>1412</v>
      </c>
      <c r="G379" s="194" t="s">
        <v>1413</v>
      </c>
      <c r="H379" s="195" t="s">
        <v>1138</v>
      </c>
      <c r="I379" s="654" t="s">
        <v>1414</v>
      </c>
      <c r="J379" s="654" t="s">
        <v>1407</v>
      </c>
      <c r="K379" s="654" t="s">
        <v>181</v>
      </c>
      <c r="L379" s="642" t="s">
        <v>1226</v>
      </c>
      <c r="M379" s="654"/>
    </row>
    <row r="380" spans="1:13" ht="25.5" customHeight="1" x14ac:dyDescent="0.2">
      <c r="A380" s="679"/>
      <c r="B380" s="726"/>
      <c r="C380" s="715"/>
      <c r="D380" s="716"/>
      <c r="E380" s="666"/>
      <c r="F380" s="194" t="s">
        <v>1415</v>
      </c>
      <c r="G380" s="194" t="s">
        <v>1416</v>
      </c>
      <c r="H380" s="195" t="s">
        <v>1138</v>
      </c>
      <c r="I380" s="662"/>
      <c r="J380" s="662"/>
      <c r="K380" s="662"/>
      <c r="L380" s="663"/>
      <c r="M380" s="662"/>
    </row>
    <row r="381" spans="1:13" ht="33.75" customHeight="1" x14ac:dyDescent="0.2">
      <c r="A381" s="679"/>
      <c r="B381" s="726"/>
      <c r="C381" s="715"/>
      <c r="D381" s="716"/>
      <c r="E381" s="666"/>
      <c r="F381" s="194" t="s">
        <v>1417</v>
      </c>
      <c r="G381" s="194" t="s">
        <v>1418</v>
      </c>
      <c r="H381" s="195" t="s">
        <v>1138</v>
      </c>
      <c r="I381" s="662"/>
      <c r="J381" s="662"/>
      <c r="K381" s="662"/>
      <c r="L381" s="663"/>
      <c r="M381" s="662"/>
    </row>
    <row r="382" spans="1:13" ht="30" customHeight="1" x14ac:dyDescent="0.2">
      <c r="A382" s="679"/>
      <c r="B382" s="726"/>
      <c r="C382" s="715"/>
      <c r="D382" s="716"/>
      <c r="E382" s="666"/>
      <c r="F382" s="194" t="s">
        <v>1419</v>
      </c>
      <c r="G382" s="194" t="s">
        <v>1420</v>
      </c>
      <c r="H382" s="195" t="s">
        <v>1138</v>
      </c>
      <c r="I382" s="662"/>
      <c r="J382" s="662"/>
      <c r="K382" s="662"/>
      <c r="L382" s="663"/>
      <c r="M382" s="662"/>
    </row>
    <row r="383" spans="1:13" ht="25.5" customHeight="1" x14ac:dyDescent="0.2">
      <c r="A383" s="680"/>
      <c r="B383" s="700"/>
      <c r="C383" s="723"/>
      <c r="D383" s="724"/>
      <c r="E383" s="656"/>
      <c r="F383" s="194" t="s">
        <v>1421</v>
      </c>
      <c r="G383" s="194" t="s">
        <v>1422</v>
      </c>
      <c r="H383" s="195" t="s">
        <v>1138</v>
      </c>
      <c r="I383" s="674"/>
      <c r="J383" s="674"/>
      <c r="K383" s="674"/>
      <c r="L383" s="658"/>
      <c r="M383" s="674"/>
    </row>
    <row r="384" spans="1:13" ht="36" customHeight="1" x14ac:dyDescent="0.2">
      <c r="A384" s="678" t="s">
        <v>795</v>
      </c>
      <c r="B384" s="704" t="s">
        <v>1423</v>
      </c>
      <c r="C384" s="713" t="s">
        <v>1424</v>
      </c>
      <c r="D384" s="714"/>
      <c r="E384" s="699" t="s">
        <v>1407</v>
      </c>
      <c r="F384" s="194" t="s">
        <v>1425</v>
      </c>
      <c r="G384" s="194" t="s">
        <v>346</v>
      </c>
      <c r="H384" s="195" t="s">
        <v>1138</v>
      </c>
      <c r="I384" s="654" t="s">
        <v>1426</v>
      </c>
      <c r="J384" s="654" t="s">
        <v>1407</v>
      </c>
      <c r="K384" s="654" t="s">
        <v>181</v>
      </c>
      <c r="L384" s="642" t="s">
        <v>769</v>
      </c>
      <c r="M384" s="654"/>
    </row>
    <row r="385" spans="1:13" ht="40.5" customHeight="1" x14ac:dyDescent="0.2">
      <c r="A385" s="679"/>
      <c r="B385" s="705"/>
      <c r="C385" s="715"/>
      <c r="D385" s="716"/>
      <c r="E385" s="666"/>
      <c r="F385" s="194" t="s">
        <v>1427</v>
      </c>
      <c r="G385" s="194" t="s">
        <v>1428</v>
      </c>
      <c r="H385" s="195" t="s">
        <v>1138</v>
      </c>
      <c r="I385" s="662"/>
      <c r="J385" s="662"/>
      <c r="K385" s="662"/>
      <c r="L385" s="663"/>
      <c r="M385" s="662"/>
    </row>
    <row r="386" spans="1:13" ht="30.75" customHeight="1" x14ac:dyDescent="0.2">
      <c r="A386" s="680"/>
      <c r="B386" s="706"/>
      <c r="C386" s="723"/>
      <c r="D386" s="724"/>
      <c r="E386" s="656"/>
      <c r="F386" s="194" t="s">
        <v>1429</v>
      </c>
      <c r="G386" s="194" t="s">
        <v>1430</v>
      </c>
      <c r="H386" s="195" t="s">
        <v>1138</v>
      </c>
      <c r="I386" s="674"/>
      <c r="J386" s="674"/>
      <c r="K386" s="674"/>
      <c r="L386" s="658"/>
      <c r="M386" s="674"/>
    </row>
    <row r="387" spans="1:13" ht="26.25" customHeight="1" x14ac:dyDescent="0.2">
      <c r="A387" s="678" t="s">
        <v>799</v>
      </c>
      <c r="B387" s="704" t="s">
        <v>1431</v>
      </c>
      <c r="C387" s="713" t="s">
        <v>1432</v>
      </c>
      <c r="D387" s="714"/>
      <c r="E387" s="699" t="s">
        <v>1407</v>
      </c>
      <c r="F387" s="194" t="s">
        <v>1433</v>
      </c>
      <c r="G387" s="194" t="s">
        <v>1434</v>
      </c>
      <c r="H387" s="195" t="s">
        <v>1138</v>
      </c>
      <c r="I387" s="654" t="s">
        <v>1435</v>
      </c>
      <c r="J387" s="654" t="s">
        <v>1407</v>
      </c>
      <c r="K387" s="654" t="s">
        <v>181</v>
      </c>
      <c r="L387" s="888" t="s">
        <v>2764</v>
      </c>
      <c r="M387" s="654"/>
    </row>
    <row r="388" spans="1:13" ht="23.25" customHeight="1" x14ac:dyDescent="0.2">
      <c r="A388" s="679"/>
      <c r="B388" s="705"/>
      <c r="C388" s="715"/>
      <c r="D388" s="716"/>
      <c r="E388" s="666"/>
      <c r="F388" s="194" t="s">
        <v>1436</v>
      </c>
      <c r="G388" s="194" t="s">
        <v>1437</v>
      </c>
      <c r="H388" s="195" t="s">
        <v>221</v>
      </c>
      <c r="I388" s="662"/>
      <c r="J388" s="662"/>
      <c r="K388" s="662"/>
      <c r="L388" s="889"/>
      <c r="M388" s="662"/>
    </row>
    <row r="389" spans="1:13" ht="20.25" customHeight="1" x14ac:dyDescent="0.2">
      <c r="A389" s="679"/>
      <c r="B389" s="705"/>
      <c r="C389" s="715"/>
      <c r="D389" s="716"/>
      <c r="E389" s="666"/>
      <c r="F389" s="194" t="s">
        <v>1438</v>
      </c>
      <c r="G389" s="194" t="s">
        <v>1439</v>
      </c>
      <c r="H389" s="195" t="s">
        <v>1138</v>
      </c>
      <c r="I389" s="662"/>
      <c r="J389" s="662"/>
      <c r="K389" s="662"/>
      <c r="L389" s="889"/>
      <c r="M389" s="662"/>
    </row>
    <row r="390" spans="1:13" ht="27" customHeight="1" x14ac:dyDescent="0.2">
      <c r="A390" s="679"/>
      <c r="B390" s="705"/>
      <c r="C390" s="715"/>
      <c r="D390" s="716"/>
      <c r="E390" s="666"/>
      <c r="F390" s="194" t="s">
        <v>1440</v>
      </c>
      <c r="G390" s="194" t="s">
        <v>1441</v>
      </c>
      <c r="H390" s="195" t="s">
        <v>221</v>
      </c>
      <c r="I390" s="662"/>
      <c r="J390" s="662"/>
      <c r="K390" s="662"/>
      <c r="L390" s="889"/>
      <c r="M390" s="662"/>
    </row>
    <row r="391" spans="1:13" ht="29.25" customHeight="1" x14ac:dyDescent="0.2">
      <c r="A391" s="679"/>
      <c r="B391" s="705"/>
      <c r="C391" s="715"/>
      <c r="D391" s="716"/>
      <c r="E391" s="666"/>
      <c r="F391" s="194" t="s">
        <v>1442</v>
      </c>
      <c r="G391" s="194" t="s">
        <v>1443</v>
      </c>
      <c r="H391" s="195" t="s">
        <v>616</v>
      </c>
      <c r="I391" s="662"/>
      <c r="J391" s="662"/>
      <c r="K391" s="662"/>
      <c r="L391" s="889"/>
      <c r="M391" s="662"/>
    </row>
    <row r="392" spans="1:13" ht="24" customHeight="1" x14ac:dyDescent="0.2">
      <c r="A392" s="679"/>
      <c r="B392" s="705"/>
      <c r="C392" s="715"/>
      <c r="D392" s="716"/>
      <c r="E392" s="666"/>
      <c r="F392" s="194" t="s">
        <v>1444</v>
      </c>
      <c r="G392" s="194" t="s">
        <v>1443</v>
      </c>
      <c r="H392" s="195" t="s">
        <v>1138</v>
      </c>
      <c r="I392" s="662"/>
      <c r="J392" s="662"/>
      <c r="K392" s="662"/>
      <c r="L392" s="889"/>
      <c r="M392" s="662"/>
    </row>
    <row r="393" spans="1:13" ht="24.75" customHeight="1" x14ac:dyDescent="0.2">
      <c r="A393" s="679"/>
      <c r="B393" s="705"/>
      <c r="C393" s="715"/>
      <c r="D393" s="716"/>
      <c r="E393" s="666"/>
      <c r="F393" s="194" t="s">
        <v>1445</v>
      </c>
      <c r="G393" s="194" t="s">
        <v>1446</v>
      </c>
      <c r="H393" s="195" t="s">
        <v>330</v>
      </c>
      <c r="I393" s="662"/>
      <c r="J393" s="662"/>
      <c r="K393" s="662"/>
      <c r="L393" s="889"/>
      <c r="M393" s="662"/>
    </row>
    <row r="394" spans="1:13" ht="30.75" customHeight="1" x14ac:dyDescent="0.2">
      <c r="A394" s="678" t="s">
        <v>815</v>
      </c>
      <c r="B394" s="704" t="s">
        <v>1447</v>
      </c>
      <c r="C394" s="707" t="s">
        <v>1448</v>
      </c>
      <c r="D394" s="708"/>
      <c r="E394" s="699" t="s">
        <v>1407</v>
      </c>
      <c r="F394" s="194" t="s">
        <v>1449</v>
      </c>
      <c r="G394" s="194" t="s">
        <v>1450</v>
      </c>
      <c r="H394" s="195" t="s">
        <v>1138</v>
      </c>
      <c r="I394" s="654" t="s">
        <v>1451</v>
      </c>
      <c r="J394" s="654" t="s">
        <v>1407</v>
      </c>
      <c r="K394" s="654" t="s">
        <v>181</v>
      </c>
      <c r="L394" s="642" t="s">
        <v>1226</v>
      </c>
      <c r="M394" s="654"/>
    </row>
    <row r="395" spans="1:13" ht="43.5" customHeight="1" x14ac:dyDescent="0.2">
      <c r="A395" s="679"/>
      <c r="B395" s="705"/>
      <c r="C395" s="709"/>
      <c r="D395" s="710"/>
      <c r="E395" s="666"/>
      <c r="F395" s="194" t="s">
        <v>1452</v>
      </c>
      <c r="G395" s="194" t="s">
        <v>1453</v>
      </c>
      <c r="H395" s="195" t="s">
        <v>221</v>
      </c>
      <c r="I395" s="662"/>
      <c r="J395" s="662"/>
      <c r="K395" s="662"/>
      <c r="L395" s="663"/>
      <c r="M395" s="662"/>
    </row>
    <row r="396" spans="1:13" ht="28.5" customHeight="1" x14ac:dyDescent="0.2">
      <c r="A396" s="679"/>
      <c r="B396" s="705"/>
      <c r="C396" s="709"/>
      <c r="D396" s="710"/>
      <c r="E396" s="666"/>
      <c r="F396" s="194" t="s">
        <v>1454</v>
      </c>
      <c r="G396" s="194" t="s">
        <v>1455</v>
      </c>
      <c r="H396" s="195" t="s">
        <v>221</v>
      </c>
      <c r="I396" s="662"/>
      <c r="J396" s="662"/>
      <c r="K396" s="662"/>
      <c r="L396" s="663"/>
      <c r="M396" s="662"/>
    </row>
    <row r="397" spans="1:13" ht="32.25" customHeight="1" x14ac:dyDescent="0.2">
      <c r="A397" s="680"/>
      <c r="B397" s="706"/>
      <c r="C397" s="711"/>
      <c r="D397" s="712"/>
      <c r="E397" s="656"/>
      <c r="F397" s="194" t="s">
        <v>1456</v>
      </c>
      <c r="G397" s="194" t="s">
        <v>1457</v>
      </c>
      <c r="H397" s="195" t="s">
        <v>221</v>
      </c>
      <c r="I397" s="674"/>
      <c r="J397" s="674"/>
      <c r="K397" s="674"/>
      <c r="L397" s="658"/>
      <c r="M397" s="674"/>
    </row>
    <row r="398" spans="1:13" ht="69.75" customHeight="1" x14ac:dyDescent="0.2">
      <c r="A398" s="183" t="s">
        <v>828</v>
      </c>
      <c r="B398" s="197" t="s">
        <v>1458</v>
      </c>
      <c r="C398" s="717" t="s">
        <v>1459</v>
      </c>
      <c r="D398" s="718"/>
      <c r="E398" s="193" t="s">
        <v>1407</v>
      </c>
      <c r="F398" s="194" t="s">
        <v>1460</v>
      </c>
      <c r="G398" s="194" t="s">
        <v>1461</v>
      </c>
      <c r="H398" s="195" t="s">
        <v>616</v>
      </c>
      <c r="I398" s="178" t="s">
        <v>1462</v>
      </c>
      <c r="J398" s="178" t="s">
        <v>1407</v>
      </c>
      <c r="K398" s="178" t="s">
        <v>181</v>
      </c>
      <c r="L398" s="182" t="s">
        <v>1463</v>
      </c>
      <c r="M398" s="178"/>
    </row>
    <row r="399" spans="1:13" s="199" customFormat="1" ht="41.25" customHeight="1" x14ac:dyDescent="0.25">
      <c r="A399" s="678" t="s">
        <v>839</v>
      </c>
      <c r="B399" s="704" t="s">
        <v>1464</v>
      </c>
      <c r="C399" s="707" t="s">
        <v>1465</v>
      </c>
      <c r="D399" s="708"/>
      <c r="E399" s="699" t="s">
        <v>1407</v>
      </c>
      <c r="F399" s="719" t="s">
        <v>1466</v>
      </c>
      <c r="G399" s="719" t="s">
        <v>1467</v>
      </c>
      <c r="H399" s="671" t="s">
        <v>1138</v>
      </c>
      <c r="I399" s="654" t="s">
        <v>2765</v>
      </c>
      <c r="J399" s="654" t="s">
        <v>1407</v>
      </c>
      <c r="K399" s="654" t="s">
        <v>181</v>
      </c>
      <c r="L399" s="182" t="s">
        <v>1468</v>
      </c>
      <c r="M399" s="654"/>
    </row>
    <row r="400" spans="1:13" s="199" customFormat="1" ht="31.5" customHeight="1" x14ac:dyDescent="0.25">
      <c r="A400" s="667"/>
      <c r="B400" s="705"/>
      <c r="C400" s="711"/>
      <c r="D400" s="712"/>
      <c r="E400" s="700"/>
      <c r="F400" s="720"/>
      <c r="G400" s="720"/>
      <c r="H400" s="673"/>
      <c r="I400" s="674"/>
      <c r="J400" s="662"/>
      <c r="K400" s="662"/>
      <c r="L400" s="184" t="s">
        <v>1226</v>
      </c>
      <c r="M400" s="662"/>
    </row>
    <row r="401" spans="1:13" s="199" customFormat="1" ht="60" customHeight="1" x14ac:dyDescent="0.25">
      <c r="A401" s="683"/>
      <c r="B401" s="706"/>
      <c r="C401" s="717" t="s">
        <v>1469</v>
      </c>
      <c r="D401" s="718"/>
      <c r="E401" s="198" t="s">
        <v>1407</v>
      </c>
      <c r="F401" s="200" t="s">
        <v>1470</v>
      </c>
      <c r="G401" s="194" t="s">
        <v>380</v>
      </c>
      <c r="H401" s="195" t="s">
        <v>1138</v>
      </c>
      <c r="I401" s="201" t="s">
        <v>1471</v>
      </c>
      <c r="J401" s="674"/>
      <c r="K401" s="357"/>
      <c r="L401" s="184" t="s">
        <v>192</v>
      </c>
      <c r="M401" s="357"/>
    </row>
    <row r="402" spans="1:13" ht="30" customHeight="1" x14ac:dyDescent="0.2">
      <c r="A402" s="678" t="s">
        <v>864</v>
      </c>
      <c r="B402" s="657" t="s">
        <v>1472</v>
      </c>
      <c r="C402" s="657" t="s">
        <v>1473</v>
      </c>
      <c r="D402" s="657"/>
      <c r="E402" s="699" t="s">
        <v>1407</v>
      </c>
      <c r="F402" s="179" t="s">
        <v>1474</v>
      </c>
      <c r="G402" s="194" t="s">
        <v>380</v>
      </c>
      <c r="H402" s="195" t="s">
        <v>381</v>
      </c>
      <c r="I402" s="178" t="s">
        <v>1475</v>
      </c>
      <c r="J402" s="654" t="s">
        <v>1407</v>
      </c>
      <c r="K402" s="654" t="s">
        <v>181</v>
      </c>
      <c r="L402" s="182" t="s">
        <v>1476</v>
      </c>
      <c r="M402" s="654"/>
    </row>
    <row r="403" spans="1:13" ht="36" customHeight="1" x14ac:dyDescent="0.2">
      <c r="A403" s="667"/>
      <c r="B403" s="657"/>
      <c r="C403" s="657" t="s">
        <v>1477</v>
      </c>
      <c r="D403" s="657"/>
      <c r="E403" s="666"/>
      <c r="F403" s="179" t="s">
        <v>1474</v>
      </c>
      <c r="G403" s="194" t="s">
        <v>220</v>
      </c>
      <c r="H403" s="195" t="s">
        <v>221</v>
      </c>
      <c r="I403" s="178" t="s">
        <v>1478</v>
      </c>
      <c r="J403" s="662"/>
      <c r="K403" s="662"/>
      <c r="L403" s="182" t="s">
        <v>1479</v>
      </c>
      <c r="M403" s="405"/>
    </row>
    <row r="404" spans="1:13" ht="23.25" customHeight="1" x14ac:dyDescent="0.2">
      <c r="A404" s="683"/>
      <c r="B404" s="657"/>
      <c r="C404" s="657" t="s">
        <v>1480</v>
      </c>
      <c r="D404" s="657"/>
      <c r="E404" s="656"/>
      <c r="F404" s="179" t="s">
        <v>1474</v>
      </c>
      <c r="G404" s="194" t="s">
        <v>723</v>
      </c>
      <c r="H404" s="195" t="s">
        <v>724</v>
      </c>
      <c r="I404" s="190" t="s">
        <v>1481</v>
      </c>
      <c r="J404" s="674"/>
      <c r="K404" s="674"/>
      <c r="L404" s="182" t="s">
        <v>1463</v>
      </c>
      <c r="M404" s="357"/>
    </row>
    <row r="405" spans="1:13" ht="40.5" customHeight="1" x14ac:dyDescent="0.2">
      <c r="A405" s="678" t="s">
        <v>871</v>
      </c>
      <c r="B405" s="642" t="s">
        <v>1482</v>
      </c>
      <c r="C405" s="645" t="s">
        <v>1483</v>
      </c>
      <c r="D405" s="659"/>
      <c r="E405" s="642" t="s">
        <v>1484</v>
      </c>
      <c r="F405" s="179" t="s">
        <v>1485</v>
      </c>
      <c r="G405" s="693" t="s">
        <v>710</v>
      </c>
      <c r="H405" s="693" t="s">
        <v>228</v>
      </c>
      <c r="I405" s="654" t="s">
        <v>1486</v>
      </c>
      <c r="J405" s="641" t="s">
        <v>2868</v>
      </c>
      <c r="K405" s="178" t="s">
        <v>1487</v>
      </c>
      <c r="L405" s="657" t="s">
        <v>1488</v>
      </c>
      <c r="M405" s="703" t="s">
        <v>2826</v>
      </c>
    </row>
    <row r="406" spans="1:13" ht="36.75" customHeight="1" x14ac:dyDescent="0.2">
      <c r="A406" s="667"/>
      <c r="B406" s="663"/>
      <c r="C406" s="664"/>
      <c r="D406" s="665"/>
      <c r="E406" s="666"/>
      <c r="F406" s="179" t="s">
        <v>1489</v>
      </c>
      <c r="G406" s="701"/>
      <c r="H406" s="701"/>
      <c r="I406" s="666"/>
      <c r="J406" s="641"/>
      <c r="K406" s="178" t="s">
        <v>1490</v>
      </c>
      <c r="L406" s="657"/>
      <c r="M406" s="703"/>
    </row>
    <row r="407" spans="1:13" ht="32.25" customHeight="1" x14ac:dyDescent="0.2">
      <c r="A407" s="683"/>
      <c r="B407" s="658"/>
      <c r="C407" s="660"/>
      <c r="D407" s="661"/>
      <c r="E407" s="656"/>
      <c r="F407" s="179" t="s">
        <v>1491</v>
      </c>
      <c r="G407" s="702"/>
      <c r="H407" s="702"/>
      <c r="I407" s="656"/>
      <c r="J407" s="641"/>
      <c r="K407" s="178" t="s">
        <v>493</v>
      </c>
      <c r="L407" s="657"/>
      <c r="M407" s="703"/>
    </row>
    <row r="408" spans="1:13" ht="52.5" customHeight="1" x14ac:dyDescent="0.2">
      <c r="A408" s="642" t="s">
        <v>904</v>
      </c>
      <c r="B408" s="642" t="s">
        <v>1492</v>
      </c>
      <c r="C408" s="645" t="s">
        <v>2681</v>
      </c>
      <c r="D408" s="659"/>
      <c r="E408" s="642" t="s">
        <v>1484</v>
      </c>
      <c r="F408" s="202" t="s">
        <v>1493</v>
      </c>
      <c r="G408" s="179" t="s">
        <v>490</v>
      </c>
      <c r="H408" s="179" t="s">
        <v>221</v>
      </c>
      <c r="I408" s="654" t="s">
        <v>1494</v>
      </c>
      <c r="J408" s="641" t="s">
        <v>1495</v>
      </c>
      <c r="K408" s="178" t="s">
        <v>1496</v>
      </c>
      <c r="L408" s="642" t="s">
        <v>1497</v>
      </c>
      <c r="M408" s="690" t="s">
        <v>2853</v>
      </c>
    </row>
    <row r="409" spans="1:13" ht="101.25" customHeight="1" x14ac:dyDescent="0.2">
      <c r="A409" s="666"/>
      <c r="B409" s="663"/>
      <c r="C409" s="664"/>
      <c r="D409" s="665"/>
      <c r="E409" s="666"/>
      <c r="F409" s="179" t="s">
        <v>1498</v>
      </c>
      <c r="G409" s="179" t="s">
        <v>490</v>
      </c>
      <c r="H409" s="179" t="s">
        <v>347</v>
      </c>
      <c r="I409" s="666"/>
      <c r="J409" s="641"/>
      <c r="K409" s="654" t="s">
        <v>181</v>
      </c>
      <c r="L409" s="663"/>
      <c r="M409" s="662"/>
    </row>
    <row r="410" spans="1:13" ht="125.25" customHeight="1" x14ac:dyDescent="0.2">
      <c r="A410" s="666"/>
      <c r="B410" s="663"/>
      <c r="C410" s="664"/>
      <c r="D410" s="665"/>
      <c r="E410" s="666"/>
      <c r="F410" s="651" t="s">
        <v>1499</v>
      </c>
      <c r="G410" s="698" t="s">
        <v>662</v>
      </c>
      <c r="H410" s="698" t="s">
        <v>1500</v>
      </c>
      <c r="I410" s="654" t="s">
        <v>1501</v>
      </c>
      <c r="J410" s="654" t="s">
        <v>1484</v>
      </c>
      <c r="K410" s="405"/>
      <c r="L410" s="663"/>
      <c r="M410" s="662"/>
    </row>
    <row r="411" spans="1:13" ht="47.25" customHeight="1" x14ac:dyDescent="0.2">
      <c r="A411" s="656"/>
      <c r="B411" s="680"/>
      <c r="C411" s="688"/>
      <c r="D411" s="689"/>
      <c r="E411" s="656"/>
      <c r="F411" s="656"/>
      <c r="G411" s="656"/>
      <c r="H411" s="656"/>
      <c r="I411" s="666"/>
      <c r="J411" s="656"/>
      <c r="K411" s="357"/>
      <c r="L411" s="656"/>
      <c r="M411" s="656"/>
    </row>
    <row r="412" spans="1:13" ht="52.5" customHeight="1" x14ac:dyDescent="0.2">
      <c r="A412" s="642" t="s">
        <v>910</v>
      </c>
      <c r="B412" s="642" t="s">
        <v>1502</v>
      </c>
      <c r="C412" s="645" t="s">
        <v>2869</v>
      </c>
      <c r="D412" s="659"/>
      <c r="E412" s="642" t="s">
        <v>1484</v>
      </c>
      <c r="F412" s="179" t="s">
        <v>1503</v>
      </c>
      <c r="G412" s="179" t="s">
        <v>490</v>
      </c>
      <c r="H412" s="179" t="s">
        <v>221</v>
      </c>
      <c r="I412" s="654" t="s">
        <v>1504</v>
      </c>
      <c r="J412" s="641" t="s">
        <v>1495</v>
      </c>
      <c r="K412" s="178" t="s">
        <v>181</v>
      </c>
      <c r="L412" s="657" t="s">
        <v>1505</v>
      </c>
      <c r="M412" s="641"/>
    </row>
    <row r="413" spans="1:13" ht="72.75" customHeight="1" x14ac:dyDescent="0.2">
      <c r="A413" s="666"/>
      <c r="B413" s="658"/>
      <c r="C413" s="660"/>
      <c r="D413" s="661"/>
      <c r="E413" s="656"/>
      <c r="F413" s="179" t="s">
        <v>1506</v>
      </c>
      <c r="G413" s="179" t="s">
        <v>662</v>
      </c>
      <c r="H413" s="179" t="s">
        <v>760</v>
      </c>
      <c r="I413" s="666"/>
      <c r="J413" s="641"/>
      <c r="K413" s="178" t="s">
        <v>181</v>
      </c>
      <c r="L413" s="657"/>
      <c r="M413" s="641"/>
    </row>
    <row r="414" spans="1:13" ht="51" customHeight="1" x14ac:dyDescent="0.2">
      <c r="A414" s="642" t="s">
        <v>936</v>
      </c>
      <c r="B414" s="642" t="s">
        <v>1507</v>
      </c>
      <c r="C414" s="645" t="s">
        <v>1508</v>
      </c>
      <c r="D414" s="687"/>
      <c r="E414" s="642" t="s">
        <v>1484</v>
      </c>
      <c r="F414" s="651" t="s">
        <v>1509</v>
      </c>
      <c r="G414" s="698" t="s">
        <v>1510</v>
      </c>
      <c r="H414" s="698" t="s">
        <v>1511</v>
      </c>
      <c r="I414" s="654" t="s">
        <v>1512</v>
      </c>
      <c r="J414" s="654" t="s">
        <v>1513</v>
      </c>
      <c r="K414" s="654" t="s">
        <v>1514</v>
      </c>
      <c r="L414" s="642" t="s">
        <v>1515</v>
      </c>
      <c r="M414" s="681">
        <v>70000</v>
      </c>
    </row>
    <row r="415" spans="1:13" ht="62.25" customHeight="1" x14ac:dyDescent="0.2">
      <c r="A415" s="666"/>
      <c r="B415" s="680"/>
      <c r="C415" s="688"/>
      <c r="D415" s="689"/>
      <c r="E415" s="656"/>
      <c r="F415" s="656"/>
      <c r="G415" s="656"/>
      <c r="H415" s="656"/>
      <c r="I415" s="666"/>
      <c r="J415" s="656"/>
      <c r="K415" s="656"/>
      <c r="L415" s="656"/>
      <c r="M415" s="682"/>
    </row>
    <row r="416" spans="1:13" ht="53.25" customHeight="1" x14ac:dyDescent="0.2">
      <c r="A416" s="642" t="s">
        <v>940</v>
      </c>
      <c r="B416" s="642" t="s">
        <v>1516</v>
      </c>
      <c r="C416" s="645" t="s">
        <v>2682</v>
      </c>
      <c r="D416" s="659"/>
      <c r="E416" s="642" t="s">
        <v>1484</v>
      </c>
      <c r="F416" s="651" t="s">
        <v>1517</v>
      </c>
      <c r="G416" s="671" t="s">
        <v>615</v>
      </c>
      <c r="H416" s="671" t="s">
        <v>615</v>
      </c>
      <c r="I416" s="654" t="s">
        <v>1518</v>
      </c>
      <c r="J416" s="654" t="s">
        <v>1513</v>
      </c>
      <c r="K416" s="654" t="s">
        <v>181</v>
      </c>
      <c r="L416" s="642" t="s">
        <v>1505</v>
      </c>
      <c r="M416" s="654"/>
    </row>
    <row r="417" spans="1:13" ht="34.5" customHeight="1" x14ac:dyDescent="0.2">
      <c r="A417" s="658"/>
      <c r="B417" s="658"/>
      <c r="C417" s="688"/>
      <c r="D417" s="689"/>
      <c r="E417" s="658"/>
      <c r="F417" s="653"/>
      <c r="G417" s="673"/>
      <c r="H417" s="673"/>
      <c r="I417" s="674"/>
      <c r="J417" s="674"/>
      <c r="K417" s="674"/>
      <c r="L417" s="658"/>
      <c r="M417" s="674"/>
    </row>
    <row r="418" spans="1:13" ht="35.25" customHeight="1" x14ac:dyDescent="0.2">
      <c r="A418" s="642" t="s">
        <v>948</v>
      </c>
      <c r="B418" s="642" t="s">
        <v>1519</v>
      </c>
      <c r="C418" s="645" t="s">
        <v>1520</v>
      </c>
      <c r="D418" s="659"/>
      <c r="E418" s="642" t="s">
        <v>1521</v>
      </c>
      <c r="F418" s="651" t="s">
        <v>1522</v>
      </c>
      <c r="G418" s="693" t="s">
        <v>490</v>
      </c>
      <c r="H418" s="693" t="s">
        <v>737</v>
      </c>
      <c r="I418" s="654" t="s">
        <v>2683</v>
      </c>
      <c r="J418" s="654" t="s">
        <v>1523</v>
      </c>
      <c r="K418" s="654" t="s">
        <v>181</v>
      </c>
      <c r="L418" s="642" t="s">
        <v>1541</v>
      </c>
      <c r="M418" s="681">
        <v>36294975</v>
      </c>
    </row>
    <row r="419" spans="1:13" ht="13.5" customHeight="1" x14ac:dyDescent="0.2">
      <c r="A419" s="666"/>
      <c r="B419" s="666"/>
      <c r="C419" s="695"/>
      <c r="D419" s="696"/>
      <c r="E419" s="666"/>
      <c r="F419" s="656"/>
      <c r="G419" s="697"/>
      <c r="H419" s="656"/>
      <c r="I419" s="656"/>
      <c r="J419" s="666"/>
      <c r="K419" s="666"/>
      <c r="L419" s="666"/>
      <c r="M419" s="692"/>
    </row>
    <row r="420" spans="1:13" ht="66" customHeight="1" x14ac:dyDescent="0.2">
      <c r="A420" s="666"/>
      <c r="B420" s="666"/>
      <c r="C420" s="695"/>
      <c r="D420" s="696"/>
      <c r="E420" s="666"/>
      <c r="F420" s="651" t="s">
        <v>1524</v>
      </c>
      <c r="G420" s="693" t="s">
        <v>490</v>
      </c>
      <c r="H420" s="693" t="s">
        <v>655</v>
      </c>
      <c r="I420" s="654" t="s">
        <v>1525</v>
      </c>
      <c r="J420" s="666"/>
      <c r="K420" s="666"/>
      <c r="L420" s="666"/>
      <c r="M420" s="692"/>
    </row>
    <row r="421" spans="1:13" ht="7.5" customHeight="1" x14ac:dyDescent="0.2">
      <c r="A421" s="666"/>
      <c r="B421" s="666"/>
      <c r="C421" s="695"/>
      <c r="D421" s="696"/>
      <c r="E421" s="666"/>
      <c r="F421" s="656"/>
      <c r="G421" s="697"/>
      <c r="H421" s="656"/>
      <c r="I421" s="656"/>
      <c r="J421" s="666"/>
      <c r="K421" s="666"/>
      <c r="L421" s="666"/>
      <c r="M421" s="692"/>
    </row>
    <row r="422" spans="1:13" ht="26.25" customHeight="1" x14ac:dyDescent="0.2">
      <c r="A422" s="666"/>
      <c r="B422" s="679"/>
      <c r="C422" s="695"/>
      <c r="D422" s="696"/>
      <c r="E422" s="666"/>
      <c r="F422" s="651" t="s">
        <v>1526</v>
      </c>
      <c r="G422" s="693" t="s">
        <v>490</v>
      </c>
      <c r="H422" s="693" t="s">
        <v>221</v>
      </c>
      <c r="I422" s="641" t="s">
        <v>2684</v>
      </c>
      <c r="J422" s="666"/>
      <c r="K422" s="666"/>
      <c r="L422" s="666"/>
      <c r="M422" s="692"/>
    </row>
    <row r="423" spans="1:13" ht="11.25" customHeight="1" x14ac:dyDescent="0.2">
      <c r="A423" s="666"/>
      <c r="B423" s="680"/>
      <c r="C423" s="688"/>
      <c r="D423" s="689"/>
      <c r="E423" s="656"/>
      <c r="F423" s="656"/>
      <c r="G423" s="656"/>
      <c r="H423" s="656"/>
      <c r="I423" s="694"/>
      <c r="J423" s="656"/>
      <c r="K423" s="656"/>
      <c r="L423" s="656"/>
      <c r="M423" s="682"/>
    </row>
    <row r="424" spans="1:13" ht="47.25" customHeight="1" x14ac:dyDescent="0.2">
      <c r="A424" s="642" t="s">
        <v>954</v>
      </c>
      <c r="B424" s="642" t="s">
        <v>1527</v>
      </c>
      <c r="C424" s="645" t="s">
        <v>1528</v>
      </c>
      <c r="D424" s="659"/>
      <c r="E424" s="642" t="s">
        <v>1521</v>
      </c>
      <c r="F424" s="651" t="s">
        <v>1529</v>
      </c>
      <c r="G424" s="693" t="s">
        <v>662</v>
      </c>
      <c r="H424" s="693" t="s">
        <v>760</v>
      </c>
      <c r="I424" s="641" t="s">
        <v>2685</v>
      </c>
      <c r="J424" s="654" t="s">
        <v>1523</v>
      </c>
      <c r="K424" s="654" t="s">
        <v>181</v>
      </c>
      <c r="L424" s="642" t="s">
        <v>1530</v>
      </c>
      <c r="M424" s="681">
        <v>34696420</v>
      </c>
    </row>
    <row r="425" spans="1:13" ht="17.25" customHeight="1" x14ac:dyDescent="0.2">
      <c r="A425" s="666"/>
      <c r="B425" s="679"/>
      <c r="C425" s="695"/>
      <c r="D425" s="696"/>
      <c r="E425" s="666"/>
      <c r="F425" s="656"/>
      <c r="G425" s="656"/>
      <c r="H425" s="656"/>
      <c r="I425" s="694"/>
      <c r="J425" s="666"/>
      <c r="K425" s="666"/>
      <c r="L425" s="666"/>
      <c r="M425" s="692"/>
    </row>
    <row r="426" spans="1:13" ht="55.5" hidden="1" customHeight="1" x14ac:dyDescent="0.2">
      <c r="A426" s="666"/>
      <c r="B426" s="679"/>
      <c r="C426" s="695"/>
      <c r="D426" s="696"/>
      <c r="E426" s="666"/>
      <c r="F426" s="651" t="s">
        <v>1531</v>
      </c>
      <c r="G426" s="693" t="s">
        <v>490</v>
      </c>
      <c r="H426" s="693" t="s">
        <v>498</v>
      </c>
      <c r="I426" s="641" t="s">
        <v>2686</v>
      </c>
      <c r="J426" s="666"/>
      <c r="K426" s="405"/>
      <c r="L426" s="666"/>
      <c r="M426" s="692"/>
    </row>
    <row r="427" spans="1:13" ht="46.5" customHeight="1" x14ac:dyDescent="0.2">
      <c r="A427" s="666"/>
      <c r="B427" s="679"/>
      <c r="C427" s="695"/>
      <c r="D427" s="696"/>
      <c r="E427" s="666"/>
      <c r="F427" s="656"/>
      <c r="G427" s="656"/>
      <c r="H427" s="656"/>
      <c r="I427" s="694"/>
      <c r="J427" s="666"/>
      <c r="K427" s="405"/>
      <c r="L427" s="666"/>
      <c r="M427" s="692"/>
    </row>
    <row r="428" spans="1:13" ht="54.75" customHeight="1" x14ac:dyDescent="0.2">
      <c r="A428" s="666"/>
      <c r="B428" s="680"/>
      <c r="C428" s="688"/>
      <c r="D428" s="689"/>
      <c r="E428" s="666"/>
      <c r="F428" s="202" t="s">
        <v>1532</v>
      </c>
      <c r="G428" s="203" t="s">
        <v>490</v>
      </c>
      <c r="H428" s="203" t="s">
        <v>221</v>
      </c>
      <c r="I428" s="178" t="s">
        <v>2687</v>
      </c>
      <c r="J428" s="656"/>
      <c r="K428" s="357"/>
      <c r="L428" s="656"/>
      <c r="M428" s="682"/>
    </row>
    <row r="429" spans="1:13" ht="39.75" customHeight="1" x14ac:dyDescent="0.2">
      <c r="A429" s="642" t="s">
        <v>992</v>
      </c>
      <c r="B429" s="642" t="s">
        <v>1533</v>
      </c>
      <c r="C429" s="684" t="s">
        <v>1534</v>
      </c>
      <c r="D429" s="685"/>
      <c r="E429" s="642" t="s">
        <v>1521</v>
      </c>
      <c r="F429" s="179" t="s">
        <v>1224</v>
      </c>
      <c r="G429" s="179" t="s">
        <v>380</v>
      </c>
      <c r="H429" s="179" t="s">
        <v>381</v>
      </c>
      <c r="I429" s="178" t="s">
        <v>2688</v>
      </c>
      <c r="J429" s="654" t="s">
        <v>1523</v>
      </c>
      <c r="K429" s="654" t="s">
        <v>181</v>
      </c>
      <c r="L429" s="182" t="s">
        <v>1535</v>
      </c>
      <c r="M429" s="206">
        <v>50000</v>
      </c>
    </row>
    <row r="430" spans="1:13" ht="42" customHeight="1" x14ac:dyDescent="0.2">
      <c r="A430" s="656"/>
      <c r="B430" s="656"/>
      <c r="C430" s="684" t="s">
        <v>1536</v>
      </c>
      <c r="D430" s="685"/>
      <c r="E430" s="666"/>
      <c r="F430" s="179" t="s">
        <v>1537</v>
      </c>
      <c r="G430" s="179" t="s">
        <v>1538</v>
      </c>
      <c r="H430" s="179" t="s">
        <v>1539</v>
      </c>
      <c r="I430" s="178" t="s">
        <v>1540</v>
      </c>
      <c r="J430" s="656"/>
      <c r="K430" s="357"/>
      <c r="L430" s="182" t="s">
        <v>1541</v>
      </c>
      <c r="M430" s="206">
        <v>237200</v>
      </c>
    </row>
    <row r="431" spans="1:13" ht="30" customHeight="1" x14ac:dyDescent="0.2">
      <c r="A431" s="642" t="s">
        <v>1002</v>
      </c>
      <c r="B431" s="678" t="s">
        <v>1542</v>
      </c>
      <c r="C431" s="645" t="s">
        <v>1543</v>
      </c>
      <c r="D431" s="687"/>
      <c r="E431" s="642" t="s">
        <v>1521</v>
      </c>
      <c r="F431" s="179" t="s">
        <v>1544</v>
      </c>
      <c r="G431" s="179" t="s">
        <v>803</v>
      </c>
      <c r="H431" s="179" t="s">
        <v>356</v>
      </c>
      <c r="I431" s="654" t="s">
        <v>1545</v>
      </c>
      <c r="J431" s="654" t="s">
        <v>1523</v>
      </c>
      <c r="K431" s="654" t="s">
        <v>181</v>
      </c>
      <c r="L431" s="642" t="s">
        <v>1546</v>
      </c>
      <c r="M431" s="681">
        <v>10000</v>
      </c>
    </row>
    <row r="432" spans="1:13" ht="26.25" customHeight="1" x14ac:dyDescent="0.2">
      <c r="A432" s="666"/>
      <c r="B432" s="680"/>
      <c r="C432" s="688"/>
      <c r="D432" s="689"/>
      <c r="E432" s="666"/>
      <c r="F432" s="179" t="s">
        <v>1547</v>
      </c>
      <c r="G432" s="179" t="s">
        <v>380</v>
      </c>
      <c r="H432" s="179" t="s">
        <v>1548</v>
      </c>
      <c r="I432" s="656"/>
      <c r="J432" s="656"/>
      <c r="K432" s="656"/>
      <c r="L432" s="656"/>
      <c r="M432" s="682"/>
    </row>
    <row r="433" spans="1:13" ht="78.75" customHeight="1" x14ac:dyDescent="0.2">
      <c r="A433" s="678" t="s">
        <v>1008</v>
      </c>
      <c r="B433" s="678" t="s">
        <v>1549</v>
      </c>
      <c r="C433" s="684" t="s">
        <v>1550</v>
      </c>
      <c r="D433" s="685"/>
      <c r="E433" s="642" t="s">
        <v>1521</v>
      </c>
      <c r="F433" s="179" t="s">
        <v>1551</v>
      </c>
      <c r="G433" s="205" t="s">
        <v>490</v>
      </c>
      <c r="H433" s="179" t="s">
        <v>1138</v>
      </c>
      <c r="I433" s="204" t="s">
        <v>1552</v>
      </c>
      <c r="J433" s="654" t="s">
        <v>1523</v>
      </c>
      <c r="K433" s="654" t="s">
        <v>181</v>
      </c>
      <c r="L433" s="642" t="s">
        <v>1546</v>
      </c>
      <c r="M433" s="654"/>
    </row>
    <row r="434" spans="1:13" ht="36" customHeight="1" x14ac:dyDescent="0.2">
      <c r="A434" s="667"/>
      <c r="B434" s="679"/>
      <c r="C434" s="684" t="s">
        <v>1553</v>
      </c>
      <c r="D434" s="686"/>
      <c r="E434" s="666"/>
      <c r="F434" s="179" t="s">
        <v>1551</v>
      </c>
      <c r="G434" s="205" t="s">
        <v>490</v>
      </c>
      <c r="H434" s="179" t="s">
        <v>1138</v>
      </c>
      <c r="I434" s="204" t="s">
        <v>1554</v>
      </c>
      <c r="J434" s="666"/>
      <c r="K434" s="405"/>
      <c r="L434" s="666"/>
      <c r="M434" s="666"/>
    </row>
    <row r="435" spans="1:13" ht="45" customHeight="1" x14ac:dyDescent="0.2">
      <c r="A435" s="683"/>
      <c r="B435" s="680"/>
      <c r="C435" s="684" t="s">
        <v>1555</v>
      </c>
      <c r="D435" s="686"/>
      <c r="E435" s="656"/>
      <c r="F435" s="179" t="s">
        <v>1551</v>
      </c>
      <c r="G435" s="205" t="s">
        <v>1158</v>
      </c>
      <c r="H435" s="179" t="s">
        <v>1138</v>
      </c>
      <c r="I435" s="204" t="s">
        <v>2689</v>
      </c>
      <c r="J435" s="656"/>
      <c r="K435" s="357"/>
      <c r="L435" s="656"/>
      <c r="M435" s="656"/>
    </row>
    <row r="436" spans="1:13" s="199" customFormat="1" ht="66" customHeight="1" x14ac:dyDescent="0.25">
      <c r="A436" s="678" t="s">
        <v>1013</v>
      </c>
      <c r="B436" s="642" t="s">
        <v>1556</v>
      </c>
      <c r="C436" s="645" t="s">
        <v>2690</v>
      </c>
      <c r="D436" s="659"/>
      <c r="E436" s="657" t="s">
        <v>1557</v>
      </c>
      <c r="F436" s="179" t="s">
        <v>1558</v>
      </c>
      <c r="G436" s="179" t="s">
        <v>2642</v>
      </c>
      <c r="H436" s="179" t="s">
        <v>1138</v>
      </c>
      <c r="I436" s="654" t="s">
        <v>2691</v>
      </c>
      <c r="J436" s="654" t="s">
        <v>2870</v>
      </c>
      <c r="K436" s="654" t="s">
        <v>1559</v>
      </c>
      <c r="L436" s="642" t="s">
        <v>1560</v>
      </c>
      <c r="M436" s="690"/>
    </row>
    <row r="437" spans="1:13" s="199" customFormat="1" ht="34.5" customHeight="1" x14ac:dyDescent="0.25">
      <c r="A437" s="667"/>
      <c r="B437" s="663"/>
      <c r="C437" s="664"/>
      <c r="D437" s="665"/>
      <c r="E437" s="694"/>
      <c r="F437" s="651" t="s">
        <v>1561</v>
      </c>
      <c r="G437" s="651" t="s">
        <v>2643</v>
      </c>
      <c r="H437" s="651" t="s">
        <v>1138</v>
      </c>
      <c r="I437" s="666"/>
      <c r="J437" s="662"/>
      <c r="K437" s="662"/>
      <c r="L437" s="663"/>
      <c r="M437" s="691"/>
    </row>
    <row r="438" spans="1:13" s="199" customFormat="1" ht="54" customHeight="1" x14ac:dyDescent="0.25">
      <c r="A438" s="667"/>
      <c r="B438" s="663"/>
      <c r="C438" s="660"/>
      <c r="D438" s="661"/>
      <c r="E438" s="694"/>
      <c r="F438" s="653"/>
      <c r="G438" s="653"/>
      <c r="H438" s="656"/>
      <c r="I438" s="656"/>
      <c r="J438" s="662"/>
      <c r="K438" s="662"/>
      <c r="L438" s="663"/>
      <c r="M438" s="691"/>
    </row>
    <row r="439" spans="1:13" s="199" customFormat="1" ht="36" customHeight="1" x14ac:dyDescent="0.25">
      <c r="A439" s="410"/>
      <c r="B439" s="405"/>
      <c r="C439" s="645" t="s">
        <v>2693</v>
      </c>
      <c r="D439" s="659"/>
      <c r="E439" s="599"/>
      <c r="F439" s="651" t="s">
        <v>1562</v>
      </c>
      <c r="G439" s="651" t="s">
        <v>1563</v>
      </c>
      <c r="H439" s="651" t="s">
        <v>1138</v>
      </c>
      <c r="I439" s="654" t="s">
        <v>2692</v>
      </c>
      <c r="J439" s="405"/>
      <c r="K439" s="405"/>
      <c r="L439" s="405"/>
      <c r="M439" s="405"/>
    </row>
    <row r="440" spans="1:13" s="199" customFormat="1" ht="32.25" customHeight="1" x14ac:dyDescent="0.25">
      <c r="A440" s="410"/>
      <c r="B440" s="405"/>
      <c r="C440" s="664"/>
      <c r="D440" s="665"/>
      <c r="E440" s="599"/>
      <c r="F440" s="652"/>
      <c r="G440" s="652"/>
      <c r="H440" s="652"/>
      <c r="I440" s="662"/>
      <c r="J440" s="405"/>
      <c r="K440" s="405"/>
      <c r="L440" s="405"/>
      <c r="M440" s="405"/>
    </row>
    <row r="441" spans="1:13" s="199" customFormat="1" ht="61.5" customHeight="1" x14ac:dyDescent="0.25">
      <c r="A441" s="411"/>
      <c r="B441" s="357"/>
      <c r="C441" s="660"/>
      <c r="D441" s="661"/>
      <c r="E441" s="599"/>
      <c r="F441" s="653"/>
      <c r="G441" s="653"/>
      <c r="H441" s="653"/>
      <c r="I441" s="674"/>
      <c r="J441" s="357"/>
      <c r="K441" s="357"/>
      <c r="L441" s="357"/>
      <c r="M441" s="357"/>
    </row>
    <row r="442" spans="1:13" s="199" customFormat="1" ht="90.75" customHeight="1" x14ac:dyDescent="0.25">
      <c r="A442" s="678" t="s">
        <v>1021</v>
      </c>
      <c r="B442" s="642" t="s">
        <v>1564</v>
      </c>
      <c r="C442" s="645" t="s">
        <v>2695</v>
      </c>
      <c r="D442" s="659"/>
      <c r="E442" s="642" t="s">
        <v>1565</v>
      </c>
      <c r="F442" s="651" t="s">
        <v>1566</v>
      </c>
      <c r="G442" s="651" t="s">
        <v>1567</v>
      </c>
      <c r="H442" s="651" t="s">
        <v>1138</v>
      </c>
      <c r="I442" s="654" t="s">
        <v>2694</v>
      </c>
      <c r="J442" s="641" t="s">
        <v>2871</v>
      </c>
      <c r="K442" s="641" t="s">
        <v>181</v>
      </c>
      <c r="L442" s="657" t="s">
        <v>1568</v>
      </c>
      <c r="M442" s="641"/>
    </row>
    <row r="443" spans="1:13" s="199" customFormat="1" ht="61.5" customHeight="1" x14ac:dyDescent="0.25">
      <c r="A443" s="679"/>
      <c r="B443" s="658"/>
      <c r="C443" s="660"/>
      <c r="D443" s="661"/>
      <c r="E443" s="666"/>
      <c r="F443" s="653"/>
      <c r="G443" s="653"/>
      <c r="H443" s="653"/>
      <c r="I443" s="662"/>
      <c r="J443" s="641"/>
      <c r="K443" s="641"/>
      <c r="L443" s="657"/>
      <c r="M443" s="641"/>
    </row>
    <row r="444" spans="1:13" s="199" customFormat="1" ht="93.75" customHeight="1" x14ac:dyDescent="0.25">
      <c r="A444" s="678" t="s">
        <v>1037</v>
      </c>
      <c r="B444" s="642" t="s">
        <v>1569</v>
      </c>
      <c r="C444" s="645" t="s">
        <v>2697</v>
      </c>
      <c r="D444" s="659"/>
      <c r="E444" s="642" t="s">
        <v>1565</v>
      </c>
      <c r="F444" s="651" t="s">
        <v>1570</v>
      </c>
      <c r="G444" s="651" t="s">
        <v>490</v>
      </c>
      <c r="H444" s="651" t="s">
        <v>1138</v>
      </c>
      <c r="I444" s="654" t="s">
        <v>2696</v>
      </c>
      <c r="J444" s="641" t="s">
        <v>2871</v>
      </c>
      <c r="K444" s="641" t="s">
        <v>181</v>
      </c>
      <c r="L444" s="657" t="s">
        <v>1568</v>
      </c>
      <c r="M444" s="654"/>
    </row>
    <row r="445" spans="1:13" s="199" customFormat="1" ht="39" customHeight="1" x14ac:dyDescent="0.25">
      <c r="A445" s="679"/>
      <c r="B445" s="658"/>
      <c r="C445" s="660"/>
      <c r="D445" s="661"/>
      <c r="E445" s="666"/>
      <c r="F445" s="653"/>
      <c r="G445" s="653"/>
      <c r="H445" s="653"/>
      <c r="I445" s="662"/>
      <c r="J445" s="641"/>
      <c r="K445" s="641"/>
      <c r="L445" s="657"/>
      <c r="M445" s="656"/>
    </row>
    <row r="446" spans="1:13" ht="31.5" customHeight="1" x14ac:dyDescent="0.2">
      <c r="A446" s="678" t="s">
        <v>1043</v>
      </c>
      <c r="B446" s="642" t="s">
        <v>1571</v>
      </c>
      <c r="C446" s="645" t="s">
        <v>1572</v>
      </c>
      <c r="D446" s="659"/>
      <c r="E446" s="642" t="s">
        <v>1573</v>
      </c>
      <c r="F446" s="651" t="s">
        <v>1574</v>
      </c>
      <c r="G446" s="651" t="s">
        <v>567</v>
      </c>
      <c r="H446" s="651" t="s">
        <v>2851</v>
      </c>
      <c r="I446" s="178" t="s">
        <v>1575</v>
      </c>
      <c r="J446" s="654" t="s">
        <v>1576</v>
      </c>
      <c r="K446" s="654" t="s">
        <v>181</v>
      </c>
      <c r="L446" s="642" t="s">
        <v>1577</v>
      </c>
      <c r="M446" s="681">
        <v>29495000</v>
      </c>
    </row>
    <row r="447" spans="1:13" ht="54" customHeight="1" x14ac:dyDescent="0.2">
      <c r="A447" s="679"/>
      <c r="B447" s="663"/>
      <c r="C447" s="664"/>
      <c r="D447" s="665"/>
      <c r="E447" s="663"/>
      <c r="F447" s="652"/>
      <c r="G447" s="652"/>
      <c r="H447" s="652"/>
      <c r="I447" s="178" t="s">
        <v>1578</v>
      </c>
      <c r="J447" s="405"/>
      <c r="K447" s="405"/>
      <c r="L447" s="663"/>
      <c r="M447" s="662"/>
    </row>
    <row r="448" spans="1:13" ht="40.5" customHeight="1" x14ac:dyDescent="0.2">
      <c r="A448" s="679"/>
      <c r="B448" s="663"/>
      <c r="C448" s="664"/>
      <c r="D448" s="665"/>
      <c r="E448" s="663"/>
      <c r="F448" s="652"/>
      <c r="G448" s="652"/>
      <c r="H448" s="652"/>
      <c r="I448" s="178" t="s">
        <v>1579</v>
      </c>
      <c r="J448" s="405"/>
      <c r="K448" s="405"/>
      <c r="L448" s="663"/>
      <c r="M448" s="662"/>
    </row>
    <row r="449" spans="1:13" ht="35.25" customHeight="1" x14ac:dyDescent="0.2">
      <c r="A449" s="679"/>
      <c r="B449" s="663"/>
      <c r="C449" s="664"/>
      <c r="D449" s="665"/>
      <c r="E449" s="663"/>
      <c r="F449" s="652"/>
      <c r="G449" s="652"/>
      <c r="H449" s="652"/>
      <c r="I449" s="178" t="s">
        <v>1580</v>
      </c>
      <c r="J449" s="405"/>
      <c r="K449" s="405"/>
      <c r="L449" s="658"/>
      <c r="M449" s="674"/>
    </row>
    <row r="450" spans="1:13" ht="66" customHeight="1" x14ac:dyDescent="0.2">
      <c r="A450" s="679"/>
      <c r="B450" s="663"/>
      <c r="C450" s="664"/>
      <c r="D450" s="665"/>
      <c r="E450" s="663"/>
      <c r="F450" s="652"/>
      <c r="G450" s="652"/>
      <c r="H450" s="652"/>
      <c r="I450" s="178" t="s">
        <v>1581</v>
      </c>
      <c r="J450" s="405"/>
      <c r="K450" s="405"/>
      <c r="L450" s="182" t="s">
        <v>1479</v>
      </c>
      <c r="M450" s="206">
        <v>196500</v>
      </c>
    </row>
    <row r="451" spans="1:13" ht="46.5" customHeight="1" x14ac:dyDescent="0.2">
      <c r="A451" s="679"/>
      <c r="B451" s="663"/>
      <c r="C451" s="664"/>
      <c r="D451" s="665"/>
      <c r="E451" s="663"/>
      <c r="F451" s="653"/>
      <c r="G451" s="653"/>
      <c r="H451" s="653"/>
      <c r="I451" s="178" t="s">
        <v>1582</v>
      </c>
      <c r="J451" s="405"/>
      <c r="K451" s="405"/>
      <c r="L451" s="182" t="s">
        <v>1583</v>
      </c>
      <c r="M451" s="206">
        <v>22564000</v>
      </c>
    </row>
    <row r="452" spans="1:13" ht="90.75" customHeight="1" x14ac:dyDescent="0.2">
      <c r="A452" s="679"/>
      <c r="B452" s="663"/>
      <c r="C452" s="664"/>
      <c r="D452" s="665"/>
      <c r="E452" s="663"/>
      <c r="F452" s="651" t="s">
        <v>1584</v>
      </c>
      <c r="G452" s="651" t="s">
        <v>567</v>
      </c>
      <c r="H452" s="651" t="s">
        <v>2852</v>
      </c>
      <c r="I452" s="178" t="s">
        <v>1585</v>
      </c>
      <c r="J452" s="405"/>
      <c r="K452" s="405"/>
      <c r="L452" s="642" t="s">
        <v>1577</v>
      </c>
      <c r="M452" s="654"/>
    </row>
    <row r="453" spans="1:13" ht="80.25" customHeight="1" x14ac:dyDescent="0.2">
      <c r="A453" s="679"/>
      <c r="B453" s="663"/>
      <c r="C453" s="664"/>
      <c r="D453" s="665"/>
      <c r="E453" s="663"/>
      <c r="F453" s="652"/>
      <c r="G453" s="652"/>
      <c r="H453" s="652"/>
      <c r="I453" s="178" t="s">
        <v>1586</v>
      </c>
      <c r="J453" s="405"/>
      <c r="K453" s="405"/>
      <c r="L453" s="663"/>
      <c r="M453" s="662"/>
    </row>
    <row r="454" spans="1:13" ht="31.5" customHeight="1" x14ac:dyDescent="0.2">
      <c r="A454" s="679"/>
      <c r="B454" s="663"/>
      <c r="C454" s="664"/>
      <c r="D454" s="665"/>
      <c r="E454" s="663"/>
      <c r="F454" s="652"/>
      <c r="G454" s="652"/>
      <c r="H454" s="652"/>
      <c r="I454" s="178" t="s">
        <v>1587</v>
      </c>
      <c r="J454" s="405"/>
      <c r="K454" s="405"/>
      <c r="L454" s="663"/>
      <c r="M454" s="662"/>
    </row>
    <row r="455" spans="1:13" ht="60" customHeight="1" x14ac:dyDescent="0.2">
      <c r="A455" s="679"/>
      <c r="B455" s="663"/>
      <c r="C455" s="664"/>
      <c r="D455" s="665"/>
      <c r="E455" s="663"/>
      <c r="F455" s="652"/>
      <c r="G455" s="652"/>
      <c r="H455" s="652"/>
      <c r="I455" s="178" t="s">
        <v>1588</v>
      </c>
      <c r="J455" s="405"/>
      <c r="K455" s="405"/>
      <c r="L455" s="663"/>
      <c r="M455" s="662"/>
    </row>
    <row r="456" spans="1:13" ht="54.75" customHeight="1" x14ac:dyDescent="0.2">
      <c r="A456" s="679"/>
      <c r="B456" s="663"/>
      <c r="C456" s="664"/>
      <c r="D456" s="665"/>
      <c r="E456" s="663"/>
      <c r="F456" s="653"/>
      <c r="G456" s="653"/>
      <c r="H456" s="653"/>
      <c r="I456" s="178" t="s">
        <v>1589</v>
      </c>
      <c r="J456" s="405"/>
      <c r="K456" s="405"/>
      <c r="L456" s="663"/>
      <c r="M456" s="662"/>
    </row>
    <row r="457" spans="1:13" ht="42.75" customHeight="1" x14ac:dyDescent="0.2">
      <c r="A457" s="679"/>
      <c r="B457" s="663"/>
      <c r="C457" s="664"/>
      <c r="D457" s="665"/>
      <c r="E457" s="663"/>
      <c r="F457" s="179" t="s">
        <v>1590</v>
      </c>
      <c r="G457" s="179" t="s">
        <v>567</v>
      </c>
      <c r="H457" s="179" t="s">
        <v>221</v>
      </c>
      <c r="I457" s="178" t="s">
        <v>1591</v>
      </c>
      <c r="J457" s="405"/>
      <c r="K457" s="405"/>
      <c r="L457" s="663"/>
      <c r="M457" s="662"/>
    </row>
    <row r="458" spans="1:13" ht="64.5" customHeight="1" x14ac:dyDescent="0.2">
      <c r="A458" s="680"/>
      <c r="B458" s="658"/>
      <c r="C458" s="660"/>
      <c r="D458" s="661"/>
      <c r="E458" s="658"/>
      <c r="F458" s="179" t="s">
        <v>2797</v>
      </c>
      <c r="G458" s="179" t="s">
        <v>2651</v>
      </c>
      <c r="H458" s="179" t="s">
        <v>228</v>
      </c>
      <c r="I458" s="178" t="s">
        <v>1592</v>
      </c>
      <c r="J458" s="357"/>
      <c r="K458" s="357"/>
      <c r="L458" s="658"/>
      <c r="M458" s="674"/>
    </row>
    <row r="459" spans="1:13" ht="144" customHeight="1" x14ac:dyDescent="0.2">
      <c r="A459" s="642" t="s">
        <v>1047</v>
      </c>
      <c r="B459" s="642" t="s">
        <v>1593</v>
      </c>
      <c r="C459" s="645" t="s">
        <v>1594</v>
      </c>
      <c r="D459" s="659"/>
      <c r="E459" s="642" t="s">
        <v>1595</v>
      </c>
      <c r="F459" s="179" t="s">
        <v>1596</v>
      </c>
      <c r="G459" s="671" t="s">
        <v>2526</v>
      </c>
      <c r="H459" s="651" t="s">
        <v>1138</v>
      </c>
      <c r="I459" s="654" t="s">
        <v>1597</v>
      </c>
      <c r="J459" s="654" t="s">
        <v>1598</v>
      </c>
      <c r="K459" s="675" t="s">
        <v>1599</v>
      </c>
      <c r="L459" s="642" t="s">
        <v>769</v>
      </c>
      <c r="M459" s="641"/>
    </row>
    <row r="460" spans="1:13" ht="68.25" customHeight="1" x14ac:dyDescent="0.2">
      <c r="A460" s="663"/>
      <c r="B460" s="663"/>
      <c r="C460" s="664"/>
      <c r="D460" s="665"/>
      <c r="E460" s="663"/>
      <c r="F460" s="179" t="s">
        <v>1600</v>
      </c>
      <c r="G460" s="672"/>
      <c r="H460" s="652"/>
      <c r="I460" s="662"/>
      <c r="J460" s="662"/>
      <c r="K460" s="676"/>
      <c r="L460" s="663"/>
      <c r="M460" s="641"/>
    </row>
    <row r="461" spans="1:13" ht="7.5" hidden="1" customHeight="1" x14ac:dyDescent="0.2">
      <c r="A461" s="663"/>
      <c r="B461" s="663"/>
      <c r="C461" s="664"/>
      <c r="D461" s="665"/>
      <c r="E461" s="663"/>
      <c r="F461" s="179" t="s">
        <v>1601</v>
      </c>
      <c r="G461" s="672"/>
      <c r="H461" s="652"/>
      <c r="I461" s="662"/>
      <c r="J461" s="662"/>
      <c r="K461" s="676"/>
      <c r="L461" s="663"/>
      <c r="M461" s="641"/>
    </row>
    <row r="462" spans="1:13" ht="98.25" customHeight="1" x14ac:dyDescent="0.2">
      <c r="A462" s="658"/>
      <c r="B462" s="658"/>
      <c r="C462" s="660"/>
      <c r="D462" s="661"/>
      <c r="E462" s="658"/>
      <c r="F462" s="179" t="s">
        <v>1602</v>
      </c>
      <c r="G462" s="673"/>
      <c r="H462" s="653"/>
      <c r="I462" s="674"/>
      <c r="J462" s="674"/>
      <c r="K462" s="677"/>
      <c r="L462" s="658"/>
      <c r="M462" s="641"/>
    </row>
    <row r="463" spans="1:13" ht="53.25" customHeight="1" x14ac:dyDescent="0.2">
      <c r="A463" s="642" t="s">
        <v>1056</v>
      </c>
      <c r="B463" s="642" t="s">
        <v>1603</v>
      </c>
      <c r="C463" s="645" t="s">
        <v>1604</v>
      </c>
      <c r="D463" s="659"/>
      <c r="E463" s="642" t="s">
        <v>1595</v>
      </c>
      <c r="F463" s="179" t="s">
        <v>1605</v>
      </c>
      <c r="G463" s="671" t="s">
        <v>2527</v>
      </c>
      <c r="H463" s="651" t="s">
        <v>1138</v>
      </c>
      <c r="I463" s="654" t="s">
        <v>1606</v>
      </c>
      <c r="J463" s="654" t="s">
        <v>1598</v>
      </c>
      <c r="K463" s="641" t="s">
        <v>1607</v>
      </c>
      <c r="L463" s="657" t="s">
        <v>769</v>
      </c>
      <c r="M463" s="641"/>
    </row>
    <row r="464" spans="1:13" ht="54.75" customHeight="1" x14ac:dyDescent="0.2">
      <c r="A464" s="663"/>
      <c r="B464" s="663"/>
      <c r="C464" s="664"/>
      <c r="D464" s="665"/>
      <c r="E464" s="663"/>
      <c r="F464" s="179" t="s">
        <v>1608</v>
      </c>
      <c r="G464" s="672"/>
      <c r="H464" s="652"/>
      <c r="I464" s="666"/>
      <c r="J464" s="666"/>
      <c r="K464" s="641"/>
      <c r="L464" s="657"/>
      <c r="M464" s="641"/>
    </row>
    <row r="465" spans="1:13" ht="123" customHeight="1" x14ac:dyDescent="0.2">
      <c r="A465" s="663"/>
      <c r="B465" s="663"/>
      <c r="C465" s="664"/>
      <c r="D465" s="665"/>
      <c r="E465" s="663"/>
      <c r="F465" s="179" t="s">
        <v>1609</v>
      </c>
      <c r="G465" s="672"/>
      <c r="H465" s="652"/>
      <c r="I465" s="666"/>
      <c r="J465" s="666"/>
      <c r="K465" s="641"/>
      <c r="L465" s="657"/>
      <c r="M465" s="641"/>
    </row>
    <row r="466" spans="1:13" ht="91.5" customHeight="1" x14ac:dyDescent="0.2">
      <c r="A466" s="658"/>
      <c r="B466" s="658"/>
      <c r="C466" s="660"/>
      <c r="D466" s="661"/>
      <c r="E466" s="658"/>
      <c r="F466" s="179" t="s">
        <v>1610</v>
      </c>
      <c r="G466" s="673"/>
      <c r="H466" s="653"/>
      <c r="I466" s="656"/>
      <c r="J466" s="656"/>
      <c r="K466" s="641"/>
      <c r="L466" s="657"/>
      <c r="M466" s="641"/>
    </row>
    <row r="467" spans="1:13" ht="117.75" customHeight="1" x14ac:dyDescent="0.2">
      <c r="A467" s="657" t="s">
        <v>1066</v>
      </c>
      <c r="B467" s="657" t="s">
        <v>1611</v>
      </c>
      <c r="C467" s="657" t="s">
        <v>1612</v>
      </c>
      <c r="D467" s="599"/>
      <c r="E467" s="657" t="s">
        <v>1595</v>
      </c>
      <c r="F467" s="179" t="s">
        <v>1613</v>
      </c>
      <c r="G467" s="651" t="s">
        <v>2608</v>
      </c>
      <c r="H467" s="670" t="s">
        <v>1138</v>
      </c>
      <c r="I467" s="641" t="s">
        <v>1614</v>
      </c>
      <c r="J467" s="641" t="s">
        <v>1598</v>
      </c>
      <c r="K467" s="641" t="s">
        <v>1615</v>
      </c>
      <c r="L467" s="657" t="s">
        <v>1463</v>
      </c>
      <c r="M467" s="886"/>
    </row>
    <row r="468" spans="1:13" ht="70.5" customHeight="1" x14ac:dyDescent="0.2">
      <c r="A468" s="599"/>
      <c r="B468" s="599"/>
      <c r="C468" s="599"/>
      <c r="D468" s="599"/>
      <c r="E468" s="599"/>
      <c r="F468" s="179" t="s">
        <v>1616</v>
      </c>
      <c r="G468" s="405"/>
      <c r="H468" s="599"/>
      <c r="I468" s="599"/>
      <c r="J468" s="599"/>
      <c r="K468" s="599"/>
      <c r="L468" s="599"/>
      <c r="M468" s="594"/>
    </row>
    <row r="469" spans="1:13" ht="55.5" customHeight="1" x14ac:dyDescent="0.2">
      <c r="A469" s="599"/>
      <c r="B469" s="599"/>
      <c r="C469" s="599"/>
      <c r="D469" s="599"/>
      <c r="E469" s="599"/>
      <c r="F469" s="179" t="s">
        <v>1617</v>
      </c>
      <c r="G469" s="405"/>
      <c r="H469" s="599"/>
      <c r="I469" s="599"/>
      <c r="J469" s="599"/>
      <c r="K469" s="599"/>
      <c r="L469" s="599"/>
      <c r="M469" s="594"/>
    </row>
    <row r="470" spans="1:13" ht="93.75" customHeight="1" x14ac:dyDescent="0.2">
      <c r="A470" s="669"/>
      <c r="B470" s="669"/>
      <c r="C470" s="669"/>
      <c r="D470" s="669"/>
      <c r="E470" s="669"/>
      <c r="F470" s="310" t="s">
        <v>1618</v>
      </c>
      <c r="G470" s="405"/>
      <c r="H470" s="669"/>
      <c r="I470" s="669"/>
      <c r="J470" s="669"/>
      <c r="K470" s="669"/>
      <c r="L470" s="669"/>
      <c r="M470" s="887"/>
    </row>
    <row r="471" spans="1:13" ht="40.5" customHeight="1" x14ac:dyDescent="0.2">
      <c r="A471" s="315"/>
      <c r="B471" s="315"/>
      <c r="C471" s="869"/>
      <c r="D471" s="870"/>
      <c r="E471" s="315"/>
      <c r="F471" s="311" t="s">
        <v>1619</v>
      </c>
      <c r="G471" s="311" t="s">
        <v>2644</v>
      </c>
      <c r="H471" s="328"/>
      <c r="I471" s="329"/>
      <c r="J471" s="329"/>
      <c r="K471" s="314"/>
      <c r="L471" s="315"/>
      <c r="M471" s="314"/>
    </row>
    <row r="472" spans="1:13" ht="73.5" customHeight="1" x14ac:dyDescent="0.2">
      <c r="A472" s="642" t="s">
        <v>1075</v>
      </c>
      <c r="B472" s="642" t="s">
        <v>1620</v>
      </c>
      <c r="C472" s="645" t="s">
        <v>1621</v>
      </c>
      <c r="D472" s="659"/>
      <c r="E472" s="642" t="s">
        <v>1622</v>
      </c>
      <c r="F472" s="179" t="s">
        <v>1623</v>
      </c>
      <c r="G472" s="670" t="s">
        <v>2528</v>
      </c>
      <c r="H472" s="651" t="s">
        <v>1624</v>
      </c>
      <c r="I472" s="654" t="s">
        <v>1625</v>
      </c>
      <c r="J472" s="654" t="s">
        <v>1626</v>
      </c>
      <c r="K472" s="641" t="s">
        <v>1627</v>
      </c>
      <c r="L472" s="657" t="s">
        <v>1628</v>
      </c>
      <c r="M472" s="641"/>
    </row>
    <row r="473" spans="1:13" ht="105" customHeight="1" x14ac:dyDescent="0.2">
      <c r="A473" s="663"/>
      <c r="B473" s="663"/>
      <c r="C473" s="664"/>
      <c r="D473" s="665"/>
      <c r="E473" s="663"/>
      <c r="F473" s="179" t="s">
        <v>1629</v>
      </c>
      <c r="G473" s="670"/>
      <c r="H473" s="652"/>
      <c r="I473" s="662"/>
      <c r="J473" s="662"/>
      <c r="K473" s="641"/>
      <c r="L473" s="657"/>
      <c r="M473" s="641"/>
    </row>
    <row r="474" spans="1:13" ht="63.75" customHeight="1" x14ac:dyDescent="0.2">
      <c r="A474" s="663"/>
      <c r="B474" s="663"/>
      <c r="C474" s="664"/>
      <c r="D474" s="665"/>
      <c r="E474" s="663"/>
      <c r="F474" s="179" t="s">
        <v>1630</v>
      </c>
      <c r="G474" s="670"/>
      <c r="H474" s="652"/>
      <c r="I474" s="662"/>
      <c r="J474" s="662"/>
      <c r="K474" s="641"/>
      <c r="L474" s="657"/>
      <c r="M474" s="641"/>
    </row>
    <row r="475" spans="1:13" ht="92.25" customHeight="1" x14ac:dyDescent="0.2">
      <c r="A475" s="658"/>
      <c r="B475" s="658"/>
      <c r="C475" s="660"/>
      <c r="D475" s="661"/>
      <c r="E475" s="658"/>
      <c r="F475" s="179" t="s">
        <v>1631</v>
      </c>
      <c r="G475" s="670"/>
      <c r="H475" s="653"/>
      <c r="I475" s="674"/>
      <c r="J475" s="674"/>
      <c r="K475" s="641"/>
      <c r="L475" s="657"/>
      <c r="M475" s="641"/>
    </row>
    <row r="476" spans="1:13" ht="85.5" customHeight="1" x14ac:dyDescent="0.2">
      <c r="A476" s="642" t="s">
        <v>1084</v>
      </c>
      <c r="B476" s="642" t="s">
        <v>1632</v>
      </c>
      <c r="C476" s="645" t="s">
        <v>1633</v>
      </c>
      <c r="D476" s="659"/>
      <c r="E476" s="642" t="s">
        <v>1634</v>
      </c>
      <c r="F476" s="179" t="s">
        <v>1635</v>
      </c>
      <c r="G476" s="651" t="s">
        <v>2529</v>
      </c>
      <c r="H476" s="651" t="s">
        <v>2798</v>
      </c>
      <c r="I476" s="654" t="s">
        <v>1636</v>
      </c>
      <c r="J476" s="654" t="s">
        <v>1637</v>
      </c>
      <c r="K476" s="641" t="s">
        <v>1638</v>
      </c>
      <c r="L476" s="657" t="s">
        <v>1639</v>
      </c>
      <c r="M476" s="641"/>
    </row>
    <row r="477" spans="1:13" ht="74.25" customHeight="1" x14ac:dyDescent="0.2">
      <c r="A477" s="663"/>
      <c r="B477" s="663"/>
      <c r="C477" s="664"/>
      <c r="D477" s="665"/>
      <c r="E477" s="663"/>
      <c r="F477" s="179" t="s">
        <v>1640</v>
      </c>
      <c r="G477" s="652"/>
      <c r="H477" s="652"/>
      <c r="I477" s="666"/>
      <c r="J477" s="666"/>
      <c r="K477" s="641"/>
      <c r="L477" s="657"/>
      <c r="M477" s="641"/>
    </row>
    <row r="478" spans="1:13" ht="69" customHeight="1" x14ac:dyDescent="0.2">
      <c r="A478" s="663"/>
      <c r="B478" s="663"/>
      <c r="C478" s="664"/>
      <c r="D478" s="665"/>
      <c r="E478" s="663"/>
      <c r="F478" s="179" t="s">
        <v>1641</v>
      </c>
      <c r="G478" s="652"/>
      <c r="H478" s="652"/>
      <c r="I478" s="666"/>
      <c r="J478" s="666"/>
      <c r="K478" s="641"/>
      <c r="L478" s="657"/>
      <c r="M478" s="641"/>
    </row>
    <row r="479" spans="1:13" ht="78" customHeight="1" x14ac:dyDescent="0.2">
      <c r="A479" s="663"/>
      <c r="B479" s="663"/>
      <c r="C479" s="664"/>
      <c r="D479" s="665"/>
      <c r="E479" s="663"/>
      <c r="F479" s="179" t="s">
        <v>1642</v>
      </c>
      <c r="G479" s="652"/>
      <c r="H479" s="652"/>
      <c r="I479" s="666"/>
      <c r="J479" s="666"/>
      <c r="K479" s="641"/>
      <c r="L479" s="657"/>
      <c r="M479" s="641"/>
    </row>
    <row r="480" spans="1:13" ht="72" customHeight="1" x14ac:dyDescent="0.2">
      <c r="A480" s="658"/>
      <c r="B480" s="658"/>
      <c r="C480" s="660"/>
      <c r="D480" s="661"/>
      <c r="E480" s="658"/>
      <c r="F480" s="179" t="s">
        <v>1643</v>
      </c>
      <c r="G480" s="653"/>
      <c r="H480" s="653"/>
      <c r="I480" s="656"/>
      <c r="J480" s="656"/>
      <c r="K480" s="641"/>
      <c r="L480" s="657"/>
      <c r="M480" s="641"/>
    </row>
    <row r="481" spans="1:13" ht="55.5" customHeight="1" x14ac:dyDescent="0.2">
      <c r="A481" s="642" t="s">
        <v>1095</v>
      </c>
      <c r="B481" s="642" t="s">
        <v>1644</v>
      </c>
      <c r="C481" s="645" t="s">
        <v>1645</v>
      </c>
      <c r="D481" s="659"/>
      <c r="E481" s="642" t="s">
        <v>1595</v>
      </c>
      <c r="F481" s="179" t="s">
        <v>1646</v>
      </c>
      <c r="G481" s="651" t="s">
        <v>2530</v>
      </c>
      <c r="H481" s="651" t="s">
        <v>1647</v>
      </c>
      <c r="I481" s="654" t="s">
        <v>2698</v>
      </c>
      <c r="J481" s="654" t="s">
        <v>1598</v>
      </c>
      <c r="K481" s="641" t="s">
        <v>1140</v>
      </c>
      <c r="L481" s="657" t="s">
        <v>1648</v>
      </c>
      <c r="M481" s="654"/>
    </row>
    <row r="482" spans="1:13" ht="68.25" customHeight="1" x14ac:dyDescent="0.2">
      <c r="A482" s="663"/>
      <c r="B482" s="663"/>
      <c r="C482" s="664"/>
      <c r="D482" s="665"/>
      <c r="E482" s="663"/>
      <c r="F482" s="179" t="s">
        <v>1649</v>
      </c>
      <c r="G482" s="652"/>
      <c r="H482" s="652"/>
      <c r="I482" s="666"/>
      <c r="J482" s="666"/>
      <c r="K482" s="641"/>
      <c r="L482" s="657"/>
      <c r="M482" s="666"/>
    </row>
    <row r="483" spans="1:13" ht="156" customHeight="1" x14ac:dyDescent="0.2">
      <c r="A483" s="658"/>
      <c r="B483" s="658"/>
      <c r="C483" s="660"/>
      <c r="D483" s="661"/>
      <c r="E483" s="658"/>
      <c r="F483" s="179" t="s">
        <v>1650</v>
      </c>
      <c r="G483" s="653"/>
      <c r="H483" s="653"/>
      <c r="I483" s="656"/>
      <c r="J483" s="656"/>
      <c r="K483" s="641"/>
      <c r="L483" s="657"/>
      <c r="M483" s="656"/>
    </row>
    <row r="484" spans="1:13" ht="292.5" customHeight="1" x14ac:dyDescent="0.2">
      <c r="A484" s="642" t="s">
        <v>1111</v>
      </c>
      <c r="B484" s="642" t="s">
        <v>1651</v>
      </c>
      <c r="C484" s="645" t="s">
        <v>1645</v>
      </c>
      <c r="D484" s="659"/>
      <c r="E484" s="642" t="s">
        <v>1595</v>
      </c>
      <c r="F484" s="651" t="s">
        <v>1652</v>
      </c>
      <c r="G484" s="651" t="s">
        <v>2531</v>
      </c>
      <c r="H484" s="651" t="s">
        <v>1138</v>
      </c>
      <c r="I484" s="654" t="s">
        <v>1653</v>
      </c>
      <c r="J484" s="654" t="s">
        <v>1654</v>
      </c>
      <c r="K484" s="654" t="s">
        <v>1140</v>
      </c>
      <c r="L484" s="642" t="s">
        <v>1648</v>
      </c>
      <c r="M484" s="654"/>
    </row>
    <row r="485" spans="1:13" ht="13.5" customHeight="1" x14ac:dyDescent="0.2">
      <c r="A485" s="644"/>
      <c r="B485" s="644"/>
      <c r="C485" s="649"/>
      <c r="D485" s="650"/>
      <c r="E485" s="644"/>
      <c r="F485" s="644"/>
      <c r="G485" s="644"/>
      <c r="H485" s="644"/>
      <c r="I485" s="644"/>
      <c r="J485" s="644"/>
      <c r="K485" s="644"/>
      <c r="L485" s="644"/>
      <c r="M485" s="644"/>
    </row>
    <row r="486" spans="1:13" ht="69" customHeight="1" x14ac:dyDescent="0.2">
      <c r="A486" s="642" t="s">
        <v>1119</v>
      </c>
      <c r="B486" s="642" t="s">
        <v>1655</v>
      </c>
      <c r="C486" s="645" t="s">
        <v>1656</v>
      </c>
      <c r="D486" s="659"/>
      <c r="E486" s="642" t="s">
        <v>1595</v>
      </c>
      <c r="F486" s="179" t="s">
        <v>1657</v>
      </c>
      <c r="G486" s="651" t="s">
        <v>2532</v>
      </c>
      <c r="H486" s="651" t="s">
        <v>1138</v>
      </c>
      <c r="I486" s="654" t="s">
        <v>1658</v>
      </c>
      <c r="J486" s="654" t="s">
        <v>1598</v>
      </c>
      <c r="K486" s="641" t="s">
        <v>1140</v>
      </c>
      <c r="L486" s="657" t="s">
        <v>1360</v>
      </c>
      <c r="M486" s="654"/>
    </row>
    <row r="487" spans="1:13" ht="156" customHeight="1" x14ac:dyDescent="0.2">
      <c r="A487" s="663"/>
      <c r="B487" s="663"/>
      <c r="C487" s="664"/>
      <c r="D487" s="665"/>
      <c r="E487" s="663"/>
      <c r="F487" s="179" t="s">
        <v>1659</v>
      </c>
      <c r="G487" s="652"/>
      <c r="H487" s="652"/>
      <c r="I487" s="666"/>
      <c r="J487" s="666"/>
      <c r="K487" s="641"/>
      <c r="L487" s="657"/>
      <c r="M487" s="666"/>
    </row>
    <row r="488" spans="1:13" ht="87.75" customHeight="1" x14ac:dyDescent="0.2">
      <c r="A488" s="658"/>
      <c r="B488" s="658"/>
      <c r="C488" s="660"/>
      <c r="D488" s="661"/>
      <c r="E488" s="658"/>
      <c r="F488" s="179" t="s">
        <v>1660</v>
      </c>
      <c r="G488" s="653"/>
      <c r="H488" s="653"/>
      <c r="I488" s="656"/>
      <c r="J488" s="656"/>
      <c r="K488" s="641"/>
      <c r="L488" s="657"/>
      <c r="M488" s="656"/>
    </row>
    <row r="489" spans="1:13" ht="98.25" customHeight="1" x14ac:dyDescent="0.2">
      <c r="A489" s="642" t="s">
        <v>1126</v>
      </c>
      <c r="B489" s="642" t="s">
        <v>1662</v>
      </c>
      <c r="C489" s="645" t="s">
        <v>2611</v>
      </c>
      <c r="D489" s="659"/>
      <c r="E489" s="642" t="s">
        <v>1670</v>
      </c>
      <c r="F489" s="179" t="s">
        <v>1663</v>
      </c>
      <c r="G489" s="651" t="s">
        <v>2533</v>
      </c>
      <c r="H489" s="651" t="s">
        <v>2799</v>
      </c>
      <c r="I489" s="654" t="s">
        <v>1664</v>
      </c>
      <c r="J489" s="654" t="s">
        <v>1665</v>
      </c>
      <c r="K489" s="654" t="s">
        <v>2766</v>
      </c>
      <c r="L489" s="642" t="s">
        <v>1666</v>
      </c>
      <c r="M489" s="654"/>
    </row>
    <row r="490" spans="1:13" ht="89.25" customHeight="1" x14ac:dyDescent="0.2">
      <c r="A490" s="663"/>
      <c r="B490" s="667"/>
      <c r="C490" s="664"/>
      <c r="D490" s="665"/>
      <c r="E490" s="663"/>
      <c r="F490" s="179" t="s">
        <v>1667</v>
      </c>
      <c r="G490" s="652"/>
      <c r="H490" s="652"/>
      <c r="I490" s="666"/>
      <c r="J490" s="666"/>
      <c r="K490" s="662"/>
      <c r="L490" s="663"/>
      <c r="M490" s="662"/>
    </row>
    <row r="491" spans="1:13" ht="91.5" customHeight="1" x14ac:dyDescent="0.2">
      <c r="A491" s="663"/>
      <c r="B491" s="667"/>
      <c r="C491" s="664"/>
      <c r="D491" s="665"/>
      <c r="E491" s="663"/>
      <c r="F491" s="651" t="s">
        <v>1668</v>
      </c>
      <c r="G491" s="652"/>
      <c r="H491" s="652"/>
      <c r="I491" s="666"/>
      <c r="J491" s="666"/>
      <c r="K491" s="662"/>
      <c r="L491" s="663"/>
      <c r="M491" s="662"/>
    </row>
    <row r="492" spans="1:13" ht="10.5" customHeight="1" x14ac:dyDescent="0.2">
      <c r="A492" s="644"/>
      <c r="B492" s="668"/>
      <c r="C492" s="649"/>
      <c r="D492" s="650"/>
      <c r="E492" s="644"/>
      <c r="F492" s="644"/>
      <c r="G492" s="644"/>
      <c r="H492" s="644"/>
      <c r="I492" s="644"/>
      <c r="J492" s="644"/>
      <c r="K492" s="644"/>
      <c r="L492" s="644"/>
      <c r="M492" s="644"/>
    </row>
    <row r="493" spans="1:13" ht="92.25" customHeight="1" x14ac:dyDescent="0.2">
      <c r="A493" s="642" t="s">
        <v>1661</v>
      </c>
      <c r="B493" s="642" t="s">
        <v>2609</v>
      </c>
      <c r="C493" s="645" t="s">
        <v>2610</v>
      </c>
      <c r="D493" s="659"/>
      <c r="E493" s="642" t="s">
        <v>1670</v>
      </c>
      <c r="F493" s="179" t="s">
        <v>1671</v>
      </c>
      <c r="G493" s="651" t="s">
        <v>2534</v>
      </c>
      <c r="H493" s="651" t="s">
        <v>2800</v>
      </c>
      <c r="I493" s="654" t="s">
        <v>2699</v>
      </c>
      <c r="J493" s="654" t="s">
        <v>1672</v>
      </c>
      <c r="K493" s="641" t="s">
        <v>1140</v>
      </c>
      <c r="L493" s="657" t="s">
        <v>1360</v>
      </c>
      <c r="M493" s="641"/>
    </row>
    <row r="494" spans="1:13" ht="64.5" customHeight="1" x14ac:dyDescent="0.2">
      <c r="A494" s="663"/>
      <c r="B494" s="663"/>
      <c r="C494" s="664"/>
      <c r="D494" s="665"/>
      <c r="E494" s="663"/>
      <c r="F494" s="179" t="s">
        <v>1673</v>
      </c>
      <c r="G494" s="652"/>
      <c r="H494" s="652"/>
      <c r="I494" s="666"/>
      <c r="J494" s="666"/>
      <c r="K494" s="641"/>
      <c r="L494" s="657"/>
      <c r="M494" s="641"/>
    </row>
    <row r="495" spans="1:13" ht="69.75" customHeight="1" x14ac:dyDescent="0.2">
      <c r="A495" s="663"/>
      <c r="B495" s="663"/>
      <c r="C495" s="664"/>
      <c r="D495" s="665"/>
      <c r="E495" s="663"/>
      <c r="F495" s="179" t="s">
        <v>1674</v>
      </c>
      <c r="G495" s="652"/>
      <c r="H495" s="652"/>
      <c r="I495" s="666"/>
      <c r="J495" s="666"/>
      <c r="K495" s="641"/>
      <c r="L495" s="657"/>
      <c r="M495" s="641"/>
    </row>
    <row r="496" spans="1:13" ht="94.5" customHeight="1" x14ac:dyDescent="0.2">
      <c r="A496" s="643"/>
      <c r="B496" s="663"/>
      <c r="C496" s="664"/>
      <c r="D496" s="665"/>
      <c r="E496" s="663"/>
      <c r="F496" s="651" t="s">
        <v>1675</v>
      </c>
      <c r="G496" s="652"/>
      <c r="H496" s="652"/>
      <c r="I496" s="666"/>
      <c r="J496" s="666"/>
      <c r="K496" s="641"/>
      <c r="L496" s="657"/>
      <c r="M496" s="641"/>
    </row>
    <row r="497" spans="1:13" ht="17.25" customHeight="1" x14ac:dyDescent="0.2">
      <c r="A497" s="643"/>
      <c r="B497" s="663"/>
      <c r="C497" s="664"/>
      <c r="D497" s="665"/>
      <c r="E497" s="663"/>
      <c r="F497" s="656"/>
      <c r="G497" s="652"/>
      <c r="H497" s="652"/>
      <c r="I497" s="666"/>
      <c r="J497" s="666"/>
      <c r="K497" s="641"/>
      <c r="L497" s="657"/>
      <c r="M497" s="641"/>
    </row>
    <row r="498" spans="1:13" ht="87.75" customHeight="1" x14ac:dyDescent="0.2">
      <c r="A498" s="644"/>
      <c r="B498" s="658"/>
      <c r="C498" s="660"/>
      <c r="D498" s="661"/>
      <c r="E498" s="658"/>
      <c r="F498" s="179" t="s">
        <v>1676</v>
      </c>
      <c r="G498" s="653"/>
      <c r="H498" s="653"/>
      <c r="I498" s="656"/>
      <c r="J498" s="656"/>
      <c r="K498" s="641"/>
      <c r="L498" s="657"/>
      <c r="M498" s="641"/>
    </row>
    <row r="499" spans="1:13" ht="87" customHeight="1" x14ac:dyDescent="0.2">
      <c r="A499" s="642" t="s">
        <v>1669</v>
      </c>
      <c r="B499" s="642" t="s">
        <v>1678</v>
      </c>
      <c r="C499" s="645" t="s">
        <v>1679</v>
      </c>
      <c r="D499" s="659"/>
      <c r="E499" s="642" t="s">
        <v>1595</v>
      </c>
      <c r="F499" s="179" t="s">
        <v>1680</v>
      </c>
      <c r="G499" s="651" t="s">
        <v>2612</v>
      </c>
      <c r="H499" s="651" t="s">
        <v>1138</v>
      </c>
      <c r="I499" s="654" t="s">
        <v>2700</v>
      </c>
      <c r="J499" s="654" t="s">
        <v>1672</v>
      </c>
      <c r="K499" s="641" t="s">
        <v>1140</v>
      </c>
      <c r="L499" s="657" t="s">
        <v>1546</v>
      </c>
      <c r="M499" s="641"/>
    </row>
    <row r="500" spans="1:13" ht="122.25" customHeight="1" x14ac:dyDescent="0.2">
      <c r="A500" s="658"/>
      <c r="B500" s="658"/>
      <c r="C500" s="660"/>
      <c r="D500" s="661"/>
      <c r="E500" s="658"/>
      <c r="F500" s="179" t="s">
        <v>1681</v>
      </c>
      <c r="G500" s="653"/>
      <c r="H500" s="653"/>
      <c r="I500" s="656"/>
      <c r="J500" s="656"/>
      <c r="K500" s="641"/>
      <c r="L500" s="657"/>
      <c r="M500" s="641"/>
    </row>
    <row r="501" spans="1:13" ht="42" customHeight="1" x14ac:dyDescent="0.2">
      <c r="A501" s="642" t="s">
        <v>1677</v>
      </c>
      <c r="B501" s="642" t="s">
        <v>1683</v>
      </c>
      <c r="C501" s="645" t="s">
        <v>1684</v>
      </c>
      <c r="D501" s="646"/>
      <c r="E501" s="642" t="s">
        <v>1595</v>
      </c>
      <c r="F501" s="651" t="s">
        <v>1685</v>
      </c>
      <c r="G501" s="651" t="s">
        <v>2535</v>
      </c>
      <c r="H501" s="651" t="s">
        <v>1138</v>
      </c>
      <c r="I501" s="654" t="s">
        <v>1686</v>
      </c>
      <c r="J501" s="654" t="s">
        <v>1687</v>
      </c>
      <c r="K501" s="654" t="s">
        <v>1140</v>
      </c>
      <c r="L501" s="655" t="s">
        <v>192</v>
      </c>
      <c r="M501" s="654"/>
    </row>
    <row r="502" spans="1:13" ht="36" customHeight="1" x14ac:dyDescent="0.2">
      <c r="A502" s="643"/>
      <c r="B502" s="643"/>
      <c r="C502" s="647"/>
      <c r="D502" s="648"/>
      <c r="E502" s="643"/>
      <c r="F502" s="644"/>
      <c r="G502" s="652"/>
      <c r="H502" s="643"/>
      <c r="I502" s="643"/>
      <c r="J502" s="643"/>
      <c r="K502" s="643"/>
      <c r="L502" s="643"/>
      <c r="M502" s="643"/>
    </row>
    <row r="503" spans="1:13" ht="64.5" customHeight="1" x14ac:dyDescent="0.2">
      <c r="A503" s="643"/>
      <c r="B503" s="643"/>
      <c r="C503" s="647"/>
      <c r="D503" s="648"/>
      <c r="E503" s="643"/>
      <c r="F503" s="179" t="s">
        <v>1688</v>
      </c>
      <c r="G503" s="652"/>
      <c r="H503" s="643"/>
      <c r="I503" s="643"/>
      <c r="J503" s="643"/>
      <c r="K503" s="643"/>
      <c r="L503" s="643"/>
      <c r="M503" s="643"/>
    </row>
    <row r="504" spans="1:13" ht="60" customHeight="1" x14ac:dyDescent="0.2">
      <c r="A504" s="643"/>
      <c r="B504" s="643"/>
      <c r="C504" s="647"/>
      <c r="D504" s="648"/>
      <c r="E504" s="643"/>
      <c r="F504" s="179" t="s">
        <v>1689</v>
      </c>
      <c r="G504" s="652"/>
      <c r="H504" s="643"/>
      <c r="I504" s="643"/>
      <c r="J504" s="643"/>
      <c r="K504" s="643"/>
      <c r="L504" s="643"/>
      <c r="M504" s="643"/>
    </row>
    <row r="505" spans="1:13" ht="39.75" customHeight="1" x14ac:dyDescent="0.2">
      <c r="A505" s="643"/>
      <c r="B505" s="643"/>
      <c r="C505" s="647"/>
      <c r="D505" s="648"/>
      <c r="E505" s="643"/>
      <c r="F505" s="179" t="s">
        <v>1690</v>
      </c>
      <c r="G505" s="652"/>
      <c r="H505" s="643"/>
      <c r="I505" s="643"/>
      <c r="J505" s="643"/>
      <c r="K505" s="643"/>
      <c r="L505" s="643"/>
      <c r="M505" s="643"/>
    </row>
    <row r="506" spans="1:13" ht="129.75" customHeight="1" x14ac:dyDescent="0.2">
      <c r="A506" s="644"/>
      <c r="B506" s="644"/>
      <c r="C506" s="649"/>
      <c r="D506" s="650"/>
      <c r="E506" s="644"/>
      <c r="F506" s="179" t="s">
        <v>1691</v>
      </c>
      <c r="G506" s="653"/>
      <c r="H506" s="644"/>
      <c r="I506" s="644"/>
      <c r="J506" s="644"/>
      <c r="K506" s="644"/>
      <c r="L506" s="644"/>
      <c r="M506" s="644"/>
    </row>
    <row r="508" spans="1:13" x14ac:dyDescent="0.2">
      <c r="A508" s="474" t="s">
        <v>155</v>
      </c>
      <c r="B508" s="474"/>
      <c r="C508" s="474"/>
      <c r="D508" s="496" t="s">
        <v>1692</v>
      </c>
      <c r="E508" s="497"/>
      <c r="F508" s="497"/>
      <c r="G508" s="497"/>
      <c r="H508" s="498"/>
      <c r="I508" s="78" t="s">
        <v>157</v>
      </c>
      <c r="J508" s="614" t="s">
        <v>158</v>
      </c>
      <c r="K508" s="614"/>
      <c r="L508" s="614"/>
      <c r="M508" s="614"/>
    </row>
    <row r="509" spans="1:13" x14ac:dyDescent="0.2">
      <c r="A509" s="474"/>
      <c r="B509" s="474"/>
      <c r="C509" s="474"/>
      <c r="D509" s="638"/>
      <c r="E509" s="639"/>
      <c r="F509" s="639"/>
      <c r="G509" s="639"/>
      <c r="H509" s="640"/>
      <c r="I509" s="79" t="s">
        <v>159</v>
      </c>
      <c r="J509" s="614" t="s">
        <v>160</v>
      </c>
      <c r="K509" s="614"/>
      <c r="L509" s="614"/>
      <c r="M509" s="614"/>
    </row>
    <row r="510" spans="1:13" x14ac:dyDescent="0.2">
      <c r="A510" s="467" t="s">
        <v>161</v>
      </c>
      <c r="B510" s="467"/>
      <c r="C510" s="467"/>
      <c r="D510" s="467"/>
      <c r="E510" s="467"/>
      <c r="F510" s="467"/>
      <c r="G510" s="467"/>
      <c r="H510" s="467"/>
      <c r="I510" s="467"/>
      <c r="J510" s="467"/>
      <c r="K510" s="467"/>
      <c r="L510" s="467"/>
      <c r="M510" s="467"/>
    </row>
    <row r="511" spans="1:13" ht="60" x14ac:dyDescent="0.2">
      <c r="A511" s="81" t="s">
        <v>162</v>
      </c>
      <c r="B511" s="80" t="s">
        <v>69</v>
      </c>
      <c r="C511" s="468" t="s">
        <v>163</v>
      </c>
      <c r="D511" s="468"/>
      <c r="E511" s="103" t="s">
        <v>164</v>
      </c>
      <c r="F511" s="103" t="s">
        <v>165</v>
      </c>
      <c r="G511" s="103" t="s">
        <v>166</v>
      </c>
      <c r="H511" s="103" t="s">
        <v>167</v>
      </c>
      <c r="I511" s="103" t="s">
        <v>168</v>
      </c>
      <c r="J511" s="103" t="s">
        <v>169</v>
      </c>
      <c r="K511" s="103" t="s">
        <v>170</v>
      </c>
      <c r="L511" s="103" t="s">
        <v>171</v>
      </c>
      <c r="M511" s="103" t="s">
        <v>172</v>
      </c>
    </row>
    <row r="512" spans="1:13" ht="52.5" customHeight="1" x14ac:dyDescent="0.2">
      <c r="A512" s="87" t="s">
        <v>173</v>
      </c>
      <c r="B512" s="88" t="s">
        <v>1693</v>
      </c>
      <c r="C512" s="473" t="s">
        <v>1694</v>
      </c>
      <c r="D512" s="473"/>
      <c r="E512" s="88" t="s">
        <v>1695</v>
      </c>
      <c r="F512" s="92" t="s">
        <v>1696</v>
      </c>
      <c r="G512" s="95" t="s">
        <v>1697</v>
      </c>
      <c r="H512" s="95" t="s">
        <v>2872</v>
      </c>
      <c r="I512" s="86" t="s">
        <v>1694</v>
      </c>
      <c r="J512" s="334" t="s">
        <v>1695</v>
      </c>
      <c r="K512" s="335" t="s">
        <v>181</v>
      </c>
      <c r="L512" s="482" t="s">
        <v>1505</v>
      </c>
      <c r="M512" s="625"/>
    </row>
    <row r="513" spans="1:13" ht="68.25" customHeight="1" x14ac:dyDescent="0.2">
      <c r="A513" s="87" t="s">
        <v>187</v>
      </c>
      <c r="B513" s="207" t="s">
        <v>1698</v>
      </c>
      <c r="C513" s="473" t="s">
        <v>1699</v>
      </c>
      <c r="D513" s="473"/>
      <c r="E513" s="88" t="s">
        <v>1695</v>
      </c>
      <c r="F513" s="92" t="s">
        <v>1700</v>
      </c>
      <c r="G513" s="95" t="s">
        <v>938</v>
      </c>
      <c r="H513" s="95" t="s">
        <v>870</v>
      </c>
      <c r="I513" s="86" t="s">
        <v>1694</v>
      </c>
      <c r="J513" s="334" t="s">
        <v>1695</v>
      </c>
      <c r="K513" s="86" t="s">
        <v>181</v>
      </c>
      <c r="L513" s="626"/>
      <c r="M513" s="627"/>
    </row>
    <row r="514" spans="1:13" ht="84.75" customHeight="1" x14ac:dyDescent="0.2">
      <c r="A514" s="480" t="s">
        <v>194</v>
      </c>
      <c r="B514" s="634" t="s">
        <v>1701</v>
      </c>
      <c r="C514" s="484" t="s">
        <v>1702</v>
      </c>
      <c r="D514" s="637"/>
      <c r="E514" s="482" t="s">
        <v>1695</v>
      </c>
      <c r="F514" s="630" t="s">
        <v>1703</v>
      </c>
      <c r="G514" s="208" t="s">
        <v>220</v>
      </c>
      <c r="H514" s="95" t="s">
        <v>221</v>
      </c>
      <c r="I514" s="146" t="s">
        <v>2873</v>
      </c>
      <c r="J514" s="517" t="s">
        <v>1704</v>
      </c>
      <c r="K514" s="86" t="s">
        <v>1705</v>
      </c>
      <c r="L514" s="422" t="s">
        <v>1505</v>
      </c>
      <c r="M514" s="625"/>
    </row>
    <row r="515" spans="1:13" ht="65.25" customHeight="1" x14ac:dyDescent="0.2">
      <c r="A515" s="628"/>
      <c r="B515" s="635"/>
      <c r="C515" s="566"/>
      <c r="D515" s="564"/>
      <c r="E515" s="560"/>
      <c r="F515" s="560"/>
      <c r="G515" s="208" t="s">
        <v>220</v>
      </c>
      <c r="H515" s="209" t="s">
        <v>221</v>
      </c>
      <c r="I515" s="86" t="s">
        <v>2874</v>
      </c>
      <c r="J515" s="405"/>
      <c r="K515" s="86" t="s">
        <v>181</v>
      </c>
      <c r="L515" s="423"/>
      <c r="M515" s="626"/>
    </row>
    <row r="516" spans="1:13" ht="48" customHeight="1" x14ac:dyDescent="0.2">
      <c r="A516" s="629"/>
      <c r="B516" s="636"/>
      <c r="C516" s="567"/>
      <c r="D516" s="565"/>
      <c r="E516" s="561"/>
      <c r="F516" s="561"/>
      <c r="G516" s="208" t="s">
        <v>220</v>
      </c>
      <c r="H516" s="209" t="s">
        <v>221</v>
      </c>
      <c r="I516" s="86" t="s">
        <v>2613</v>
      </c>
      <c r="J516" s="357"/>
      <c r="K516" s="86" t="s">
        <v>1706</v>
      </c>
      <c r="L516" s="423"/>
      <c r="M516" s="626"/>
    </row>
    <row r="517" spans="1:13" ht="52.5" customHeight="1" x14ac:dyDescent="0.2">
      <c r="A517" s="480" t="s">
        <v>200</v>
      </c>
      <c r="B517" s="482" t="s">
        <v>1707</v>
      </c>
      <c r="C517" s="484" t="s">
        <v>1708</v>
      </c>
      <c r="D517" s="485"/>
      <c r="E517" s="482" t="s">
        <v>1695</v>
      </c>
      <c r="F517" s="630" t="s">
        <v>1709</v>
      </c>
      <c r="G517" s="92" t="s">
        <v>908</v>
      </c>
      <c r="H517" s="209" t="s">
        <v>909</v>
      </c>
      <c r="I517" s="86" t="s">
        <v>1710</v>
      </c>
      <c r="J517" s="631" t="s">
        <v>1704</v>
      </c>
      <c r="K517" s="517" t="s">
        <v>181</v>
      </c>
      <c r="L517" s="423"/>
      <c r="M517" s="626"/>
    </row>
    <row r="518" spans="1:13" ht="36.75" customHeight="1" x14ac:dyDescent="0.2">
      <c r="A518" s="628"/>
      <c r="B518" s="560"/>
      <c r="C518" s="566"/>
      <c r="D518" s="564"/>
      <c r="E518" s="560"/>
      <c r="F518" s="560"/>
      <c r="G518" s="208" t="s">
        <v>621</v>
      </c>
      <c r="H518" s="209" t="s">
        <v>895</v>
      </c>
      <c r="I518" s="86" t="s">
        <v>1711</v>
      </c>
      <c r="J518" s="417"/>
      <c r="K518" s="632"/>
      <c r="L518" s="423"/>
      <c r="M518" s="626"/>
    </row>
    <row r="519" spans="1:13" ht="41.25" customHeight="1" x14ac:dyDescent="0.2">
      <c r="A519" s="629"/>
      <c r="B519" s="561"/>
      <c r="C519" s="567"/>
      <c r="D519" s="565"/>
      <c r="E519" s="561"/>
      <c r="F519" s="561"/>
      <c r="G519" s="208" t="s">
        <v>621</v>
      </c>
      <c r="H519" s="209" t="s">
        <v>895</v>
      </c>
      <c r="I519" s="210" t="s">
        <v>1712</v>
      </c>
      <c r="J519" s="418"/>
      <c r="K519" s="633"/>
      <c r="L519" s="423"/>
      <c r="M519" s="627"/>
    </row>
    <row r="520" spans="1:13" ht="37.5" customHeight="1" x14ac:dyDescent="0.2">
      <c r="A520" s="543" t="s">
        <v>208</v>
      </c>
      <c r="B520" s="505" t="s">
        <v>1713</v>
      </c>
      <c r="C520" s="473" t="s">
        <v>1714</v>
      </c>
      <c r="D520" s="473"/>
      <c r="E520" s="473" t="s">
        <v>1695</v>
      </c>
      <c r="F520" s="623" t="s">
        <v>1709</v>
      </c>
      <c r="G520" s="212" t="s">
        <v>220</v>
      </c>
      <c r="H520" s="213" t="s">
        <v>221</v>
      </c>
      <c r="I520" s="86" t="s">
        <v>1715</v>
      </c>
      <c r="J520" s="421" t="s">
        <v>1704</v>
      </c>
      <c r="K520" s="517" t="s">
        <v>181</v>
      </c>
      <c r="L520" s="422" t="s">
        <v>1505</v>
      </c>
      <c r="M520" s="424"/>
    </row>
    <row r="521" spans="1:13" ht="47.25" customHeight="1" x14ac:dyDescent="0.2">
      <c r="A521" s="620"/>
      <c r="B521" s="621"/>
      <c r="C521" s="622"/>
      <c r="D521" s="622"/>
      <c r="E521" s="622"/>
      <c r="F521" s="624"/>
      <c r="G521" s="208" t="s">
        <v>220</v>
      </c>
      <c r="H521" s="213" t="s">
        <v>221</v>
      </c>
      <c r="I521" s="86" t="s">
        <v>1716</v>
      </c>
      <c r="J521" s="421"/>
      <c r="K521" s="405"/>
      <c r="L521" s="423"/>
      <c r="M521" s="425"/>
    </row>
    <row r="522" spans="1:13" ht="45.75" customHeight="1" x14ac:dyDescent="0.2">
      <c r="A522" s="620"/>
      <c r="B522" s="621"/>
      <c r="C522" s="622"/>
      <c r="D522" s="622"/>
      <c r="E522" s="622"/>
      <c r="F522" s="624"/>
      <c r="G522" s="208" t="s">
        <v>621</v>
      </c>
      <c r="H522" s="213" t="s">
        <v>895</v>
      </c>
      <c r="I522" s="86" t="s">
        <v>1717</v>
      </c>
      <c r="J522" s="421"/>
      <c r="K522" s="357"/>
      <c r="L522" s="423"/>
      <c r="M522" s="425"/>
    </row>
    <row r="523" spans="1:13" ht="48" customHeight="1" x14ac:dyDescent="0.2">
      <c r="A523" s="426" t="s">
        <v>216</v>
      </c>
      <c r="B523" s="427" t="s">
        <v>2614</v>
      </c>
      <c r="C523" s="427" t="s">
        <v>1718</v>
      </c>
      <c r="D523" s="427"/>
      <c r="E523" s="427" t="s">
        <v>1695</v>
      </c>
      <c r="F523" s="98" t="s">
        <v>1720</v>
      </c>
      <c r="G523" s="98" t="s">
        <v>1721</v>
      </c>
      <c r="H523" s="98" t="s">
        <v>1722</v>
      </c>
      <c r="I523" s="618" t="s">
        <v>2854</v>
      </c>
      <c r="J523" s="618" t="s">
        <v>1719</v>
      </c>
      <c r="K523" s="404" t="s">
        <v>181</v>
      </c>
      <c r="L523" s="427" t="s">
        <v>182</v>
      </c>
      <c r="M523" s="619"/>
    </row>
    <row r="524" spans="1:13" ht="36.75" customHeight="1" x14ac:dyDescent="0.2">
      <c r="A524" s="426"/>
      <c r="B524" s="427"/>
      <c r="C524" s="427"/>
      <c r="D524" s="427"/>
      <c r="E524" s="427"/>
      <c r="F524" s="98" t="s">
        <v>1723</v>
      </c>
      <c r="G524" s="98" t="s">
        <v>1724</v>
      </c>
      <c r="H524" s="98" t="s">
        <v>1725</v>
      </c>
      <c r="I524" s="618"/>
      <c r="J524" s="618"/>
      <c r="K524" s="452"/>
      <c r="L524" s="599"/>
      <c r="M524" s="531"/>
    </row>
    <row r="525" spans="1:13" ht="30" customHeight="1" x14ac:dyDescent="0.2">
      <c r="A525" s="426"/>
      <c r="B525" s="427"/>
      <c r="C525" s="427"/>
      <c r="D525" s="427"/>
      <c r="E525" s="427"/>
      <c r="F525" s="98" t="s">
        <v>1726</v>
      </c>
      <c r="G525" s="98" t="s">
        <v>1727</v>
      </c>
      <c r="H525" s="98" t="s">
        <v>1728</v>
      </c>
      <c r="I525" s="618"/>
      <c r="J525" s="618"/>
      <c r="K525" s="452"/>
      <c r="L525" s="599"/>
      <c r="M525" s="531"/>
    </row>
    <row r="526" spans="1:13" ht="35.25" customHeight="1" x14ac:dyDescent="0.2">
      <c r="A526" s="426"/>
      <c r="B526" s="427"/>
      <c r="C526" s="427"/>
      <c r="D526" s="427"/>
      <c r="E526" s="427"/>
      <c r="F526" s="98" t="s">
        <v>1729</v>
      </c>
      <c r="G526" s="98" t="s">
        <v>1730</v>
      </c>
      <c r="H526" s="98" t="s">
        <v>325</v>
      </c>
      <c r="I526" s="618"/>
      <c r="J526" s="618"/>
      <c r="K526" s="452"/>
      <c r="L526" s="599"/>
      <c r="M526" s="531"/>
    </row>
    <row r="527" spans="1:13" ht="39" customHeight="1" x14ac:dyDescent="0.2">
      <c r="A527" s="426"/>
      <c r="B527" s="427"/>
      <c r="C527" s="427"/>
      <c r="D527" s="427"/>
      <c r="E527" s="427"/>
      <c r="F527" s="98" t="s">
        <v>1731</v>
      </c>
      <c r="G527" s="98" t="s">
        <v>1732</v>
      </c>
      <c r="H527" s="98" t="s">
        <v>325</v>
      </c>
      <c r="I527" s="618"/>
      <c r="J527" s="618"/>
      <c r="K527" s="453"/>
      <c r="L527" s="599"/>
      <c r="M527" s="532"/>
    </row>
    <row r="528" spans="1:13" ht="74.25" customHeight="1" x14ac:dyDescent="0.2">
      <c r="A528" s="104" t="s">
        <v>224</v>
      </c>
      <c r="B528" s="93" t="s">
        <v>1733</v>
      </c>
      <c r="C528" s="427" t="s">
        <v>1734</v>
      </c>
      <c r="D528" s="427"/>
      <c r="E528" s="93" t="s">
        <v>1695</v>
      </c>
      <c r="F528" s="98" t="s">
        <v>1735</v>
      </c>
      <c r="G528" s="98" t="s">
        <v>220</v>
      </c>
      <c r="H528" s="98" t="s">
        <v>221</v>
      </c>
      <c r="I528" s="153" t="s">
        <v>1736</v>
      </c>
      <c r="J528" s="153" t="s">
        <v>1719</v>
      </c>
      <c r="K528" s="153" t="s">
        <v>181</v>
      </c>
      <c r="L528" s="129" t="s">
        <v>182</v>
      </c>
      <c r="M528" s="216"/>
    </row>
    <row r="529" spans="1:15" ht="45.75" customHeight="1" x14ac:dyDescent="0.2">
      <c r="A529" s="104" t="s">
        <v>230</v>
      </c>
      <c r="B529" s="217" t="s">
        <v>1737</v>
      </c>
      <c r="C529" s="427" t="s">
        <v>2615</v>
      </c>
      <c r="D529" s="427"/>
      <c r="E529" s="93" t="s">
        <v>1695</v>
      </c>
      <c r="F529" s="98" t="s">
        <v>1738</v>
      </c>
      <c r="G529" s="98" t="s">
        <v>1739</v>
      </c>
      <c r="H529" s="98" t="s">
        <v>1740</v>
      </c>
      <c r="I529" s="153" t="s">
        <v>1741</v>
      </c>
      <c r="J529" s="153" t="s">
        <v>1719</v>
      </c>
      <c r="K529" s="153" t="s">
        <v>181</v>
      </c>
      <c r="L529" s="129" t="s">
        <v>182</v>
      </c>
      <c r="M529" s="216"/>
    </row>
    <row r="530" spans="1:15" ht="71.25" customHeight="1" x14ac:dyDescent="0.2">
      <c r="A530" s="218" t="s">
        <v>237</v>
      </c>
      <c r="B530" s="207" t="s">
        <v>1742</v>
      </c>
      <c r="C530" s="505" t="s">
        <v>1743</v>
      </c>
      <c r="D530" s="505"/>
      <c r="E530" s="207" t="s">
        <v>1695</v>
      </c>
      <c r="F530" s="95" t="s">
        <v>1744</v>
      </c>
      <c r="G530" s="219" t="s">
        <v>723</v>
      </c>
      <c r="H530" s="219" t="s">
        <v>724</v>
      </c>
      <c r="I530" s="220" t="s">
        <v>1745</v>
      </c>
      <c r="J530" s="221" t="s">
        <v>1746</v>
      </c>
      <c r="K530" s="86" t="s">
        <v>181</v>
      </c>
      <c r="L530" s="114" t="s">
        <v>182</v>
      </c>
      <c r="M530" s="222"/>
    </row>
    <row r="532" spans="1:15" ht="24" customHeight="1" x14ac:dyDescent="0.2">
      <c r="A532" s="474" t="s">
        <v>155</v>
      </c>
      <c r="B532" s="474"/>
      <c r="C532" s="474"/>
      <c r="D532" s="475" t="s">
        <v>1747</v>
      </c>
      <c r="E532" s="475"/>
      <c r="F532" s="475"/>
      <c r="G532" s="475"/>
      <c r="H532" s="475"/>
      <c r="I532" s="291" t="s">
        <v>157</v>
      </c>
      <c r="J532" s="614" t="s">
        <v>158</v>
      </c>
      <c r="K532" s="614"/>
      <c r="L532" s="614"/>
      <c r="M532" s="614"/>
      <c r="N532" s="223"/>
      <c r="O532" s="223"/>
    </row>
    <row r="533" spans="1:15" ht="26.25" customHeight="1" x14ac:dyDescent="0.2">
      <c r="A533" s="474"/>
      <c r="B533" s="474"/>
      <c r="C533" s="474"/>
      <c r="D533" s="617"/>
      <c r="E533" s="617"/>
      <c r="F533" s="617"/>
      <c r="G533" s="617"/>
      <c r="H533" s="617"/>
      <c r="I533" s="292" t="s">
        <v>159</v>
      </c>
      <c r="J533" s="614" t="s">
        <v>160</v>
      </c>
      <c r="K533" s="614"/>
      <c r="L533" s="614"/>
      <c r="M533" s="614"/>
      <c r="N533" s="223"/>
      <c r="O533" s="223"/>
    </row>
    <row r="534" spans="1:15" ht="15.75" customHeight="1" x14ac:dyDescent="0.2">
      <c r="A534" s="467" t="s">
        <v>161</v>
      </c>
      <c r="B534" s="467"/>
      <c r="C534" s="467"/>
      <c r="D534" s="467"/>
      <c r="E534" s="467"/>
      <c r="F534" s="467"/>
      <c r="G534" s="467"/>
      <c r="H534" s="467"/>
      <c r="I534" s="467"/>
      <c r="J534" s="467"/>
      <c r="K534" s="467"/>
      <c r="L534" s="467"/>
      <c r="M534" s="467"/>
      <c r="N534" s="223"/>
      <c r="O534" s="223"/>
    </row>
    <row r="535" spans="1:15" ht="60" x14ac:dyDescent="0.2">
      <c r="A535" s="80" t="s">
        <v>162</v>
      </c>
      <c r="B535" s="80" t="s">
        <v>69</v>
      </c>
      <c r="C535" s="468" t="s">
        <v>163</v>
      </c>
      <c r="D535" s="468"/>
      <c r="E535" s="103" t="s">
        <v>164</v>
      </c>
      <c r="F535" s="103" t="s">
        <v>165</v>
      </c>
      <c r="G535" s="103" t="s">
        <v>166</v>
      </c>
      <c r="H535" s="103" t="s">
        <v>167</v>
      </c>
      <c r="I535" s="103" t="s">
        <v>168</v>
      </c>
      <c r="J535" s="103" t="s">
        <v>169</v>
      </c>
      <c r="K535" s="103" t="s">
        <v>170</v>
      </c>
      <c r="L535" s="103" t="s">
        <v>171</v>
      </c>
      <c r="M535" s="103" t="s">
        <v>172</v>
      </c>
      <c r="N535" s="223"/>
      <c r="O535" s="223"/>
    </row>
    <row r="536" spans="1:15" ht="191.25" customHeight="1" x14ac:dyDescent="0.2">
      <c r="A536" s="104" t="s">
        <v>173</v>
      </c>
      <c r="B536" s="93" t="s">
        <v>1748</v>
      </c>
      <c r="C536" s="427" t="s">
        <v>1749</v>
      </c>
      <c r="D536" s="427"/>
      <c r="E536" s="93" t="s">
        <v>1750</v>
      </c>
      <c r="F536" s="98" t="s">
        <v>1751</v>
      </c>
      <c r="G536" s="98" t="s">
        <v>1752</v>
      </c>
      <c r="H536" s="96" t="s">
        <v>347</v>
      </c>
      <c r="I536" s="106" t="s">
        <v>1753</v>
      </c>
      <c r="J536" s="106" t="s">
        <v>1754</v>
      </c>
      <c r="K536" s="106" t="s">
        <v>181</v>
      </c>
      <c r="L536" s="93" t="s">
        <v>1755</v>
      </c>
      <c r="M536" s="343">
        <v>400000</v>
      </c>
      <c r="N536" s="223"/>
      <c r="O536" s="223"/>
    </row>
    <row r="537" spans="1:15" ht="165.75" customHeight="1" x14ac:dyDescent="0.2">
      <c r="A537" s="104" t="s">
        <v>187</v>
      </c>
      <c r="B537" s="93" t="s">
        <v>1756</v>
      </c>
      <c r="C537" s="427" t="s">
        <v>1757</v>
      </c>
      <c r="D537" s="616"/>
      <c r="E537" s="93" t="s">
        <v>1750</v>
      </c>
      <c r="F537" s="98" t="s">
        <v>1751</v>
      </c>
      <c r="G537" s="98" t="s">
        <v>1752</v>
      </c>
      <c r="H537" s="96" t="s">
        <v>724</v>
      </c>
      <c r="I537" s="224" t="s">
        <v>1758</v>
      </c>
      <c r="J537" s="106" t="s">
        <v>1754</v>
      </c>
      <c r="K537" s="106" t="s">
        <v>181</v>
      </c>
      <c r="L537" s="93" t="s">
        <v>1755</v>
      </c>
      <c r="M537" s="344">
        <v>270000</v>
      </c>
      <c r="N537" s="223"/>
      <c r="O537" s="223"/>
    </row>
    <row r="538" spans="1:15" s="101" customFormat="1" ht="174" customHeight="1" x14ac:dyDescent="0.2">
      <c r="A538" s="104" t="s">
        <v>194</v>
      </c>
      <c r="B538" s="93" t="s">
        <v>1759</v>
      </c>
      <c r="C538" s="571" t="s">
        <v>1760</v>
      </c>
      <c r="D538" s="572"/>
      <c r="E538" s="93" t="s">
        <v>1750</v>
      </c>
      <c r="F538" s="98" t="s">
        <v>1751</v>
      </c>
      <c r="G538" s="98" t="s">
        <v>1752</v>
      </c>
      <c r="H538" s="96" t="s">
        <v>347</v>
      </c>
      <c r="I538" s="106" t="s">
        <v>1761</v>
      </c>
      <c r="J538" s="106" t="s">
        <v>1754</v>
      </c>
      <c r="K538" s="106" t="s">
        <v>181</v>
      </c>
      <c r="L538" s="93" t="s">
        <v>1755</v>
      </c>
      <c r="M538" s="343">
        <v>330000</v>
      </c>
    </row>
    <row r="539" spans="1:15" s="101" customFormat="1" ht="66" customHeight="1" x14ac:dyDescent="0.2">
      <c r="A539" s="409" t="s">
        <v>200</v>
      </c>
      <c r="B539" s="406" t="s">
        <v>1762</v>
      </c>
      <c r="C539" s="412" t="s">
        <v>1763</v>
      </c>
      <c r="D539" s="413"/>
      <c r="E539" s="406" t="s">
        <v>1750</v>
      </c>
      <c r="F539" s="330" t="s">
        <v>2805</v>
      </c>
      <c r="G539" s="225" t="s">
        <v>772</v>
      </c>
      <c r="H539" s="225" t="s">
        <v>1764</v>
      </c>
      <c r="I539" s="408" t="s">
        <v>2801</v>
      </c>
      <c r="J539" s="408" t="s">
        <v>1754</v>
      </c>
      <c r="K539" s="408" t="s">
        <v>181</v>
      </c>
      <c r="L539" s="406" t="s">
        <v>192</v>
      </c>
      <c r="M539" s="416"/>
    </row>
    <row r="540" spans="1:15" s="101" customFormat="1" ht="52.5" customHeight="1" x14ac:dyDescent="0.2">
      <c r="A540" s="410"/>
      <c r="B540" s="405"/>
      <c r="C540" s="414"/>
      <c r="D540" s="415"/>
      <c r="E540" s="405"/>
      <c r="F540" s="330" t="s">
        <v>2806</v>
      </c>
      <c r="G540" s="225" t="s">
        <v>772</v>
      </c>
      <c r="H540" s="225" t="s">
        <v>1764</v>
      </c>
      <c r="I540" s="405"/>
      <c r="J540" s="405"/>
      <c r="K540" s="405"/>
      <c r="L540" s="405"/>
      <c r="M540" s="417"/>
    </row>
    <row r="541" spans="1:15" ht="47.25" customHeight="1" x14ac:dyDescent="0.2">
      <c r="A541" s="410"/>
      <c r="B541" s="405"/>
      <c r="C541" s="414"/>
      <c r="D541" s="415"/>
      <c r="E541" s="405"/>
      <c r="F541" s="98" t="s">
        <v>2807</v>
      </c>
      <c r="G541" s="225" t="s">
        <v>772</v>
      </c>
      <c r="H541" s="225" t="s">
        <v>1764</v>
      </c>
      <c r="I541" s="357"/>
      <c r="J541" s="357"/>
      <c r="K541" s="357"/>
      <c r="L541" s="357"/>
      <c r="M541" s="418"/>
      <c r="N541" s="223"/>
      <c r="O541" s="223"/>
    </row>
    <row r="542" spans="1:15" ht="47.25" customHeight="1" x14ac:dyDescent="0.2">
      <c r="A542" s="410"/>
      <c r="B542" s="405"/>
      <c r="C542" s="414"/>
      <c r="D542" s="415"/>
      <c r="E542" s="405"/>
      <c r="F542" s="330" t="s">
        <v>2808</v>
      </c>
      <c r="G542" s="225"/>
      <c r="H542" s="225" t="s">
        <v>1764</v>
      </c>
      <c r="I542" s="408" t="s">
        <v>2802</v>
      </c>
      <c r="J542" s="408" t="s">
        <v>1754</v>
      </c>
      <c r="K542" s="408" t="s">
        <v>181</v>
      </c>
      <c r="L542" s="406" t="s">
        <v>192</v>
      </c>
      <c r="M542" s="419"/>
      <c r="N542" s="223"/>
      <c r="O542" s="223"/>
    </row>
    <row r="543" spans="1:15" ht="90.75" customHeight="1" x14ac:dyDescent="0.2">
      <c r="A543" s="410"/>
      <c r="B543" s="405"/>
      <c r="C543" s="414"/>
      <c r="D543" s="415"/>
      <c r="E543" s="405"/>
      <c r="F543" s="98" t="s">
        <v>2809</v>
      </c>
      <c r="G543" s="225" t="s">
        <v>1765</v>
      </c>
      <c r="H543" s="225" t="s">
        <v>1764</v>
      </c>
      <c r="I543" s="357"/>
      <c r="J543" s="357"/>
      <c r="K543" s="357"/>
      <c r="L543" s="357"/>
      <c r="M543" s="357"/>
      <c r="N543" s="223"/>
      <c r="O543" s="223"/>
    </row>
    <row r="544" spans="1:15" ht="56.25" customHeight="1" x14ac:dyDescent="0.2">
      <c r="A544" s="410"/>
      <c r="B544" s="405"/>
      <c r="C544" s="414"/>
      <c r="D544" s="415"/>
      <c r="E544" s="405"/>
      <c r="F544" s="330" t="s">
        <v>2810</v>
      </c>
      <c r="G544" s="420" t="s">
        <v>1766</v>
      </c>
      <c r="H544" s="420" t="s">
        <v>1764</v>
      </c>
      <c r="I544" s="408" t="s">
        <v>2803</v>
      </c>
      <c r="J544" s="408" t="s">
        <v>1754</v>
      </c>
      <c r="K544" s="408" t="s">
        <v>181</v>
      </c>
      <c r="L544" s="406" t="s">
        <v>192</v>
      </c>
      <c r="M544" s="419"/>
      <c r="N544" s="223"/>
      <c r="O544" s="223"/>
    </row>
    <row r="545" spans="1:15" ht="72" customHeight="1" x14ac:dyDescent="0.2">
      <c r="A545" s="411"/>
      <c r="B545" s="357"/>
      <c r="C545" s="382"/>
      <c r="D545" s="383"/>
      <c r="E545" s="357"/>
      <c r="F545" s="98" t="s">
        <v>2811</v>
      </c>
      <c r="G545" s="357"/>
      <c r="H545" s="357"/>
      <c r="I545" s="357"/>
      <c r="J545" s="357"/>
      <c r="K545" s="357"/>
      <c r="L545" s="357"/>
      <c r="M545" s="418"/>
      <c r="N545" s="223"/>
      <c r="O545" s="223"/>
    </row>
    <row r="546" spans="1:15" ht="65.25" customHeight="1" x14ac:dyDescent="0.2">
      <c r="A546" s="409" t="s">
        <v>208</v>
      </c>
      <c r="B546" s="406" t="s">
        <v>1767</v>
      </c>
      <c r="C546" s="412" t="s">
        <v>1768</v>
      </c>
      <c r="D546" s="413"/>
      <c r="E546" s="406" t="s">
        <v>1769</v>
      </c>
      <c r="F546" s="330" t="s">
        <v>2812</v>
      </c>
      <c r="G546" s="445" t="s">
        <v>1770</v>
      </c>
      <c r="H546" s="445" t="s">
        <v>1764</v>
      </c>
      <c r="I546" s="408" t="s">
        <v>2804</v>
      </c>
      <c r="J546" s="408" t="s">
        <v>1754</v>
      </c>
      <c r="K546" s="408" t="s">
        <v>181</v>
      </c>
      <c r="L546" s="406" t="s">
        <v>192</v>
      </c>
      <c r="M546" s="419"/>
      <c r="N546" s="223"/>
      <c r="O546" s="223"/>
    </row>
    <row r="547" spans="1:15" ht="50.25" customHeight="1" x14ac:dyDescent="0.2">
      <c r="A547" s="455"/>
      <c r="B547" s="442"/>
      <c r="C547" s="458"/>
      <c r="D547" s="415"/>
      <c r="E547" s="442"/>
      <c r="F547" s="330" t="s">
        <v>2813</v>
      </c>
      <c r="G547" s="405"/>
      <c r="H547" s="405"/>
      <c r="I547" s="405"/>
      <c r="J547" s="405"/>
      <c r="K547" s="405"/>
      <c r="L547" s="405"/>
      <c r="M547" s="405"/>
      <c r="N547" s="223"/>
      <c r="O547" s="223"/>
    </row>
    <row r="548" spans="1:15" ht="48.75" customHeight="1" x14ac:dyDescent="0.2">
      <c r="A548" s="411"/>
      <c r="B548" s="357"/>
      <c r="C548" s="382"/>
      <c r="D548" s="383"/>
      <c r="E548" s="357"/>
      <c r="F548" s="98" t="s">
        <v>2814</v>
      </c>
      <c r="G548" s="357"/>
      <c r="H548" s="357"/>
      <c r="I548" s="357"/>
      <c r="J548" s="357"/>
      <c r="K548" s="357"/>
      <c r="L548" s="357"/>
      <c r="M548" s="357"/>
      <c r="N548" s="223"/>
      <c r="O548" s="223"/>
    </row>
    <row r="549" spans="1:15" ht="48" customHeight="1" x14ac:dyDescent="0.2">
      <c r="A549" s="409" t="s">
        <v>216</v>
      </c>
      <c r="B549" s="406" t="s">
        <v>1771</v>
      </c>
      <c r="C549" s="412" t="s">
        <v>1772</v>
      </c>
      <c r="D549" s="457"/>
      <c r="E549" s="406" t="s">
        <v>1773</v>
      </c>
      <c r="F549" s="98" t="s">
        <v>1774</v>
      </c>
      <c r="G549" s="96" t="s">
        <v>1775</v>
      </c>
      <c r="H549" s="98" t="s">
        <v>1776</v>
      </c>
      <c r="I549" s="106" t="s">
        <v>1777</v>
      </c>
      <c r="J549" s="106" t="s">
        <v>1754</v>
      </c>
      <c r="K549" s="892" t="s">
        <v>181</v>
      </c>
      <c r="L549" s="93" t="s">
        <v>494</v>
      </c>
      <c r="M549" s="345">
        <v>130000</v>
      </c>
      <c r="N549" s="223"/>
      <c r="O549" s="223"/>
    </row>
    <row r="550" spans="1:15" ht="71.25" customHeight="1" x14ac:dyDescent="0.2">
      <c r="A550" s="455"/>
      <c r="B550" s="442"/>
      <c r="C550" s="458"/>
      <c r="D550" s="459"/>
      <c r="E550" s="442"/>
      <c r="F550" s="98" t="s">
        <v>1778</v>
      </c>
      <c r="G550" s="169" t="s">
        <v>1779</v>
      </c>
      <c r="H550" s="96" t="s">
        <v>1780</v>
      </c>
      <c r="I550" s="106" t="s">
        <v>1781</v>
      </c>
      <c r="J550" s="106" t="s">
        <v>1754</v>
      </c>
      <c r="K550" s="405"/>
      <c r="L550" s="406" t="s">
        <v>1784</v>
      </c>
      <c r="M550" s="893"/>
      <c r="N550" s="223"/>
      <c r="O550" s="223"/>
    </row>
    <row r="551" spans="1:15" ht="84" customHeight="1" x14ac:dyDescent="0.2">
      <c r="A551" s="456"/>
      <c r="B551" s="443"/>
      <c r="C551" s="460"/>
      <c r="D551" s="461"/>
      <c r="E551" s="443"/>
      <c r="F551" s="98" t="s">
        <v>1782</v>
      </c>
      <c r="G551" s="96" t="s">
        <v>1783</v>
      </c>
      <c r="H551" s="96" t="s">
        <v>347</v>
      </c>
      <c r="I551" s="106" t="s">
        <v>1781</v>
      </c>
      <c r="J551" s="106" t="s">
        <v>1754</v>
      </c>
      <c r="K551" s="357"/>
      <c r="L551" s="357"/>
      <c r="M551" s="357"/>
      <c r="N551" s="223"/>
      <c r="O551" s="223"/>
    </row>
    <row r="552" spans="1:15" ht="136.5" customHeight="1" x14ac:dyDescent="0.2">
      <c r="A552" s="316" t="s">
        <v>224</v>
      </c>
      <c r="B552" s="93" t="s">
        <v>1785</v>
      </c>
      <c r="C552" s="571" t="s">
        <v>1786</v>
      </c>
      <c r="D552" s="572"/>
      <c r="E552" s="93" t="s">
        <v>1773</v>
      </c>
      <c r="F552" s="98" t="s">
        <v>1787</v>
      </c>
      <c r="G552" s="98" t="s">
        <v>490</v>
      </c>
      <c r="H552" s="96" t="s">
        <v>724</v>
      </c>
      <c r="I552" s="106" t="s">
        <v>1788</v>
      </c>
      <c r="J552" s="106" t="s">
        <v>1789</v>
      </c>
      <c r="K552" s="106" t="s">
        <v>181</v>
      </c>
      <c r="L552" s="93" t="s">
        <v>192</v>
      </c>
      <c r="M552" s="226"/>
      <c r="N552" s="223"/>
      <c r="O552" s="223"/>
    </row>
    <row r="553" spans="1:15" ht="137.25" customHeight="1" x14ac:dyDescent="0.2">
      <c r="A553" s="316" t="s">
        <v>230</v>
      </c>
      <c r="B553" s="93" t="s">
        <v>1790</v>
      </c>
      <c r="C553" s="571" t="s">
        <v>1791</v>
      </c>
      <c r="D553" s="572"/>
      <c r="E553" s="93" t="s">
        <v>1773</v>
      </c>
      <c r="F553" s="98" t="s">
        <v>1792</v>
      </c>
      <c r="G553" s="98" t="s">
        <v>490</v>
      </c>
      <c r="H553" s="96" t="s">
        <v>737</v>
      </c>
      <c r="I553" s="106" t="s">
        <v>1793</v>
      </c>
      <c r="J553" s="106" t="s">
        <v>1789</v>
      </c>
      <c r="K553" s="106" t="s">
        <v>181</v>
      </c>
      <c r="L553" s="93" t="s">
        <v>192</v>
      </c>
      <c r="M553" s="226"/>
      <c r="N553" s="223"/>
      <c r="O553" s="223"/>
    </row>
    <row r="554" spans="1:15" ht="133.5" customHeight="1" x14ac:dyDescent="0.2">
      <c r="A554" s="215" t="s">
        <v>237</v>
      </c>
      <c r="B554" s="93" t="s">
        <v>1794</v>
      </c>
      <c r="C554" s="427" t="s">
        <v>2701</v>
      </c>
      <c r="D554" s="427"/>
      <c r="E554" s="93" t="s">
        <v>1773</v>
      </c>
      <c r="F554" s="98" t="s">
        <v>2617</v>
      </c>
      <c r="G554" s="96" t="s">
        <v>490</v>
      </c>
      <c r="H554" s="96" t="s">
        <v>221</v>
      </c>
      <c r="I554" s="106" t="s">
        <v>2702</v>
      </c>
      <c r="J554" s="106" t="s">
        <v>2536</v>
      </c>
      <c r="K554" s="106" t="s">
        <v>181</v>
      </c>
      <c r="L554" s="93" t="s">
        <v>192</v>
      </c>
      <c r="M554" s="226"/>
      <c r="N554" s="223"/>
      <c r="O554" s="223"/>
    </row>
    <row r="555" spans="1:15" ht="170.25" customHeight="1" x14ac:dyDescent="0.2">
      <c r="A555" s="215" t="s">
        <v>244</v>
      </c>
      <c r="B555" s="93" t="s">
        <v>1796</v>
      </c>
      <c r="C555" s="571" t="s">
        <v>2704</v>
      </c>
      <c r="D555" s="572"/>
      <c r="E555" s="93" t="s">
        <v>1773</v>
      </c>
      <c r="F555" s="98" t="s">
        <v>2616</v>
      </c>
      <c r="G555" s="96" t="s">
        <v>490</v>
      </c>
      <c r="H555" s="336" t="s">
        <v>616</v>
      </c>
      <c r="I555" s="227" t="s">
        <v>2703</v>
      </c>
      <c r="J555" s="106" t="s">
        <v>2536</v>
      </c>
      <c r="K555" s="106" t="s">
        <v>181</v>
      </c>
      <c r="L555" s="93" t="s">
        <v>192</v>
      </c>
      <c r="M555" s="226"/>
      <c r="N555" s="223"/>
      <c r="O555" s="223"/>
    </row>
    <row r="556" spans="1:15" ht="133.5" customHeight="1" x14ac:dyDescent="0.2">
      <c r="A556" s="215" t="s">
        <v>250</v>
      </c>
      <c r="B556" s="93" t="s">
        <v>1797</v>
      </c>
      <c r="C556" s="571" t="s">
        <v>2706</v>
      </c>
      <c r="D556" s="572"/>
      <c r="E556" s="93" t="s">
        <v>1773</v>
      </c>
      <c r="F556" s="98" t="s">
        <v>1798</v>
      </c>
      <c r="G556" s="98" t="s">
        <v>490</v>
      </c>
      <c r="H556" s="96" t="s">
        <v>221</v>
      </c>
      <c r="I556" s="106" t="s">
        <v>2705</v>
      </c>
      <c r="J556" s="106" t="s">
        <v>2536</v>
      </c>
      <c r="K556" s="106" t="s">
        <v>1799</v>
      </c>
      <c r="L556" s="93" t="s">
        <v>192</v>
      </c>
      <c r="M556" s="226"/>
      <c r="N556" s="223"/>
      <c r="O556" s="223"/>
    </row>
    <row r="557" spans="1:15" ht="144.75" customHeight="1" x14ac:dyDescent="0.2">
      <c r="A557" s="215" t="s">
        <v>255</v>
      </c>
      <c r="B557" s="93" t="s">
        <v>1800</v>
      </c>
      <c r="C557" s="427" t="s">
        <v>2707</v>
      </c>
      <c r="D557" s="427"/>
      <c r="E557" s="93" t="s">
        <v>1773</v>
      </c>
      <c r="F557" s="98" t="s">
        <v>2537</v>
      </c>
      <c r="G557" s="98" t="s">
        <v>490</v>
      </c>
      <c r="H557" s="96" t="s">
        <v>221</v>
      </c>
      <c r="I557" s="227" t="s">
        <v>2538</v>
      </c>
      <c r="J557" s="106" t="s">
        <v>2536</v>
      </c>
      <c r="K557" s="106" t="s">
        <v>181</v>
      </c>
      <c r="L557" s="93" t="s">
        <v>192</v>
      </c>
      <c r="M557" s="226"/>
      <c r="N557" s="223"/>
      <c r="O557" s="223"/>
    </row>
    <row r="558" spans="1:15" ht="144" customHeight="1" x14ac:dyDescent="0.2">
      <c r="A558" s="215" t="s">
        <v>266</v>
      </c>
      <c r="B558" s="93" t="s">
        <v>1801</v>
      </c>
      <c r="C558" s="427" t="s">
        <v>2708</v>
      </c>
      <c r="D558" s="427"/>
      <c r="E558" s="93" t="s">
        <v>1773</v>
      </c>
      <c r="F558" s="98" t="s">
        <v>1802</v>
      </c>
      <c r="G558" s="98" t="s">
        <v>490</v>
      </c>
      <c r="H558" s="96" t="s">
        <v>221</v>
      </c>
      <c r="I558" s="106" t="s">
        <v>2539</v>
      </c>
      <c r="J558" s="106" t="s">
        <v>2536</v>
      </c>
      <c r="K558" s="106" t="s">
        <v>181</v>
      </c>
      <c r="L558" s="93" t="s">
        <v>192</v>
      </c>
      <c r="M558" s="226"/>
      <c r="N558" s="223"/>
      <c r="O558" s="223"/>
    </row>
    <row r="559" spans="1:15" ht="190.5" customHeight="1" x14ac:dyDescent="0.2">
      <c r="A559" s="215" t="s">
        <v>273</v>
      </c>
      <c r="B559" s="93" t="s">
        <v>1803</v>
      </c>
      <c r="C559" s="571" t="s">
        <v>2709</v>
      </c>
      <c r="D559" s="572"/>
      <c r="E559" s="93" t="s">
        <v>1773</v>
      </c>
      <c r="F559" s="296" t="s">
        <v>1804</v>
      </c>
      <c r="G559" s="98" t="s">
        <v>490</v>
      </c>
      <c r="H559" s="96" t="s">
        <v>221</v>
      </c>
      <c r="I559" s="106" t="s">
        <v>1805</v>
      </c>
      <c r="J559" s="106" t="s">
        <v>2536</v>
      </c>
      <c r="K559" s="142" t="s">
        <v>1799</v>
      </c>
      <c r="L559" s="93" t="s">
        <v>192</v>
      </c>
      <c r="M559" s="226"/>
      <c r="N559" s="223"/>
      <c r="O559" s="223"/>
    </row>
    <row r="560" spans="1:15" ht="128.25" customHeight="1" x14ac:dyDescent="0.2">
      <c r="A560" s="215" t="s">
        <v>279</v>
      </c>
      <c r="B560" s="93" t="s">
        <v>1806</v>
      </c>
      <c r="C560" s="571" t="s">
        <v>2710</v>
      </c>
      <c r="D560" s="572"/>
      <c r="E560" s="93" t="s">
        <v>1773</v>
      </c>
      <c r="F560" s="296" t="s">
        <v>1807</v>
      </c>
      <c r="G560" s="98" t="s">
        <v>490</v>
      </c>
      <c r="H560" s="96" t="s">
        <v>221</v>
      </c>
      <c r="I560" s="141" t="s">
        <v>1808</v>
      </c>
      <c r="J560" s="106" t="s">
        <v>2536</v>
      </c>
      <c r="K560" s="106" t="s">
        <v>2815</v>
      </c>
      <c r="L560" s="93" t="s">
        <v>192</v>
      </c>
      <c r="M560" s="226"/>
      <c r="N560" s="223"/>
      <c r="O560" s="223"/>
    </row>
    <row r="561" spans="1:15" ht="86.25" customHeight="1" x14ac:dyDescent="0.2">
      <c r="A561" s="215" t="s">
        <v>284</v>
      </c>
      <c r="B561" s="93" t="s">
        <v>1809</v>
      </c>
      <c r="C561" s="571" t="s">
        <v>1810</v>
      </c>
      <c r="D561" s="572"/>
      <c r="E561" s="93" t="s">
        <v>1773</v>
      </c>
      <c r="F561" s="98" t="s">
        <v>1811</v>
      </c>
      <c r="G561" s="98" t="s">
        <v>490</v>
      </c>
      <c r="H561" s="96" t="s">
        <v>221</v>
      </c>
      <c r="I561" s="106" t="s">
        <v>1812</v>
      </c>
      <c r="J561" s="106" t="s">
        <v>2536</v>
      </c>
      <c r="K561" s="106" t="s">
        <v>181</v>
      </c>
      <c r="L561" s="93" t="s">
        <v>192</v>
      </c>
      <c r="M561" s="226"/>
      <c r="N561" s="223"/>
      <c r="O561" s="223"/>
    </row>
    <row r="562" spans="1:15" ht="104.25" customHeight="1" x14ac:dyDescent="0.2">
      <c r="A562" s="215" t="s">
        <v>290</v>
      </c>
      <c r="B562" s="93" t="s">
        <v>1813</v>
      </c>
      <c r="C562" s="571" t="s">
        <v>2711</v>
      </c>
      <c r="D562" s="572"/>
      <c r="E562" s="93" t="s">
        <v>1773</v>
      </c>
      <c r="F562" s="98" t="s">
        <v>1814</v>
      </c>
      <c r="G562" s="98" t="s">
        <v>490</v>
      </c>
      <c r="H562" s="96" t="s">
        <v>221</v>
      </c>
      <c r="I562" s="106" t="s">
        <v>1812</v>
      </c>
      <c r="J562" s="106" t="s">
        <v>2536</v>
      </c>
      <c r="K562" s="106" t="s">
        <v>181</v>
      </c>
      <c r="L562" s="93" t="s">
        <v>192</v>
      </c>
      <c r="M562" s="226"/>
      <c r="N562" s="223"/>
      <c r="O562" s="223"/>
    </row>
    <row r="563" spans="1:15" ht="93.75" customHeight="1" x14ac:dyDescent="0.2">
      <c r="A563" s="215" t="s">
        <v>589</v>
      </c>
      <c r="B563" s="93" t="s">
        <v>1815</v>
      </c>
      <c r="C563" s="571" t="s">
        <v>1816</v>
      </c>
      <c r="D563" s="572"/>
      <c r="E563" s="93" t="s">
        <v>1773</v>
      </c>
      <c r="F563" s="228" t="s">
        <v>1817</v>
      </c>
      <c r="G563" s="98" t="s">
        <v>490</v>
      </c>
      <c r="H563" s="96" t="s">
        <v>221</v>
      </c>
      <c r="I563" s="141" t="s">
        <v>1818</v>
      </c>
      <c r="J563" s="106" t="s">
        <v>2536</v>
      </c>
      <c r="K563" s="142" t="s">
        <v>181</v>
      </c>
      <c r="L563" s="93" t="s">
        <v>192</v>
      </c>
      <c r="M563" s="226"/>
      <c r="N563" s="223"/>
      <c r="O563" s="223"/>
    </row>
    <row r="564" spans="1:15" ht="113.25" customHeight="1" x14ac:dyDescent="0.2">
      <c r="A564" s="215" t="s">
        <v>611</v>
      </c>
      <c r="B564" s="93" t="s">
        <v>1819</v>
      </c>
      <c r="C564" s="571" t="s">
        <v>2713</v>
      </c>
      <c r="D564" s="572"/>
      <c r="E564" s="93" t="s">
        <v>1773</v>
      </c>
      <c r="F564" s="98" t="s">
        <v>2540</v>
      </c>
      <c r="G564" s="98" t="s">
        <v>490</v>
      </c>
      <c r="H564" s="96" t="s">
        <v>221</v>
      </c>
      <c r="I564" s="106" t="s">
        <v>2712</v>
      </c>
      <c r="J564" s="106" t="s">
        <v>2536</v>
      </c>
      <c r="K564" s="106" t="s">
        <v>181</v>
      </c>
      <c r="L564" s="93" t="s">
        <v>192</v>
      </c>
      <c r="M564" s="226"/>
      <c r="N564" s="223"/>
      <c r="O564" s="223"/>
    </row>
    <row r="565" spans="1:15" ht="120" customHeight="1" x14ac:dyDescent="0.2">
      <c r="A565" s="215" t="s">
        <v>622</v>
      </c>
      <c r="B565" s="93" t="s">
        <v>1820</v>
      </c>
      <c r="C565" s="571" t="s">
        <v>2714</v>
      </c>
      <c r="D565" s="572"/>
      <c r="E565" s="93" t="s">
        <v>1773</v>
      </c>
      <c r="F565" s="98" t="s">
        <v>2541</v>
      </c>
      <c r="G565" s="98" t="s">
        <v>490</v>
      </c>
      <c r="H565" s="96" t="s">
        <v>221</v>
      </c>
      <c r="I565" s="106" t="s">
        <v>1821</v>
      </c>
      <c r="J565" s="106" t="s">
        <v>2536</v>
      </c>
      <c r="K565" s="106" t="s">
        <v>2815</v>
      </c>
      <c r="L565" s="93" t="s">
        <v>192</v>
      </c>
      <c r="M565" s="226"/>
      <c r="N565" s="223"/>
      <c r="O565" s="223"/>
    </row>
    <row r="566" spans="1:15" ht="102.75" customHeight="1" x14ac:dyDescent="0.2">
      <c r="A566" s="215" t="s">
        <v>629</v>
      </c>
      <c r="B566" s="93" t="s">
        <v>1822</v>
      </c>
      <c r="C566" s="571" t="s">
        <v>2715</v>
      </c>
      <c r="D566" s="572"/>
      <c r="E566" s="93" t="s">
        <v>1773</v>
      </c>
      <c r="F566" s="98" t="s">
        <v>1823</v>
      </c>
      <c r="G566" s="98" t="s">
        <v>1779</v>
      </c>
      <c r="H566" s="96" t="s">
        <v>221</v>
      </c>
      <c r="I566" s="106" t="s">
        <v>1824</v>
      </c>
      <c r="J566" s="106" t="s">
        <v>1795</v>
      </c>
      <c r="K566" s="106" t="s">
        <v>181</v>
      </c>
      <c r="L566" s="93" t="s">
        <v>192</v>
      </c>
      <c r="M566" s="226"/>
      <c r="N566" s="223"/>
      <c r="O566" s="223"/>
    </row>
    <row r="568" spans="1:15" s="229" customFormat="1" ht="21" customHeight="1" x14ac:dyDescent="0.2">
      <c r="A568" s="474" t="s">
        <v>155</v>
      </c>
      <c r="B568" s="474"/>
      <c r="C568" s="474"/>
      <c r="D568" s="608" t="s">
        <v>1825</v>
      </c>
      <c r="E568" s="609"/>
      <c r="F568" s="609"/>
      <c r="G568" s="609"/>
      <c r="H568" s="610"/>
      <c r="I568" s="78" t="s">
        <v>157</v>
      </c>
      <c r="J568" s="614" t="s">
        <v>307</v>
      </c>
      <c r="K568" s="614"/>
      <c r="L568" s="614"/>
      <c r="M568" s="614"/>
    </row>
    <row r="569" spans="1:15" s="229" customFormat="1" x14ac:dyDescent="0.2">
      <c r="A569" s="474"/>
      <c r="B569" s="474"/>
      <c r="C569" s="474"/>
      <c r="D569" s="611"/>
      <c r="E569" s="612"/>
      <c r="F569" s="612"/>
      <c r="G569" s="612"/>
      <c r="H569" s="613"/>
      <c r="I569" s="79" t="s">
        <v>159</v>
      </c>
      <c r="J569" s="614" t="s">
        <v>1826</v>
      </c>
      <c r="K569" s="614"/>
      <c r="L569" s="614"/>
      <c r="M569" s="614"/>
    </row>
    <row r="570" spans="1:15" s="229" customFormat="1" x14ac:dyDescent="0.2">
      <c r="A570" s="615" t="s">
        <v>161</v>
      </c>
      <c r="B570" s="615"/>
      <c r="C570" s="615"/>
      <c r="D570" s="615"/>
      <c r="E570" s="615"/>
      <c r="F570" s="615"/>
      <c r="G570" s="615"/>
      <c r="H570" s="615"/>
      <c r="I570" s="615"/>
      <c r="J570" s="615"/>
      <c r="K570" s="615"/>
      <c r="L570" s="615"/>
      <c r="M570" s="615"/>
    </row>
    <row r="571" spans="1:15" s="187" customFormat="1" ht="60" x14ac:dyDescent="0.2">
      <c r="A571" s="103" t="s">
        <v>162</v>
      </c>
      <c r="B571" s="103" t="s">
        <v>69</v>
      </c>
      <c r="C571" s="468" t="s">
        <v>163</v>
      </c>
      <c r="D571" s="468"/>
      <c r="E571" s="103" t="s">
        <v>164</v>
      </c>
      <c r="F571" s="103" t="s">
        <v>165</v>
      </c>
      <c r="G571" s="103" t="s">
        <v>166</v>
      </c>
      <c r="H571" s="103" t="s">
        <v>167</v>
      </c>
      <c r="I571" s="103" t="s">
        <v>168</v>
      </c>
      <c r="J571" s="103" t="s">
        <v>169</v>
      </c>
      <c r="K571" s="103" t="s">
        <v>170</v>
      </c>
      <c r="L571" s="103" t="s">
        <v>171</v>
      </c>
      <c r="M571" s="103" t="s">
        <v>172</v>
      </c>
    </row>
    <row r="572" spans="1:15" ht="60.75" customHeight="1" x14ac:dyDescent="0.2">
      <c r="A572" s="543" t="s">
        <v>173</v>
      </c>
      <c r="B572" s="473" t="s">
        <v>1827</v>
      </c>
      <c r="C572" s="473" t="s">
        <v>1828</v>
      </c>
      <c r="D572" s="473"/>
      <c r="E572" s="473" t="s">
        <v>1829</v>
      </c>
      <c r="F572" s="92" t="s">
        <v>1830</v>
      </c>
      <c r="G572" s="92" t="s">
        <v>938</v>
      </c>
      <c r="H572" s="92" t="s">
        <v>1831</v>
      </c>
      <c r="I572" s="587" t="s">
        <v>1832</v>
      </c>
      <c r="J572" s="587" t="s">
        <v>1833</v>
      </c>
      <c r="K572" s="587" t="s">
        <v>181</v>
      </c>
      <c r="L572" s="482" t="s">
        <v>192</v>
      </c>
      <c r="M572" s="573"/>
    </row>
    <row r="573" spans="1:15" ht="72" customHeight="1" x14ac:dyDescent="0.2">
      <c r="A573" s="543"/>
      <c r="B573" s="473"/>
      <c r="C573" s="473"/>
      <c r="D573" s="473"/>
      <c r="E573" s="473"/>
      <c r="F573" s="92" t="s">
        <v>1834</v>
      </c>
      <c r="G573" s="92" t="s">
        <v>1835</v>
      </c>
      <c r="H573" s="92" t="s">
        <v>1831</v>
      </c>
      <c r="I573" s="587"/>
      <c r="J573" s="587"/>
      <c r="K573" s="587"/>
      <c r="L573" s="357"/>
      <c r="M573" s="575"/>
    </row>
    <row r="574" spans="1:15" ht="96.75" customHeight="1" x14ac:dyDescent="0.2">
      <c r="A574" s="592"/>
      <c r="B574" s="473"/>
      <c r="C574" s="473"/>
      <c r="D574" s="473"/>
      <c r="E574" s="473"/>
      <c r="F574" s="92" t="s">
        <v>1836</v>
      </c>
      <c r="G574" s="92" t="s">
        <v>1837</v>
      </c>
      <c r="H574" s="92" t="s">
        <v>1831</v>
      </c>
      <c r="I574" s="86" t="s">
        <v>2716</v>
      </c>
      <c r="J574" s="86" t="s">
        <v>1833</v>
      </c>
      <c r="K574" s="86" t="s">
        <v>181</v>
      </c>
      <c r="L574" s="88" t="s">
        <v>192</v>
      </c>
      <c r="M574" s="231"/>
    </row>
    <row r="575" spans="1:15" ht="119.25" customHeight="1" x14ac:dyDescent="0.2">
      <c r="A575" s="87" t="s">
        <v>187</v>
      </c>
      <c r="B575" s="88" t="s">
        <v>1838</v>
      </c>
      <c r="C575" s="473" t="s">
        <v>1839</v>
      </c>
      <c r="D575" s="473"/>
      <c r="E575" s="88" t="s">
        <v>1829</v>
      </c>
      <c r="F575" s="92" t="s">
        <v>1840</v>
      </c>
      <c r="G575" s="95" t="s">
        <v>1841</v>
      </c>
      <c r="H575" s="92" t="s">
        <v>997</v>
      </c>
      <c r="I575" s="86" t="s">
        <v>2717</v>
      </c>
      <c r="J575" s="86" t="s">
        <v>1833</v>
      </c>
      <c r="K575" s="86" t="s">
        <v>1842</v>
      </c>
      <c r="L575" s="88" t="s">
        <v>192</v>
      </c>
      <c r="M575" s="231"/>
    </row>
    <row r="576" spans="1:15" ht="76.5" customHeight="1" x14ac:dyDescent="0.2">
      <c r="A576" s="87" t="s">
        <v>194</v>
      </c>
      <c r="B576" s="88" t="s">
        <v>1843</v>
      </c>
      <c r="C576" s="473" t="s">
        <v>2718</v>
      </c>
      <c r="D576" s="473"/>
      <c r="E576" s="88" t="s">
        <v>1829</v>
      </c>
      <c r="F576" s="92" t="s">
        <v>1844</v>
      </c>
      <c r="G576" s="95" t="s">
        <v>1845</v>
      </c>
      <c r="H576" s="95" t="s">
        <v>997</v>
      </c>
      <c r="I576" s="86" t="s">
        <v>1846</v>
      </c>
      <c r="J576" s="86" t="s">
        <v>1833</v>
      </c>
      <c r="K576" s="86" t="s">
        <v>181</v>
      </c>
      <c r="L576" s="88" t="s">
        <v>192</v>
      </c>
      <c r="M576" s="231"/>
    </row>
    <row r="577" spans="1:13" ht="87.75" customHeight="1" x14ac:dyDescent="0.2">
      <c r="A577" s="87" t="s">
        <v>200</v>
      </c>
      <c r="B577" s="88" t="s">
        <v>1847</v>
      </c>
      <c r="C577" s="473" t="s">
        <v>2719</v>
      </c>
      <c r="D577" s="473"/>
      <c r="E577" s="88" t="s">
        <v>1829</v>
      </c>
      <c r="F577" s="92" t="s">
        <v>1848</v>
      </c>
      <c r="G577" s="232" t="s">
        <v>710</v>
      </c>
      <c r="H577" s="232" t="s">
        <v>228</v>
      </c>
      <c r="I577" s="86" t="s">
        <v>2720</v>
      </c>
      <c r="J577" s="86" t="s">
        <v>1833</v>
      </c>
      <c r="K577" s="86" t="s">
        <v>1849</v>
      </c>
      <c r="L577" s="88" t="s">
        <v>192</v>
      </c>
      <c r="M577" s="231"/>
    </row>
    <row r="578" spans="1:13" ht="201" customHeight="1" x14ac:dyDescent="0.2">
      <c r="A578" s="87" t="s">
        <v>208</v>
      </c>
      <c r="B578" s="88" t="s">
        <v>1850</v>
      </c>
      <c r="C578" s="473" t="s">
        <v>1851</v>
      </c>
      <c r="D578" s="473"/>
      <c r="E578" s="88" t="s">
        <v>1829</v>
      </c>
      <c r="F578" s="92" t="s">
        <v>1852</v>
      </c>
      <c r="G578" s="92" t="s">
        <v>329</v>
      </c>
      <c r="H578" s="233" t="s">
        <v>221</v>
      </c>
      <c r="I578" s="86" t="s">
        <v>2721</v>
      </c>
      <c r="J578" s="86" t="s">
        <v>1833</v>
      </c>
      <c r="K578" s="86" t="s">
        <v>181</v>
      </c>
      <c r="L578" s="88" t="s">
        <v>192</v>
      </c>
      <c r="M578" s="231"/>
    </row>
    <row r="579" spans="1:13" ht="38.25" customHeight="1" x14ac:dyDescent="0.2">
      <c r="A579" s="871" t="s">
        <v>1853</v>
      </c>
      <c r="B579" s="871" t="s">
        <v>1854</v>
      </c>
      <c r="C579" s="872" t="s">
        <v>2722</v>
      </c>
      <c r="D579" s="510"/>
      <c r="E579" s="871" t="s">
        <v>1855</v>
      </c>
      <c r="F579" s="306" t="s">
        <v>1856</v>
      </c>
      <c r="G579" s="306" t="s">
        <v>1857</v>
      </c>
      <c r="H579" s="603" t="s">
        <v>1831</v>
      </c>
      <c r="I579" s="587" t="s">
        <v>2723</v>
      </c>
      <c r="J579" s="601" t="s">
        <v>1858</v>
      </c>
      <c r="K579" s="517" t="s">
        <v>181</v>
      </c>
      <c r="L579" s="473" t="s">
        <v>192</v>
      </c>
      <c r="M579" s="600"/>
    </row>
    <row r="580" spans="1:13" ht="36" customHeight="1" x14ac:dyDescent="0.2">
      <c r="A580" s="867"/>
      <c r="B580" s="507"/>
      <c r="C580" s="511"/>
      <c r="D580" s="512"/>
      <c r="E580" s="507"/>
      <c r="F580" s="306" t="s">
        <v>1859</v>
      </c>
      <c r="G580" s="306" t="s">
        <v>346</v>
      </c>
      <c r="H580" s="603"/>
      <c r="I580" s="587"/>
      <c r="J580" s="507"/>
      <c r="K580" s="596"/>
      <c r="L580" s="599"/>
      <c r="M580" s="594"/>
    </row>
    <row r="581" spans="1:13" ht="76.5" customHeight="1" x14ac:dyDescent="0.2">
      <c r="A581" s="868"/>
      <c r="B581" s="508"/>
      <c r="C581" s="513"/>
      <c r="D581" s="514"/>
      <c r="E581" s="508"/>
      <c r="F581" s="306" t="s">
        <v>1860</v>
      </c>
      <c r="G581" s="232" t="s">
        <v>710</v>
      </c>
      <c r="H581" s="232" t="s">
        <v>228</v>
      </c>
      <c r="I581" s="304" t="s">
        <v>1861</v>
      </c>
      <c r="J581" s="508"/>
      <c r="K581" s="357"/>
      <c r="L581" s="599"/>
      <c r="M581" s="594"/>
    </row>
    <row r="582" spans="1:13" ht="195.75" customHeight="1" x14ac:dyDescent="0.2">
      <c r="A582" s="606"/>
      <c r="B582" s="604"/>
      <c r="C582" s="604"/>
      <c r="D582" s="605"/>
      <c r="E582" s="604"/>
      <c r="F582" s="92" t="s">
        <v>1862</v>
      </c>
      <c r="G582" s="232" t="s">
        <v>710</v>
      </c>
      <c r="H582" s="232" t="s">
        <v>228</v>
      </c>
      <c r="I582" s="86" t="s">
        <v>2724</v>
      </c>
      <c r="J582" s="873"/>
      <c r="K582" s="517"/>
      <c r="L582" s="880"/>
      <c r="M582" s="573"/>
    </row>
    <row r="583" spans="1:13" ht="106.5" customHeight="1" x14ac:dyDescent="0.2">
      <c r="A583" s="607"/>
      <c r="B583" s="605"/>
      <c r="C583" s="605"/>
      <c r="D583" s="605"/>
      <c r="E583" s="605"/>
      <c r="F583" s="92" t="s">
        <v>1863</v>
      </c>
      <c r="G583" s="92" t="s">
        <v>1864</v>
      </c>
      <c r="H583" s="92" t="s">
        <v>1865</v>
      </c>
      <c r="I583" s="86" t="s">
        <v>2725</v>
      </c>
      <c r="J583" s="873"/>
      <c r="K583" s="357"/>
      <c r="L583" s="853"/>
      <c r="M583" s="575"/>
    </row>
    <row r="584" spans="1:13" ht="123.75" customHeight="1" x14ac:dyDescent="0.2">
      <c r="A584" s="473" t="s">
        <v>1866</v>
      </c>
      <c r="B584" s="473" t="s">
        <v>1867</v>
      </c>
      <c r="C584" s="473" t="s">
        <v>2730</v>
      </c>
      <c r="D584" s="473"/>
      <c r="E584" s="473" t="s">
        <v>1868</v>
      </c>
      <c r="F584" s="92" t="s">
        <v>1869</v>
      </c>
      <c r="G584" s="235" t="s">
        <v>1870</v>
      </c>
      <c r="H584" s="232" t="s">
        <v>228</v>
      </c>
      <c r="I584" s="86" t="s">
        <v>2726</v>
      </c>
      <c r="J584" s="517" t="s">
        <v>1871</v>
      </c>
      <c r="K584" s="517" t="s">
        <v>181</v>
      </c>
      <c r="L584" s="482" t="s">
        <v>192</v>
      </c>
      <c r="M584" s="573"/>
    </row>
    <row r="585" spans="1:13" ht="47.25" customHeight="1" x14ac:dyDescent="0.2">
      <c r="A585" s="543"/>
      <c r="B585" s="473"/>
      <c r="C585" s="473"/>
      <c r="D585" s="473"/>
      <c r="E585" s="473"/>
      <c r="F585" s="92" t="s">
        <v>1872</v>
      </c>
      <c r="G585" s="92" t="s">
        <v>1873</v>
      </c>
      <c r="H585" s="232" t="s">
        <v>228</v>
      </c>
      <c r="I585" s="86" t="s">
        <v>2727</v>
      </c>
      <c r="J585" s="405"/>
      <c r="K585" s="405"/>
      <c r="L585" s="405"/>
      <c r="M585" s="574"/>
    </row>
    <row r="586" spans="1:13" ht="57.75" customHeight="1" x14ac:dyDescent="0.2">
      <c r="A586" s="543"/>
      <c r="B586" s="473"/>
      <c r="C586" s="473"/>
      <c r="D586" s="473"/>
      <c r="E586" s="473"/>
      <c r="F586" s="92" t="s">
        <v>1874</v>
      </c>
      <c r="G586" s="92" t="s">
        <v>1875</v>
      </c>
      <c r="H586" s="232" t="s">
        <v>228</v>
      </c>
      <c r="I586" s="86" t="s">
        <v>2731</v>
      </c>
      <c r="J586" s="357"/>
      <c r="K586" s="357"/>
      <c r="L586" s="357"/>
      <c r="M586" s="575"/>
    </row>
    <row r="587" spans="1:13" ht="42.75" customHeight="1" x14ac:dyDescent="0.2">
      <c r="A587" s="543"/>
      <c r="B587" s="473"/>
      <c r="C587" s="473"/>
      <c r="D587" s="473"/>
      <c r="E587" s="473"/>
      <c r="F587" s="92" t="s">
        <v>1876</v>
      </c>
      <c r="G587" s="92" t="s">
        <v>1877</v>
      </c>
      <c r="H587" s="232" t="s">
        <v>228</v>
      </c>
      <c r="I587" s="86" t="s">
        <v>2728</v>
      </c>
      <c r="J587" s="601" t="s">
        <v>1878</v>
      </c>
      <c r="K587" s="86" t="s">
        <v>1879</v>
      </c>
      <c r="L587" s="482" t="s">
        <v>192</v>
      </c>
      <c r="M587" s="573"/>
    </row>
    <row r="588" spans="1:13" ht="49.5" customHeight="1" x14ac:dyDescent="0.2">
      <c r="A588" s="543"/>
      <c r="B588" s="473"/>
      <c r="C588" s="473"/>
      <c r="D588" s="473"/>
      <c r="E588" s="473"/>
      <c r="F588" s="92" t="s">
        <v>1880</v>
      </c>
      <c r="G588" s="92" t="s">
        <v>1881</v>
      </c>
      <c r="H588" s="232" t="s">
        <v>228</v>
      </c>
      <c r="I588" s="86" t="s">
        <v>2729</v>
      </c>
      <c r="J588" s="507"/>
      <c r="K588" s="517" t="s">
        <v>181</v>
      </c>
      <c r="L588" s="405"/>
      <c r="M588" s="574"/>
    </row>
    <row r="589" spans="1:13" ht="52.5" customHeight="1" x14ac:dyDescent="0.2">
      <c r="A589" s="543"/>
      <c r="B589" s="473"/>
      <c r="C589" s="473"/>
      <c r="D589" s="473"/>
      <c r="E589" s="473"/>
      <c r="F589" s="92" t="s">
        <v>1882</v>
      </c>
      <c r="G589" s="92" t="s">
        <v>1883</v>
      </c>
      <c r="H589" s="232" t="s">
        <v>228</v>
      </c>
      <c r="I589" s="86" t="s">
        <v>2732</v>
      </c>
      <c r="J589" s="507"/>
      <c r="K589" s="405"/>
      <c r="L589" s="405"/>
      <c r="M589" s="574"/>
    </row>
    <row r="590" spans="1:13" ht="99" customHeight="1" x14ac:dyDescent="0.2">
      <c r="A590" s="543"/>
      <c r="B590" s="473"/>
      <c r="C590" s="473"/>
      <c r="D590" s="473"/>
      <c r="E590" s="473"/>
      <c r="F590" s="92" t="s">
        <v>1884</v>
      </c>
      <c r="G590" s="232" t="s">
        <v>710</v>
      </c>
      <c r="H590" s="232" t="s">
        <v>228</v>
      </c>
      <c r="I590" s="86" t="s">
        <v>2733</v>
      </c>
      <c r="J590" s="507"/>
      <c r="K590" s="405"/>
      <c r="L590" s="405"/>
      <c r="M590" s="574"/>
    </row>
    <row r="591" spans="1:13" ht="37.5" customHeight="1" x14ac:dyDescent="0.2">
      <c r="A591" s="543"/>
      <c r="B591" s="473"/>
      <c r="C591" s="473"/>
      <c r="D591" s="473"/>
      <c r="E591" s="473"/>
      <c r="F591" s="92" t="s">
        <v>1885</v>
      </c>
      <c r="G591" s="92" t="s">
        <v>1886</v>
      </c>
      <c r="H591" s="232" t="s">
        <v>228</v>
      </c>
      <c r="I591" s="86" t="s">
        <v>1887</v>
      </c>
      <c r="J591" s="507"/>
      <c r="K591" s="405"/>
      <c r="L591" s="405"/>
      <c r="M591" s="574"/>
    </row>
    <row r="592" spans="1:13" ht="85.5" customHeight="1" x14ac:dyDescent="0.2">
      <c r="A592" s="543"/>
      <c r="B592" s="473"/>
      <c r="C592" s="473"/>
      <c r="D592" s="473"/>
      <c r="E592" s="473"/>
      <c r="F592" s="92" t="s">
        <v>1888</v>
      </c>
      <c r="G592" s="92" t="s">
        <v>1889</v>
      </c>
      <c r="H592" s="232" t="s">
        <v>228</v>
      </c>
      <c r="I592" s="86" t="s">
        <v>1890</v>
      </c>
      <c r="J592" s="507"/>
      <c r="K592" s="405"/>
      <c r="L592" s="405"/>
      <c r="M592" s="574"/>
    </row>
    <row r="593" spans="1:13" ht="30.75" customHeight="1" x14ac:dyDescent="0.2">
      <c r="A593" s="543"/>
      <c r="B593" s="473"/>
      <c r="C593" s="473"/>
      <c r="D593" s="473"/>
      <c r="E593" s="473"/>
      <c r="F593" s="95" t="s">
        <v>1891</v>
      </c>
      <c r="G593" s="95" t="s">
        <v>331</v>
      </c>
      <c r="H593" s="602" t="s">
        <v>228</v>
      </c>
      <c r="I593" s="587" t="s">
        <v>1892</v>
      </c>
      <c r="J593" s="507"/>
      <c r="K593" s="405"/>
      <c r="L593" s="405"/>
      <c r="M593" s="574"/>
    </row>
    <row r="594" spans="1:13" ht="46.5" customHeight="1" x14ac:dyDescent="0.2">
      <c r="A594" s="543"/>
      <c r="B594" s="473"/>
      <c r="C594" s="473"/>
      <c r="D594" s="473"/>
      <c r="E594" s="473"/>
      <c r="F594" s="95" t="s">
        <v>1893</v>
      </c>
      <c r="G594" s="95" t="s">
        <v>1894</v>
      </c>
      <c r="H594" s="602"/>
      <c r="I594" s="587"/>
      <c r="J594" s="508"/>
      <c r="K594" s="357"/>
      <c r="L594" s="357"/>
      <c r="M594" s="575"/>
    </row>
    <row r="595" spans="1:13" ht="80.25" customHeight="1" x14ac:dyDescent="0.2">
      <c r="A595" s="543" t="s">
        <v>230</v>
      </c>
      <c r="B595" s="473" t="s">
        <v>1895</v>
      </c>
      <c r="C595" s="473" t="s">
        <v>2735</v>
      </c>
      <c r="D595" s="473"/>
      <c r="E595" s="473" t="s">
        <v>1829</v>
      </c>
      <c r="F595" s="92" t="s">
        <v>1896</v>
      </c>
      <c r="G595" s="92" t="s">
        <v>1897</v>
      </c>
      <c r="H595" s="232" t="s">
        <v>228</v>
      </c>
      <c r="I595" s="86" t="s">
        <v>2734</v>
      </c>
      <c r="J595" s="517" t="s">
        <v>1871</v>
      </c>
      <c r="K595" s="517" t="s">
        <v>181</v>
      </c>
      <c r="L595" s="482" t="s">
        <v>192</v>
      </c>
      <c r="M595" s="573"/>
    </row>
    <row r="596" spans="1:13" ht="77.25" customHeight="1" x14ac:dyDescent="0.2">
      <c r="A596" s="592"/>
      <c r="B596" s="473"/>
      <c r="C596" s="473"/>
      <c r="D596" s="473"/>
      <c r="E596" s="473"/>
      <c r="F596" s="92" t="s">
        <v>1898</v>
      </c>
      <c r="G596" s="92" t="s">
        <v>1899</v>
      </c>
      <c r="H596" s="232" t="s">
        <v>1900</v>
      </c>
      <c r="I596" s="86" t="s">
        <v>2736</v>
      </c>
      <c r="J596" s="405"/>
      <c r="K596" s="405"/>
      <c r="L596" s="405"/>
      <c r="M596" s="574"/>
    </row>
    <row r="597" spans="1:13" ht="116.25" customHeight="1" x14ac:dyDescent="0.2">
      <c r="A597" s="592"/>
      <c r="B597" s="473"/>
      <c r="C597" s="473"/>
      <c r="D597" s="473"/>
      <c r="E597" s="473"/>
      <c r="F597" s="92" t="s">
        <v>1901</v>
      </c>
      <c r="G597" s="92" t="s">
        <v>1902</v>
      </c>
      <c r="H597" s="212" t="s">
        <v>1903</v>
      </c>
      <c r="I597" s="86" t="s">
        <v>2737</v>
      </c>
      <c r="J597" s="357"/>
      <c r="K597" s="357"/>
      <c r="L597" s="357"/>
      <c r="M597" s="575"/>
    </row>
    <row r="598" spans="1:13" ht="96.75" customHeight="1" x14ac:dyDescent="0.2">
      <c r="A598" s="543" t="s">
        <v>237</v>
      </c>
      <c r="B598" s="473" t="s">
        <v>1904</v>
      </c>
      <c r="C598" s="473" t="s">
        <v>2739</v>
      </c>
      <c r="D598" s="473"/>
      <c r="E598" s="473" t="s">
        <v>1905</v>
      </c>
      <c r="F598" s="92" t="s">
        <v>1906</v>
      </c>
      <c r="G598" s="232" t="s">
        <v>710</v>
      </c>
      <c r="H598" s="212" t="s">
        <v>228</v>
      </c>
      <c r="I598" s="86" t="s">
        <v>2738</v>
      </c>
      <c r="J598" s="517" t="s">
        <v>1907</v>
      </c>
      <c r="K598" s="517" t="s">
        <v>181</v>
      </c>
      <c r="L598" s="482" t="s">
        <v>192</v>
      </c>
      <c r="M598" s="573"/>
    </row>
    <row r="599" spans="1:13" ht="53.25" customHeight="1" x14ac:dyDescent="0.2">
      <c r="A599" s="592"/>
      <c r="B599" s="473"/>
      <c r="C599" s="473"/>
      <c r="D599" s="473"/>
      <c r="E599" s="473"/>
      <c r="F599" s="92" t="s">
        <v>1908</v>
      </c>
      <c r="G599" s="236" t="s">
        <v>1909</v>
      </c>
      <c r="H599" s="96" t="s">
        <v>2847</v>
      </c>
      <c r="I599" s="86" t="s">
        <v>2740</v>
      </c>
      <c r="J599" s="405"/>
      <c r="K599" s="405"/>
      <c r="L599" s="405"/>
      <c r="M599" s="574"/>
    </row>
    <row r="600" spans="1:13" ht="41.25" customHeight="1" x14ac:dyDescent="0.2">
      <c r="A600" s="592"/>
      <c r="B600" s="473"/>
      <c r="C600" s="473"/>
      <c r="D600" s="473"/>
      <c r="E600" s="473"/>
      <c r="F600" s="92" t="s">
        <v>1910</v>
      </c>
      <c r="G600" s="98" t="s">
        <v>2839</v>
      </c>
      <c r="H600" s="96" t="s">
        <v>2848</v>
      </c>
      <c r="I600" s="86" t="s">
        <v>2741</v>
      </c>
      <c r="J600" s="357"/>
      <c r="K600" s="357"/>
      <c r="L600" s="357"/>
      <c r="M600" s="575"/>
    </row>
    <row r="601" spans="1:13" ht="69.75" customHeight="1" x14ac:dyDescent="0.2">
      <c r="A601" s="543" t="s">
        <v>244</v>
      </c>
      <c r="B601" s="473" t="s">
        <v>1911</v>
      </c>
      <c r="C601" s="473" t="s">
        <v>2744</v>
      </c>
      <c r="D601" s="599"/>
      <c r="E601" s="542" t="s">
        <v>2618</v>
      </c>
      <c r="F601" s="92" t="s">
        <v>1912</v>
      </c>
      <c r="G601" s="98" t="s">
        <v>1766</v>
      </c>
      <c r="H601" s="96" t="s">
        <v>1138</v>
      </c>
      <c r="I601" s="86" t="s">
        <v>1913</v>
      </c>
      <c r="J601" s="587" t="s">
        <v>1907</v>
      </c>
      <c r="K601" s="517" t="s">
        <v>181</v>
      </c>
      <c r="L601" s="473" t="s">
        <v>192</v>
      </c>
      <c r="M601" s="600"/>
    </row>
    <row r="602" spans="1:13" ht="51.75" customHeight="1" x14ac:dyDescent="0.2">
      <c r="A602" s="598"/>
      <c r="B602" s="599"/>
      <c r="C602" s="599"/>
      <c r="D602" s="599"/>
      <c r="E602" s="595"/>
      <c r="F602" s="92" t="s">
        <v>1914</v>
      </c>
      <c r="G602" s="169" t="s">
        <v>346</v>
      </c>
      <c r="H602" s="96" t="s">
        <v>1138</v>
      </c>
      <c r="I602" s="86" t="s">
        <v>2742</v>
      </c>
      <c r="J602" s="599"/>
      <c r="K602" s="405"/>
      <c r="L602" s="599"/>
      <c r="M602" s="594"/>
    </row>
    <row r="603" spans="1:13" ht="55.5" customHeight="1" x14ac:dyDescent="0.2">
      <c r="A603" s="598"/>
      <c r="B603" s="599"/>
      <c r="C603" s="599"/>
      <c r="D603" s="599"/>
      <c r="E603" s="595"/>
      <c r="F603" s="92" t="s">
        <v>1915</v>
      </c>
      <c r="G603" s="98" t="s">
        <v>1916</v>
      </c>
      <c r="H603" s="96" t="s">
        <v>1138</v>
      </c>
      <c r="I603" s="86" t="s">
        <v>1917</v>
      </c>
      <c r="J603" s="599"/>
      <c r="K603" s="405"/>
      <c r="L603" s="599"/>
      <c r="M603" s="594"/>
    </row>
    <row r="604" spans="1:13" ht="53.25" customHeight="1" x14ac:dyDescent="0.2">
      <c r="A604" s="598"/>
      <c r="B604" s="599"/>
      <c r="C604" s="599"/>
      <c r="D604" s="599"/>
      <c r="E604" s="595"/>
      <c r="F604" s="92" t="s">
        <v>1918</v>
      </c>
      <c r="G604" s="98" t="s">
        <v>2877</v>
      </c>
      <c r="H604" s="96" t="s">
        <v>228</v>
      </c>
      <c r="I604" s="86" t="s">
        <v>2743</v>
      </c>
      <c r="J604" s="599"/>
      <c r="K604" s="405"/>
      <c r="L604" s="599"/>
      <c r="M604" s="594"/>
    </row>
    <row r="605" spans="1:13" ht="87.75" customHeight="1" x14ac:dyDescent="0.2">
      <c r="A605" s="598"/>
      <c r="B605" s="599"/>
      <c r="C605" s="599"/>
      <c r="D605" s="599"/>
      <c r="E605" s="595"/>
      <c r="F605" s="92" t="s">
        <v>1919</v>
      </c>
      <c r="G605" s="98" t="s">
        <v>1920</v>
      </c>
      <c r="H605" s="96" t="s">
        <v>907</v>
      </c>
      <c r="I605" s="86" t="s">
        <v>2745</v>
      </c>
      <c r="J605" s="599"/>
      <c r="K605" s="405"/>
      <c r="L605" s="599"/>
      <c r="M605" s="594"/>
    </row>
    <row r="606" spans="1:13" ht="48.75" customHeight="1" x14ac:dyDescent="0.2">
      <c r="A606" s="598"/>
      <c r="B606" s="599"/>
      <c r="C606" s="599"/>
      <c r="D606" s="599"/>
      <c r="E606" s="595"/>
      <c r="F606" s="92" t="s">
        <v>1921</v>
      </c>
      <c r="G606" s="98" t="s">
        <v>1922</v>
      </c>
      <c r="H606" s="597" t="s">
        <v>1923</v>
      </c>
      <c r="I606" s="587" t="s">
        <v>1924</v>
      </c>
      <c r="J606" s="599"/>
      <c r="K606" s="405"/>
      <c r="L606" s="599"/>
      <c r="M606" s="594"/>
    </row>
    <row r="607" spans="1:13" ht="31.5" customHeight="1" x14ac:dyDescent="0.2">
      <c r="A607" s="598"/>
      <c r="B607" s="599"/>
      <c r="C607" s="599"/>
      <c r="D607" s="599"/>
      <c r="E607" s="595"/>
      <c r="F607" s="92" t="s">
        <v>1925</v>
      </c>
      <c r="G607" s="98" t="s">
        <v>1926</v>
      </c>
      <c r="H607" s="597"/>
      <c r="I607" s="587"/>
      <c r="J607" s="599"/>
      <c r="K607" s="405"/>
      <c r="L607" s="599"/>
      <c r="M607" s="594"/>
    </row>
    <row r="608" spans="1:13" ht="31.5" customHeight="1" x14ac:dyDescent="0.2">
      <c r="A608" s="598"/>
      <c r="B608" s="599"/>
      <c r="C608" s="599"/>
      <c r="D608" s="599"/>
      <c r="E608" s="595"/>
      <c r="F608" s="92" t="s">
        <v>1927</v>
      </c>
      <c r="G608" s="98" t="s">
        <v>1928</v>
      </c>
      <c r="H608" s="597"/>
      <c r="I608" s="587"/>
      <c r="J608" s="599"/>
      <c r="K608" s="405"/>
      <c r="L608" s="599"/>
      <c r="M608" s="594"/>
    </row>
    <row r="609" spans="1:13" ht="52.5" customHeight="1" x14ac:dyDescent="0.2">
      <c r="A609" s="598"/>
      <c r="B609" s="599"/>
      <c r="C609" s="599"/>
      <c r="D609" s="599"/>
      <c r="E609" s="595"/>
      <c r="F609" s="92" t="s">
        <v>1929</v>
      </c>
      <c r="G609" s="98" t="s">
        <v>1930</v>
      </c>
      <c r="H609" s="96" t="s">
        <v>1138</v>
      </c>
      <c r="I609" s="86" t="s">
        <v>1931</v>
      </c>
      <c r="J609" s="599"/>
      <c r="K609" s="357"/>
      <c r="L609" s="599"/>
      <c r="M609" s="594"/>
    </row>
    <row r="610" spans="1:13" ht="78" customHeight="1" x14ac:dyDescent="0.2">
      <c r="A610" s="319"/>
      <c r="B610" s="318"/>
      <c r="C610" s="593"/>
      <c r="D610" s="594"/>
      <c r="E610" s="317"/>
      <c r="F610" s="92" t="s">
        <v>1932</v>
      </c>
      <c r="G610" s="98" t="s">
        <v>1933</v>
      </c>
      <c r="H610" s="96" t="s">
        <v>1036</v>
      </c>
      <c r="I610" s="86" t="s">
        <v>2746</v>
      </c>
      <c r="J610" s="320"/>
      <c r="K610" s="230"/>
      <c r="L610" s="321"/>
      <c r="M610" s="231"/>
    </row>
    <row r="611" spans="1:13" ht="46.5" customHeight="1" x14ac:dyDescent="0.2">
      <c r="A611" s="543" t="s">
        <v>250</v>
      </c>
      <c r="B611" s="473" t="s">
        <v>1934</v>
      </c>
      <c r="C611" s="473" t="s">
        <v>2747</v>
      </c>
      <c r="D611" s="473"/>
      <c r="E611" s="473" t="s">
        <v>1905</v>
      </c>
      <c r="F611" s="92" t="s">
        <v>1935</v>
      </c>
      <c r="G611" s="98" t="s">
        <v>1936</v>
      </c>
      <c r="H611" s="96" t="s">
        <v>1937</v>
      </c>
      <c r="I611" s="587" t="s">
        <v>2748</v>
      </c>
      <c r="J611" s="517" t="s">
        <v>1907</v>
      </c>
      <c r="K611" s="894" t="s">
        <v>181</v>
      </c>
      <c r="L611" s="482" t="s">
        <v>192</v>
      </c>
      <c r="M611" s="573"/>
    </row>
    <row r="612" spans="1:13" ht="65.25" customHeight="1" x14ac:dyDescent="0.2">
      <c r="A612" s="543"/>
      <c r="B612" s="473"/>
      <c r="C612" s="473"/>
      <c r="D612" s="473"/>
      <c r="E612" s="473"/>
      <c r="F612" s="92" t="s">
        <v>1938</v>
      </c>
      <c r="G612" s="169" t="s">
        <v>329</v>
      </c>
      <c r="H612" s="96" t="s">
        <v>1138</v>
      </c>
      <c r="I612" s="587"/>
      <c r="J612" s="596"/>
      <c r="K612" s="895"/>
      <c r="L612" s="405"/>
      <c r="M612" s="574"/>
    </row>
    <row r="613" spans="1:13" ht="48.75" customHeight="1" x14ac:dyDescent="0.2">
      <c r="A613" s="592"/>
      <c r="B613" s="473"/>
      <c r="C613" s="473"/>
      <c r="D613" s="473"/>
      <c r="E613" s="473"/>
      <c r="F613" s="92" t="s">
        <v>1939</v>
      </c>
      <c r="G613" s="98" t="s">
        <v>1940</v>
      </c>
      <c r="H613" s="96" t="s">
        <v>332</v>
      </c>
      <c r="I613" s="86" t="s">
        <v>2749</v>
      </c>
      <c r="J613" s="357"/>
      <c r="K613" s="357"/>
      <c r="L613" s="357"/>
      <c r="M613" s="575"/>
    </row>
    <row r="614" spans="1:13" ht="42.75" customHeight="1" x14ac:dyDescent="0.2">
      <c r="A614" s="543" t="s">
        <v>255</v>
      </c>
      <c r="B614" s="473" t="s">
        <v>1941</v>
      </c>
      <c r="C614" s="473" t="s">
        <v>2750</v>
      </c>
      <c r="D614" s="473"/>
      <c r="E614" s="473" t="s">
        <v>1905</v>
      </c>
      <c r="F614" s="92" t="s">
        <v>1942</v>
      </c>
      <c r="G614" s="98" t="s">
        <v>1943</v>
      </c>
      <c r="H614" s="96" t="s">
        <v>1138</v>
      </c>
      <c r="I614" s="587" t="s">
        <v>2751</v>
      </c>
      <c r="J614" s="517" t="s">
        <v>1944</v>
      </c>
      <c r="K614" s="587" t="s">
        <v>181</v>
      </c>
      <c r="L614" s="482" t="s">
        <v>192</v>
      </c>
      <c r="M614" s="573"/>
    </row>
    <row r="615" spans="1:13" ht="31.5" customHeight="1" x14ac:dyDescent="0.2">
      <c r="A615" s="543"/>
      <c r="B615" s="473"/>
      <c r="C615" s="473"/>
      <c r="D615" s="473"/>
      <c r="E615" s="473"/>
      <c r="F615" s="92" t="s">
        <v>1945</v>
      </c>
      <c r="G615" s="98" t="s">
        <v>1946</v>
      </c>
      <c r="H615" s="212" t="s">
        <v>1138</v>
      </c>
      <c r="I615" s="587"/>
      <c r="J615" s="596"/>
      <c r="K615" s="587"/>
      <c r="L615" s="405"/>
      <c r="M615" s="574"/>
    </row>
    <row r="616" spans="1:13" ht="51" customHeight="1" x14ac:dyDescent="0.2">
      <c r="A616" s="592"/>
      <c r="B616" s="473"/>
      <c r="C616" s="473"/>
      <c r="D616" s="473"/>
      <c r="E616" s="473"/>
      <c r="F616" s="92" t="s">
        <v>1947</v>
      </c>
      <c r="G616" s="98" t="s">
        <v>908</v>
      </c>
      <c r="H616" s="212" t="s">
        <v>1138</v>
      </c>
      <c r="I616" s="86" t="s">
        <v>1948</v>
      </c>
      <c r="J616" s="405"/>
      <c r="K616" s="587"/>
      <c r="L616" s="405"/>
      <c r="M616" s="574"/>
    </row>
    <row r="617" spans="1:13" ht="46.5" customHeight="1" x14ac:dyDescent="0.2">
      <c r="A617" s="592"/>
      <c r="B617" s="473"/>
      <c r="C617" s="473"/>
      <c r="D617" s="473"/>
      <c r="E617" s="473"/>
      <c r="F617" s="92" t="s">
        <v>1949</v>
      </c>
      <c r="G617" s="98" t="s">
        <v>1950</v>
      </c>
      <c r="H617" s="212" t="s">
        <v>1138</v>
      </c>
      <c r="I617" s="86" t="s">
        <v>2752</v>
      </c>
      <c r="J617" s="405"/>
      <c r="K617" s="587"/>
      <c r="L617" s="405"/>
      <c r="M617" s="574"/>
    </row>
    <row r="618" spans="1:13" ht="47.25" customHeight="1" x14ac:dyDescent="0.2">
      <c r="A618" s="592"/>
      <c r="B618" s="473"/>
      <c r="C618" s="473"/>
      <c r="D618" s="473"/>
      <c r="E618" s="473"/>
      <c r="F618" s="92" t="s">
        <v>1951</v>
      </c>
      <c r="G618" s="98" t="s">
        <v>1567</v>
      </c>
      <c r="H618" s="212" t="s">
        <v>1138</v>
      </c>
      <c r="I618" s="86" t="s">
        <v>2753</v>
      </c>
      <c r="J618" s="405"/>
      <c r="K618" s="587"/>
      <c r="L618" s="405"/>
      <c r="M618" s="574"/>
    </row>
    <row r="619" spans="1:13" ht="46.5" customHeight="1" x14ac:dyDescent="0.2">
      <c r="A619" s="592"/>
      <c r="B619" s="473"/>
      <c r="C619" s="473"/>
      <c r="D619" s="473"/>
      <c r="E619" s="473"/>
      <c r="F619" s="92" t="s">
        <v>1952</v>
      </c>
      <c r="G619" s="98" t="s">
        <v>1953</v>
      </c>
      <c r="H619" s="212" t="s">
        <v>1138</v>
      </c>
      <c r="I619" s="86" t="s">
        <v>2754</v>
      </c>
      <c r="J619" s="405"/>
      <c r="K619" s="587"/>
      <c r="L619" s="405"/>
      <c r="M619" s="574"/>
    </row>
    <row r="620" spans="1:13" ht="54" customHeight="1" x14ac:dyDescent="0.2">
      <c r="A620" s="592"/>
      <c r="B620" s="473"/>
      <c r="C620" s="473"/>
      <c r="D620" s="473"/>
      <c r="E620" s="473"/>
      <c r="F620" s="92" t="s">
        <v>1954</v>
      </c>
      <c r="G620" s="98" t="s">
        <v>1765</v>
      </c>
      <c r="H620" s="212" t="s">
        <v>1138</v>
      </c>
      <c r="I620" s="86" t="s">
        <v>2755</v>
      </c>
      <c r="J620" s="405"/>
      <c r="K620" s="587"/>
      <c r="L620" s="574"/>
      <c r="M620" s="574"/>
    </row>
    <row r="621" spans="1:13" ht="32.25" customHeight="1" x14ac:dyDescent="0.2">
      <c r="A621" s="592"/>
      <c r="B621" s="473"/>
      <c r="C621" s="473"/>
      <c r="D621" s="473"/>
      <c r="E621" s="473"/>
      <c r="F621" s="92" t="s">
        <v>1955</v>
      </c>
      <c r="G621" s="98" t="s">
        <v>1956</v>
      </c>
      <c r="H621" s="591" t="s">
        <v>1138</v>
      </c>
      <c r="I621" s="587" t="s">
        <v>2756</v>
      </c>
      <c r="J621" s="405"/>
      <c r="K621" s="587"/>
      <c r="L621" s="574"/>
      <c r="M621" s="574"/>
    </row>
    <row r="622" spans="1:13" ht="27.75" customHeight="1" x14ac:dyDescent="0.2">
      <c r="A622" s="592"/>
      <c r="B622" s="473"/>
      <c r="C622" s="473"/>
      <c r="D622" s="473"/>
      <c r="E622" s="473"/>
      <c r="F622" s="92" t="s">
        <v>1957</v>
      </c>
      <c r="G622" s="98" t="s">
        <v>1958</v>
      </c>
      <c r="H622" s="591"/>
      <c r="I622" s="587"/>
      <c r="J622" s="405"/>
      <c r="K622" s="587"/>
      <c r="L622" s="574"/>
      <c r="M622" s="574"/>
    </row>
    <row r="623" spans="1:13" ht="30.75" customHeight="1" x14ac:dyDescent="0.2">
      <c r="A623" s="592"/>
      <c r="B623" s="473"/>
      <c r="C623" s="473"/>
      <c r="D623" s="473"/>
      <c r="E623" s="473"/>
      <c r="F623" s="92" t="s">
        <v>1959</v>
      </c>
      <c r="G623" s="98" t="s">
        <v>1960</v>
      </c>
      <c r="H623" s="591"/>
      <c r="I623" s="587"/>
      <c r="J623" s="357"/>
      <c r="K623" s="587"/>
      <c r="L623" s="575"/>
      <c r="M623" s="575"/>
    </row>
    <row r="624" spans="1:13" ht="26.25" customHeight="1" x14ac:dyDescent="0.2">
      <c r="A624" s="543" t="s">
        <v>266</v>
      </c>
      <c r="B624" s="473" t="s">
        <v>1961</v>
      </c>
      <c r="C624" s="473" t="s">
        <v>2757</v>
      </c>
      <c r="D624" s="473"/>
      <c r="E624" s="473" t="s">
        <v>1962</v>
      </c>
      <c r="F624" s="92" t="s">
        <v>1963</v>
      </c>
      <c r="G624" s="92" t="s">
        <v>1964</v>
      </c>
      <c r="H624" s="92" t="s">
        <v>2455</v>
      </c>
      <c r="I624" s="587" t="s">
        <v>1965</v>
      </c>
      <c r="J624" s="587" t="s">
        <v>1962</v>
      </c>
      <c r="K624" s="517" t="s">
        <v>181</v>
      </c>
      <c r="L624" s="482" t="s">
        <v>192</v>
      </c>
      <c r="M624" s="573"/>
    </row>
    <row r="625" spans="1:14" ht="30" customHeight="1" x14ac:dyDescent="0.2">
      <c r="A625" s="543"/>
      <c r="B625" s="473"/>
      <c r="C625" s="473"/>
      <c r="D625" s="473"/>
      <c r="E625" s="473"/>
      <c r="F625" s="92" t="s">
        <v>1966</v>
      </c>
      <c r="G625" s="92" t="s">
        <v>1967</v>
      </c>
      <c r="H625" s="92" t="s">
        <v>2455</v>
      </c>
      <c r="I625" s="588"/>
      <c r="J625" s="588"/>
      <c r="K625" s="589"/>
      <c r="L625" s="405"/>
      <c r="M625" s="574"/>
    </row>
    <row r="626" spans="1:14" ht="30" customHeight="1" x14ac:dyDescent="0.2">
      <c r="A626" s="543"/>
      <c r="B626" s="473"/>
      <c r="C626" s="473"/>
      <c r="D626" s="473"/>
      <c r="E626" s="473"/>
      <c r="F626" s="92" t="s">
        <v>1968</v>
      </c>
      <c r="G626" s="92" t="s">
        <v>2645</v>
      </c>
      <c r="H626" s="92" t="s">
        <v>2455</v>
      </c>
      <c r="I626" s="588"/>
      <c r="J626" s="588"/>
      <c r="K626" s="589"/>
      <c r="L626" s="405"/>
      <c r="M626" s="574"/>
    </row>
    <row r="627" spans="1:14" ht="23.25" customHeight="1" x14ac:dyDescent="0.2">
      <c r="A627" s="543"/>
      <c r="B627" s="473"/>
      <c r="C627" s="473"/>
      <c r="D627" s="473"/>
      <c r="E627" s="473"/>
      <c r="F627" s="92" t="s">
        <v>1969</v>
      </c>
      <c r="G627" s="92" t="s">
        <v>2646</v>
      </c>
      <c r="H627" s="92" t="s">
        <v>2455</v>
      </c>
      <c r="I627" s="588"/>
      <c r="J627" s="588"/>
      <c r="K627" s="589"/>
      <c r="L627" s="405"/>
      <c r="M627" s="574"/>
    </row>
    <row r="628" spans="1:14" ht="37.5" customHeight="1" x14ac:dyDescent="0.2">
      <c r="A628" s="543"/>
      <c r="B628" s="473"/>
      <c r="C628" s="473"/>
      <c r="D628" s="473"/>
      <c r="E628" s="473"/>
      <c r="F628" s="92" t="s">
        <v>1970</v>
      </c>
      <c r="G628" s="92" t="s">
        <v>1971</v>
      </c>
      <c r="H628" s="92" t="s">
        <v>2455</v>
      </c>
      <c r="I628" s="588"/>
      <c r="J628" s="588"/>
      <c r="K628" s="589"/>
      <c r="L628" s="405"/>
      <c r="M628" s="574"/>
    </row>
    <row r="629" spans="1:14" ht="37.5" customHeight="1" x14ac:dyDescent="0.2">
      <c r="A629" s="592"/>
      <c r="B629" s="473"/>
      <c r="C629" s="473"/>
      <c r="D629" s="473"/>
      <c r="E629" s="473"/>
      <c r="F629" s="92" t="s">
        <v>1972</v>
      </c>
      <c r="G629" s="92" t="s">
        <v>2842</v>
      </c>
      <c r="H629" s="92" t="s">
        <v>2647</v>
      </c>
      <c r="I629" s="587" t="s">
        <v>1973</v>
      </c>
      <c r="J629" s="587" t="s">
        <v>1974</v>
      </c>
      <c r="K629" s="405"/>
      <c r="L629" s="574"/>
      <c r="M629" s="574"/>
    </row>
    <row r="630" spans="1:14" ht="31.5" customHeight="1" x14ac:dyDescent="0.2">
      <c r="A630" s="592"/>
      <c r="B630" s="473"/>
      <c r="C630" s="473"/>
      <c r="D630" s="473"/>
      <c r="E630" s="473"/>
      <c r="F630" s="92" t="s">
        <v>1975</v>
      </c>
      <c r="G630" s="92" t="s">
        <v>1976</v>
      </c>
      <c r="H630" s="92" t="s">
        <v>2455</v>
      </c>
      <c r="I630" s="588"/>
      <c r="J630" s="588"/>
      <c r="K630" s="405"/>
      <c r="L630" s="574"/>
      <c r="M630" s="574"/>
    </row>
    <row r="631" spans="1:14" ht="22.5" customHeight="1" x14ac:dyDescent="0.2">
      <c r="A631" s="592"/>
      <c r="B631" s="473"/>
      <c r="C631" s="473"/>
      <c r="D631" s="473"/>
      <c r="E631" s="473"/>
      <c r="F631" s="92" t="s">
        <v>1977</v>
      </c>
      <c r="G631" s="92" t="s">
        <v>1978</v>
      </c>
      <c r="H631" s="92" t="s">
        <v>2455</v>
      </c>
      <c r="I631" s="588"/>
      <c r="J631" s="588"/>
      <c r="K631" s="405"/>
      <c r="L631" s="574"/>
      <c r="M631" s="574"/>
    </row>
    <row r="632" spans="1:14" ht="29.25" customHeight="1" x14ac:dyDescent="0.2">
      <c r="A632" s="592"/>
      <c r="B632" s="473"/>
      <c r="C632" s="473"/>
      <c r="D632" s="473"/>
      <c r="E632" s="473"/>
      <c r="F632" s="92" t="s">
        <v>1979</v>
      </c>
      <c r="G632" s="92" t="s">
        <v>2648</v>
      </c>
      <c r="H632" s="92" t="s">
        <v>2649</v>
      </c>
      <c r="I632" s="517" t="s">
        <v>2758</v>
      </c>
      <c r="J632" s="587" t="s">
        <v>1980</v>
      </c>
      <c r="K632" s="405"/>
      <c r="L632" s="574"/>
      <c r="M632" s="574"/>
    </row>
    <row r="633" spans="1:14" ht="25.5" customHeight="1" x14ac:dyDescent="0.2">
      <c r="A633" s="592"/>
      <c r="B633" s="588"/>
      <c r="C633" s="588"/>
      <c r="D633" s="588"/>
      <c r="E633" s="473"/>
      <c r="F633" s="92" t="s">
        <v>2650</v>
      </c>
      <c r="G633" s="92" t="s">
        <v>220</v>
      </c>
      <c r="H633" s="92" t="s">
        <v>228</v>
      </c>
      <c r="I633" s="589"/>
      <c r="J633" s="588"/>
      <c r="K633" s="405"/>
      <c r="L633" s="574"/>
      <c r="M633" s="574"/>
    </row>
    <row r="634" spans="1:14" ht="21.75" customHeight="1" x14ac:dyDescent="0.2">
      <c r="A634" s="592"/>
      <c r="B634" s="588"/>
      <c r="C634" s="588"/>
      <c r="D634" s="588"/>
      <c r="E634" s="473"/>
      <c r="F634" s="92" t="s">
        <v>1981</v>
      </c>
      <c r="G634" s="213" t="s">
        <v>662</v>
      </c>
      <c r="H634" s="92" t="s">
        <v>228</v>
      </c>
      <c r="I634" s="589"/>
      <c r="J634" s="588"/>
      <c r="K634" s="405"/>
      <c r="L634" s="574"/>
      <c r="M634" s="574"/>
    </row>
    <row r="635" spans="1:14" ht="27.75" customHeight="1" x14ac:dyDescent="0.2">
      <c r="A635" s="592"/>
      <c r="B635" s="588"/>
      <c r="C635" s="588"/>
      <c r="D635" s="588"/>
      <c r="E635" s="473"/>
      <c r="F635" s="92" t="s">
        <v>1982</v>
      </c>
      <c r="G635" s="213" t="s">
        <v>662</v>
      </c>
      <c r="H635" s="92" t="s">
        <v>228</v>
      </c>
      <c r="I635" s="590"/>
      <c r="J635" s="588"/>
      <c r="K635" s="357"/>
      <c r="L635" s="575"/>
      <c r="M635" s="575"/>
    </row>
    <row r="637" spans="1:14" s="239" customFormat="1" ht="15" customHeight="1" x14ac:dyDescent="0.25">
      <c r="A637" s="576" t="s">
        <v>155</v>
      </c>
      <c r="B637" s="576"/>
      <c r="C637" s="576"/>
      <c r="D637" s="577" t="s">
        <v>1983</v>
      </c>
      <c r="E637" s="578"/>
      <c r="F637" s="578"/>
      <c r="G637" s="578"/>
      <c r="H637" s="579"/>
      <c r="I637" s="237" t="s">
        <v>157</v>
      </c>
      <c r="J637" s="583" t="s">
        <v>307</v>
      </c>
      <c r="K637" s="584"/>
      <c r="L637" s="584"/>
      <c r="M637" s="585"/>
      <c r="N637" s="238"/>
    </row>
    <row r="638" spans="1:14" s="239" customFormat="1" ht="22.5" customHeight="1" x14ac:dyDescent="0.25">
      <c r="A638" s="576"/>
      <c r="B638" s="576"/>
      <c r="C638" s="576"/>
      <c r="D638" s="580"/>
      <c r="E638" s="581"/>
      <c r="F638" s="581"/>
      <c r="G638" s="581"/>
      <c r="H638" s="582"/>
      <c r="I638" s="240" t="s">
        <v>159</v>
      </c>
      <c r="J638" s="586" t="s">
        <v>160</v>
      </c>
      <c r="K638" s="586"/>
      <c r="L638" s="586"/>
      <c r="M638" s="586"/>
      <c r="N638" s="238"/>
    </row>
    <row r="639" spans="1:14" s="239" customFormat="1" ht="15" customHeight="1" x14ac:dyDescent="0.25">
      <c r="A639" s="467" t="s">
        <v>161</v>
      </c>
      <c r="B639" s="467"/>
      <c r="C639" s="467"/>
      <c r="D639" s="467"/>
      <c r="E639" s="467"/>
      <c r="F639" s="467"/>
      <c r="G639" s="467"/>
      <c r="H639" s="467"/>
      <c r="I639" s="467"/>
      <c r="J639" s="467"/>
      <c r="K639" s="467"/>
      <c r="L639" s="467"/>
      <c r="M639" s="467"/>
      <c r="N639" s="238"/>
    </row>
    <row r="640" spans="1:14" s="1" customFormat="1" ht="60" x14ac:dyDescent="0.2">
      <c r="A640" s="103" t="s">
        <v>162</v>
      </c>
      <c r="B640" s="103" t="s">
        <v>69</v>
      </c>
      <c r="C640" s="468" t="s">
        <v>163</v>
      </c>
      <c r="D640" s="468"/>
      <c r="E640" s="103" t="s">
        <v>164</v>
      </c>
      <c r="F640" s="103" t="s">
        <v>165</v>
      </c>
      <c r="G640" s="103" t="s">
        <v>166</v>
      </c>
      <c r="H640" s="103" t="s">
        <v>167</v>
      </c>
      <c r="I640" s="103" t="s">
        <v>168</v>
      </c>
      <c r="J640" s="103" t="s">
        <v>169</v>
      </c>
      <c r="K640" s="103" t="s">
        <v>170</v>
      </c>
      <c r="L640" s="103" t="s">
        <v>171</v>
      </c>
      <c r="M640" s="103" t="s">
        <v>172</v>
      </c>
      <c r="N640" s="84"/>
    </row>
    <row r="641" spans="1:14" s="241" customFormat="1" ht="59.25" customHeight="1" x14ac:dyDescent="0.2">
      <c r="A641" s="104" t="s">
        <v>173</v>
      </c>
      <c r="B641" s="93" t="s">
        <v>1985</v>
      </c>
      <c r="C641" s="427" t="s">
        <v>1986</v>
      </c>
      <c r="D641" s="427"/>
      <c r="E641" s="93" t="s">
        <v>1987</v>
      </c>
      <c r="F641" s="98" t="s">
        <v>1988</v>
      </c>
      <c r="G641" s="98" t="s">
        <v>220</v>
      </c>
      <c r="H641" s="98" t="s">
        <v>221</v>
      </c>
      <c r="I641" s="146" t="s">
        <v>1989</v>
      </c>
      <c r="J641" s="146" t="s">
        <v>1990</v>
      </c>
      <c r="K641" s="146" t="s">
        <v>2875</v>
      </c>
      <c r="L641" s="93" t="s">
        <v>1505</v>
      </c>
      <c r="M641" s="146"/>
    </row>
    <row r="642" spans="1:14" s="241" customFormat="1" ht="77.25" customHeight="1" x14ac:dyDescent="0.2">
      <c r="A642" s="104" t="s">
        <v>187</v>
      </c>
      <c r="B642" s="93" t="s">
        <v>1992</v>
      </c>
      <c r="C642" s="427" t="s">
        <v>1993</v>
      </c>
      <c r="D642" s="427"/>
      <c r="E642" s="93" t="s">
        <v>1987</v>
      </c>
      <c r="F642" s="98" t="s">
        <v>1994</v>
      </c>
      <c r="G642" s="98" t="s">
        <v>329</v>
      </c>
      <c r="H642" s="98" t="s">
        <v>381</v>
      </c>
      <c r="I642" s="146" t="s">
        <v>1995</v>
      </c>
      <c r="J642" s="146" t="s">
        <v>1990</v>
      </c>
      <c r="K642" s="146" t="s">
        <v>1991</v>
      </c>
      <c r="L642" s="93" t="s">
        <v>1505</v>
      </c>
      <c r="M642" s="146"/>
    </row>
    <row r="643" spans="1:14" s="241" customFormat="1" ht="102" customHeight="1" x14ac:dyDescent="0.2">
      <c r="A643" s="104" t="s">
        <v>194</v>
      </c>
      <c r="B643" s="93" t="s">
        <v>1996</v>
      </c>
      <c r="C643" s="427" t="s">
        <v>1997</v>
      </c>
      <c r="D643" s="427"/>
      <c r="E643" s="93" t="s">
        <v>1987</v>
      </c>
      <c r="F643" s="98" t="s">
        <v>1998</v>
      </c>
      <c r="G643" s="98" t="s">
        <v>220</v>
      </c>
      <c r="H643" s="98" t="s">
        <v>221</v>
      </c>
      <c r="I643" s="146" t="s">
        <v>1999</v>
      </c>
      <c r="J643" s="146" t="s">
        <v>1990</v>
      </c>
      <c r="K643" s="146" t="s">
        <v>2000</v>
      </c>
      <c r="L643" s="93" t="s">
        <v>494</v>
      </c>
      <c r="M643" s="146"/>
    </row>
    <row r="644" spans="1:14" s="241" customFormat="1" ht="36" x14ac:dyDescent="0.2">
      <c r="A644" s="104" t="s">
        <v>200</v>
      </c>
      <c r="B644" s="93" t="s">
        <v>2001</v>
      </c>
      <c r="C644" s="571" t="s">
        <v>2002</v>
      </c>
      <c r="D644" s="572"/>
      <c r="E644" s="93" t="s">
        <v>1987</v>
      </c>
      <c r="F644" s="98" t="s">
        <v>2003</v>
      </c>
      <c r="G644" s="98" t="s">
        <v>220</v>
      </c>
      <c r="H644" s="98" t="s">
        <v>737</v>
      </c>
      <c r="I644" s="146" t="s">
        <v>2004</v>
      </c>
      <c r="J644" s="146" t="s">
        <v>1990</v>
      </c>
      <c r="K644" s="146" t="s">
        <v>2005</v>
      </c>
      <c r="L644" s="93" t="s">
        <v>494</v>
      </c>
      <c r="M644" s="146"/>
    </row>
    <row r="645" spans="1:14" s="241" customFormat="1" ht="36" x14ac:dyDescent="0.2">
      <c r="A645" s="104" t="s">
        <v>208</v>
      </c>
      <c r="B645" s="93" t="s">
        <v>2006</v>
      </c>
      <c r="C645" s="571" t="s">
        <v>2007</v>
      </c>
      <c r="D645" s="572"/>
      <c r="E645" s="93" t="s">
        <v>1987</v>
      </c>
      <c r="F645" s="98" t="s">
        <v>2008</v>
      </c>
      <c r="G645" s="98" t="s">
        <v>220</v>
      </c>
      <c r="H645" s="98" t="s">
        <v>221</v>
      </c>
      <c r="I645" s="146" t="s">
        <v>2009</v>
      </c>
      <c r="J645" s="146" t="s">
        <v>1990</v>
      </c>
      <c r="K645" s="146" t="s">
        <v>181</v>
      </c>
      <c r="L645" s="93" t="s">
        <v>1505</v>
      </c>
      <c r="M645" s="146"/>
    </row>
    <row r="646" spans="1:14" s="241" customFormat="1" ht="103.5" customHeight="1" x14ac:dyDescent="0.2">
      <c r="A646" s="104" t="s">
        <v>216</v>
      </c>
      <c r="B646" s="93" t="s">
        <v>2010</v>
      </c>
      <c r="C646" s="427" t="s">
        <v>2011</v>
      </c>
      <c r="D646" s="427"/>
      <c r="E646" s="93" t="s">
        <v>1987</v>
      </c>
      <c r="F646" s="98" t="s">
        <v>2012</v>
      </c>
      <c r="G646" s="242" t="s">
        <v>220</v>
      </c>
      <c r="H646" s="98" t="s">
        <v>221</v>
      </c>
      <c r="I646" s="146" t="s">
        <v>2619</v>
      </c>
      <c r="J646" s="146" t="s">
        <v>2013</v>
      </c>
      <c r="K646" s="146" t="s">
        <v>2014</v>
      </c>
      <c r="L646" s="93" t="s">
        <v>1505</v>
      </c>
      <c r="M646" s="146"/>
    </row>
    <row r="647" spans="1:14" s="241" customFormat="1" ht="41.25" customHeight="1" x14ac:dyDescent="0.2">
      <c r="A647" s="409" t="s">
        <v>224</v>
      </c>
      <c r="B647" s="406" t="s">
        <v>2015</v>
      </c>
      <c r="C647" s="412" t="s">
        <v>2011</v>
      </c>
      <c r="D647" s="413"/>
      <c r="E647" s="406" t="s">
        <v>1987</v>
      </c>
      <c r="F647" s="445" t="s">
        <v>2016</v>
      </c>
      <c r="G647" s="445" t="s">
        <v>329</v>
      </c>
      <c r="H647" s="445" t="s">
        <v>616</v>
      </c>
      <c r="I647" s="146" t="s">
        <v>2542</v>
      </c>
      <c r="J647" s="568" t="s">
        <v>2013</v>
      </c>
      <c r="K647" s="146" t="s">
        <v>2767</v>
      </c>
      <c r="L647" s="406" t="s">
        <v>1505</v>
      </c>
      <c r="M647" s="568"/>
    </row>
    <row r="648" spans="1:14" s="241" customFormat="1" ht="33.75" customHeight="1" x14ac:dyDescent="0.2">
      <c r="A648" s="410"/>
      <c r="B648" s="405"/>
      <c r="C648" s="414"/>
      <c r="D648" s="415"/>
      <c r="E648" s="405"/>
      <c r="F648" s="405"/>
      <c r="G648" s="569"/>
      <c r="H648" s="569"/>
      <c r="I648" s="146" t="s">
        <v>2543</v>
      </c>
      <c r="J648" s="405"/>
      <c r="K648" s="146" t="s">
        <v>2769</v>
      </c>
      <c r="L648" s="405"/>
      <c r="M648" s="405"/>
    </row>
    <row r="649" spans="1:14" s="241" customFormat="1" ht="33.75" customHeight="1" x14ac:dyDescent="0.2">
      <c r="A649" s="411"/>
      <c r="B649" s="357"/>
      <c r="C649" s="382"/>
      <c r="D649" s="383"/>
      <c r="E649" s="357"/>
      <c r="F649" s="357"/>
      <c r="G649" s="570"/>
      <c r="H649" s="570"/>
      <c r="I649" s="146" t="s">
        <v>2545</v>
      </c>
      <c r="J649" s="357"/>
      <c r="K649" s="146" t="s">
        <v>2768</v>
      </c>
      <c r="L649" s="357"/>
      <c r="M649" s="357"/>
    </row>
    <row r="650" spans="1:14" s="241" customFormat="1" ht="63" customHeight="1" x14ac:dyDescent="0.2">
      <c r="A650" s="104" t="s">
        <v>230</v>
      </c>
      <c r="B650" s="93" t="s">
        <v>2017</v>
      </c>
      <c r="C650" s="427" t="s">
        <v>2018</v>
      </c>
      <c r="D650" s="427"/>
      <c r="E650" s="93" t="s">
        <v>1987</v>
      </c>
      <c r="F650" s="98" t="s">
        <v>2019</v>
      </c>
      <c r="G650" s="98" t="s">
        <v>220</v>
      </c>
      <c r="H650" s="98" t="s">
        <v>221</v>
      </c>
      <c r="I650" s="146" t="s">
        <v>2544</v>
      </c>
      <c r="J650" s="146" t="s">
        <v>2013</v>
      </c>
      <c r="K650" s="146" t="s">
        <v>2828</v>
      </c>
      <c r="L650" s="93" t="s">
        <v>1505</v>
      </c>
      <c r="M650" s="146"/>
    </row>
    <row r="651" spans="1:14" s="241" customFormat="1" ht="96" x14ac:dyDescent="0.2">
      <c r="A651" s="104" t="s">
        <v>237</v>
      </c>
      <c r="B651" s="93" t="s">
        <v>2020</v>
      </c>
      <c r="C651" s="427" t="s">
        <v>2021</v>
      </c>
      <c r="D651" s="427"/>
      <c r="E651" s="93" t="s">
        <v>1987</v>
      </c>
      <c r="F651" s="98" t="s">
        <v>2022</v>
      </c>
      <c r="G651" s="98" t="s">
        <v>220</v>
      </c>
      <c r="H651" s="98" t="s">
        <v>221</v>
      </c>
      <c r="I651" s="146" t="s">
        <v>2023</v>
      </c>
      <c r="J651" s="146" t="s">
        <v>2013</v>
      </c>
      <c r="K651" s="146" t="s">
        <v>2827</v>
      </c>
      <c r="L651" s="93" t="s">
        <v>1505</v>
      </c>
      <c r="M651" s="146"/>
    </row>
    <row r="652" spans="1:14" s="241" customFormat="1" ht="94.5" customHeight="1" x14ac:dyDescent="0.2">
      <c r="A652" s="104" t="s">
        <v>244</v>
      </c>
      <c r="B652" s="93" t="s">
        <v>2024</v>
      </c>
      <c r="C652" s="427" t="s">
        <v>2025</v>
      </c>
      <c r="D652" s="427"/>
      <c r="E652" s="93" t="s">
        <v>1987</v>
      </c>
      <c r="F652" s="98" t="s">
        <v>2026</v>
      </c>
      <c r="G652" s="98" t="s">
        <v>621</v>
      </c>
      <c r="H652" s="98" t="s">
        <v>895</v>
      </c>
      <c r="I652" s="146" t="s">
        <v>2027</v>
      </c>
      <c r="J652" s="146" t="s">
        <v>2013</v>
      </c>
      <c r="K652" s="146" t="s">
        <v>2028</v>
      </c>
      <c r="L652" s="93" t="s">
        <v>1505</v>
      </c>
      <c r="M652" s="146"/>
    </row>
    <row r="653" spans="1:14" s="239" customFormat="1" ht="72" x14ac:dyDescent="0.25">
      <c r="A653" s="113" t="s">
        <v>250</v>
      </c>
      <c r="B653" s="129" t="s">
        <v>2029</v>
      </c>
      <c r="C653" s="562" t="s">
        <v>2030</v>
      </c>
      <c r="D653" s="562"/>
      <c r="E653" s="129" t="s">
        <v>2031</v>
      </c>
      <c r="F653" s="131" t="s">
        <v>2032</v>
      </c>
      <c r="G653" s="131" t="s">
        <v>710</v>
      </c>
      <c r="H653" s="131" t="s">
        <v>228</v>
      </c>
      <c r="I653" s="117" t="s">
        <v>2033</v>
      </c>
      <c r="J653" s="117" t="s">
        <v>2034</v>
      </c>
      <c r="K653" s="117" t="s">
        <v>2770</v>
      </c>
      <c r="L653" s="129" t="s">
        <v>769</v>
      </c>
      <c r="M653" s="117"/>
      <c r="N653" s="238"/>
    </row>
    <row r="654" spans="1:14" s="239" customFormat="1" ht="72" x14ac:dyDescent="0.25">
      <c r="A654" s="113" t="s">
        <v>255</v>
      </c>
      <c r="B654" s="322" t="s">
        <v>2035</v>
      </c>
      <c r="C654" s="562" t="s">
        <v>2036</v>
      </c>
      <c r="D654" s="562"/>
      <c r="E654" s="129" t="s">
        <v>2031</v>
      </c>
      <c r="F654" s="131" t="s">
        <v>2037</v>
      </c>
      <c r="G654" s="131" t="s">
        <v>2651</v>
      </c>
      <c r="H654" s="131" t="s">
        <v>228</v>
      </c>
      <c r="I654" s="117" t="s">
        <v>2038</v>
      </c>
      <c r="J654" s="117" t="s">
        <v>2034</v>
      </c>
      <c r="K654" s="117" t="s">
        <v>2039</v>
      </c>
      <c r="L654" s="129" t="s">
        <v>769</v>
      </c>
      <c r="M654" s="117"/>
      <c r="N654" s="238"/>
    </row>
    <row r="655" spans="1:14" s="239" customFormat="1" ht="72" x14ac:dyDescent="0.25">
      <c r="A655" s="113" t="s">
        <v>266</v>
      </c>
      <c r="B655" s="322" t="s">
        <v>2040</v>
      </c>
      <c r="C655" s="562" t="s">
        <v>2036</v>
      </c>
      <c r="D655" s="562"/>
      <c r="E655" s="129" t="s">
        <v>2031</v>
      </c>
      <c r="F655" s="131" t="s">
        <v>2041</v>
      </c>
      <c r="G655" s="131" t="s">
        <v>2651</v>
      </c>
      <c r="H655" s="131" t="s">
        <v>228</v>
      </c>
      <c r="I655" s="117" t="s">
        <v>2042</v>
      </c>
      <c r="J655" s="117" t="s">
        <v>2034</v>
      </c>
      <c r="K655" s="117" t="s">
        <v>2043</v>
      </c>
      <c r="L655" s="129" t="s">
        <v>2044</v>
      </c>
      <c r="M655" s="117"/>
      <c r="N655" s="238"/>
    </row>
    <row r="656" spans="1:14" s="239" customFormat="1" ht="60" x14ac:dyDescent="0.25">
      <c r="A656" s="113" t="s">
        <v>273</v>
      </c>
      <c r="B656" s="322" t="s">
        <v>2045</v>
      </c>
      <c r="C656" s="562" t="s">
        <v>2046</v>
      </c>
      <c r="D656" s="562"/>
      <c r="E656" s="129" t="s">
        <v>2031</v>
      </c>
      <c r="F656" s="131" t="s">
        <v>2047</v>
      </c>
      <c r="G656" s="131" t="s">
        <v>2651</v>
      </c>
      <c r="H656" s="131" t="s">
        <v>228</v>
      </c>
      <c r="I656" s="117" t="s">
        <v>2042</v>
      </c>
      <c r="J656" s="117" t="s">
        <v>2034</v>
      </c>
      <c r="K656" s="117" t="s">
        <v>2048</v>
      </c>
      <c r="L656" s="129" t="s">
        <v>2044</v>
      </c>
      <c r="M656" s="117"/>
      <c r="N656" s="238"/>
    </row>
    <row r="657" spans="1:14" s="239" customFormat="1" ht="132.75" customHeight="1" x14ac:dyDescent="0.25">
      <c r="A657" s="128" t="s">
        <v>279</v>
      </c>
      <c r="B657" s="322" t="s">
        <v>2049</v>
      </c>
      <c r="C657" s="562" t="s">
        <v>2050</v>
      </c>
      <c r="D657" s="562"/>
      <c r="E657" s="129" t="s">
        <v>2031</v>
      </c>
      <c r="F657" s="131" t="s">
        <v>2051</v>
      </c>
      <c r="G657" s="131" t="s">
        <v>2651</v>
      </c>
      <c r="H657" s="131" t="s">
        <v>228</v>
      </c>
      <c r="I657" s="117" t="s">
        <v>2052</v>
      </c>
      <c r="J657" s="117" t="s">
        <v>2034</v>
      </c>
      <c r="K657" s="117" t="s">
        <v>2053</v>
      </c>
      <c r="L657" s="129" t="s">
        <v>2054</v>
      </c>
      <c r="M657" s="117"/>
      <c r="N657" s="238"/>
    </row>
    <row r="658" spans="1:14" s="239" customFormat="1" ht="48" x14ac:dyDescent="0.25">
      <c r="A658" s="128" t="s">
        <v>284</v>
      </c>
      <c r="B658" s="322" t="s">
        <v>2055</v>
      </c>
      <c r="C658" s="562" t="s">
        <v>2056</v>
      </c>
      <c r="D658" s="562"/>
      <c r="E658" s="129" t="s">
        <v>2031</v>
      </c>
      <c r="F658" s="131" t="s">
        <v>2057</v>
      </c>
      <c r="G658" s="131" t="s">
        <v>710</v>
      </c>
      <c r="H658" s="131" t="s">
        <v>228</v>
      </c>
      <c r="I658" s="117" t="s">
        <v>2058</v>
      </c>
      <c r="J658" s="117" t="s">
        <v>2034</v>
      </c>
      <c r="K658" s="243" t="s">
        <v>2000</v>
      </c>
      <c r="L658" s="129" t="s">
        <v>769</v>
      </c>
      <c r="M658" s="117"/>
      <c r="N658" s="238"/>
    </row>
    <row r="659" spans="1:14" s="239" customFormat="1" ht="120" customHeight="1" x14ac:dyDescent="0.25">
      <c r="A659" s="130" t="s">
        <v>290</v>
      </c>
      <c r="B659" s="322" t="s">
        <v>2059</v>
      </c>
      <c r="C659" s="562" t="s">
        <v>2060</v>
      </c>
      <c r="D659" s="562"/>
      <c r="E659" s="129" t="s">
        <v>2061</v>
      </c>
      <c r="F659" s="131" t="s">
        <v>2062</v>
      </c>
      <c r="G659" s="131" t="s">
        <v>2651</v>
      </c>
      <c r="H659" s="131" t="s">
        <v>228</v>
      </c>
      <c r="I659" s="117" t="s">
        <v>2063</v>
      </c>
      <c r="J659" s="117" t="s">
        <v>2064</v>
      </c>
      <c r="K659" s="117" t="s">
        <v>2053</v>
      </c>
      <c r="L659" s="129" t="s">
        <v>2054</v>
      </c>
      <c r="M659" s="117"/>
      <c r="N659" s="238"/>
    </row>
    <row r="660" spans="1:14" s="239" customFormat="1" ht="125.25" customHeight="1" x14ac:dyDescent="0.25">
      <c r="A660" s="130" t="s">
        <v>589</v>
      </c>
      <c r="B660" s="322" t="s">
        <v>2049</v>
      </c>
      <c r="C660" s="562" t="s">
        <v>2060</v>
      </c>
      <c r="D660" s="562"/>
      <c r="E660" s="129" t="s">
        <v>2061</v>
      </c>
      <c r="F660" s="131" t="s">
        <v>2051</v>
      </c>
      <c r="G660" s="131" t="s">
        <v>2651</v>
      </c>
      <c r="H660" s="131" t="s">
        <v>228</v>
      </c>
      <c r="I660" s="117" t="s">
        <v>2052</v>
      </c>
      <c r="J660" s="117" t="s">
        <v>2064</v>
      </c>
      <c r="K660" s="117" t="s">
        <v>2053</v>
      </c>
      <c r="L660" s="129" t="s">
        <v>2054</v>
      </c>
      <c r="M660" s="117"/>
      <c r="N660" s="238"/>
    </row>
    <row r="661" spans="1:14" s="239" customFormat="1" ht="48" x14ac:dyDescent="0.25">
      <c r="A661" s="130" t="s">
        <v>611</v>
      </c>
      <c r="B661" s="322" t="s">
        <v>2065</v>
      </c>
      <c r="C661" s="562" t="s">
        <v>2066</v>
      </c>
      <c r="D661" s="562"/>
      <c r="E661" s="129" t="s">
        <v>2061</v>
      </c>
      <c r="F661" s="131" t="s">
        <v>2057</v>
      </c>
      <c r="G661" s="131" t="s">
        <v>2651</v>
      </c>
      <c r="H661" s="131" t="s">
        <v>228</v>
      </c>
      <c r="I661" s="117" t="s">
        <v>2067</v>
      </c>
      <c r="J661" s="117" t="s">
        <v>2064</v>
      </c>
      <c r="K661" s="243" t="s">
        <v>1140</v>
      </c>
      <c r="L661" s="129" t="s">
        <v>769</v>
      </c>
      <c r="M661" s="117"/>
      <c r="N661" s="238"/>
    </row>
    <row r="662" spans="1:14" s="239" customFormat="1" ht="48" x14ac:dyDescent="0.25">
      <c r="A662" s="130" t="s">
        <v>622</v>
      </c>
      <c r="B662" s="322" t="s">
        <v>2068</v>
      </c>
      <c r="C662" s="562" t="s">
        <v>2069</v>
      </c>
      <c r="D662" s="562"/>
      <c r="E662" s="129" t="s">
        <v>2061</v>
      </c>
      <c r="F662" s="115" t="s">
        <v>2070</v>
      </c>
      <c r="G662" s="131" t="s">
        <v>2651</v>
      </c>
      <c r="H662" s="131" t="s">
        <v>228</v>
      </c>
      <c r="I662" s="117" t="s">
        <v>2071</v>
      </c>
      <c r="J662" s="117" t="s">
        <v>2064</v>
      </c>
      <c r="K662" s="243" t="s">
        <v>2072</v>
      </c>
      <c r="L662" s="129" t="s">
        <v>769</v>
      </c>
      <c r="M662" s="117"/>
      <c r="N662" s="238"/>
    </row>
    <row r="663" spans="1:14" s="239" customFormat="1" ht="48" x14ac:dyDescent="0.25">
      <c r="A663" s="130" t="s">
        <v>629</v>
      </c>
      <c r="B663" s="322" t="s">
        <v>2620</v>
      </c>
      <c r="C663" s="562" t="s">
        <v>2073</v>
      </c>
      <c r="D663" s="562"/>
      <c r="E663" s="129" t="s">
        <v>2061</v>
      </c>
      <c r="F663" s="131" t="s">
        <v>2057</v>
      </c>
      <c r="G663" s="131" t="s">
        <v>710</v>
      </c>
      <c r="H663" s="131" t="s">
        <v>710</v>
      </c>
      <c r="I663" s="117" t="s">
        <v>2074</v>
      </c>
      <c r="J663" s="117" t="s">
        <v>2064</v>
      </c>
      <c r="K663" s="243" t="s">
        <v>2000</v>
      </c>
      <c r="L663" s="129" t="s">
        <v>769</v>
      </c>
      <c r="M663" s="117"/>
      <c r="N663" s="238"/>
    </row>
    <row r="664" spans="1:14" s="239" customFormat="1" ht="72" x14ac:dyDescent="0.25">
      <c r="A664" s="130" t="s">
        <v>634</v>
      </c>
      <c r="B664" s="322" t="s">
        <v>2075</v>
      </c>
      <c r="C664" s="562" t="s">
        <v>2073</v>
      </c>
      <c r="D664" s="562"/>
      <c r="E664" s="129" t="s">
        <v>2061</v>
      </c>
      <c r="F664" s="131" t="s">
        <v>2076</v>
      </c>
      <c r="G664" s="131" t="s">
        <v>2651</v>
      </c>
      <c r="H664" s="131" t="s">
        <v>228</v>
      </c>
      <c r="I664" s="117" t="s">
        <v>2063</v>
      </c>
      <c r="J664" s="117" t="s">
        <v>2077</v>
      </c>
      <c r="K664" s="117" t="s">
        <v>2053</v>
      </c>
      <c r="L664" s="129" t="s">
        <v>2044</v>
      </c>
      <c r="M664" s="117"/>
      <c r="N664" s="238"/>
    </row>
    <row r="665" spans="1:14" s="239" customFormat="1" ht="72" x14ac:dyDescent="0.25">
      <c r="A665" s="130" t="s">
        <v>641</v>
      </c>
      <c r="B665" s="322" t="s">
        <v>2078</v>
      </c>
      <c r="C665" s="562" t="s">
        <v>2073</v>
      </c>
      <c r="D665" s="562"/>
      <c r="E665" s="129" t="s">
        <v>2061</v>
      </c>
      <c r="F665" s="131" t="s">
        <v>2051</v>
      </c>
      <c r="G665" s="131" t="s">
        <v>2651</v>
      </c>
      <c r="H665" s="131" t="s">
        <v>228</v>
      </c>
      <c r="I665" s="117" t="s">
        <v>2052</v>
      </c>
      <c r="J665" s="117" t="s">
        <v>2077</v>
      </c>
      <c r="K665" s="117" t="s">
        <v>2053</v>
      </c>
      <c r="L665" s="129" t="s">
        <v>2044</v>
      </c>
      <c r="M665" s="117"/>
      <c r="N665" s="238"/>
    </row>
    <row r="666" spans="1:14" s="239" customFormat="1" ht="48" x14ac:dyDescent="0.25">
      <c r="A666" s="130" t="s">
        <v>650</v>
      </c>
      <c r="B666" s="322" t="s">
        <v>2065</v>
      </c>
      <c r="C666" s="562" t="s">
        <v>2066</v>
      </c>
      <c r="D666" s="562"/>
      <c r="E666" s="129" t="s">
        <v>2061</v>
      </c>
      <c r="F666" s="131" t="s">
        <v>2057</v>
      </c>
      <c r="G666" s="131" t="s">
        <v>2651</v>
      </c>
      <c r="H666" s="131" t="s">
        <v>228</v>
      </c>
      <c r="I666" s="117" t="s">
        <v>2067</v>
      </c>
      <c r="J666" s="117" t="s">
        <v>2077</v>
      </c>
      <c r="K666" s="243" t="s">
        <v>1140</v>
      </c>
      <c r="L666" s="129" t="s">
        <v>769</v>
      </c>
      <c r="M666" s="117"/>
      <c r="N666" s="238"/>
    </row>
    <row r="667" spans="1:14" s="239" customFormat="1" ht="48" x14ac:dyDescent="0.25">
      <c r="A667" s="130" t="s">
        <v>657</v>
      </c>
      <c r="B667" s="322" t="s">
        <v>2068</v>
      </c>
      <c r="C667" s="562" t="s">
        <v>2069</v>
      </c>
      <c r="D667" s="562"/>
      <c r="E667" s="129" t="s">
        <v>2061</v>
      </c>
      <c r="F667" s="115" t="s">
        <v>2070</v>
      </c>
      <c r="G667" s="131" t="s">
        <v>2651</v>
      </c>
      <c r="H667" s="131" t="s">
        <v>228</v>
      </c>
      <c r="I667" s="117" t="s">
        <v>2071</v>
      </c>
      <c r="J667" s="117" t="s">
        <v>2077</v>
      </c>
      <c r="K667" s="243" t="s">
        <v>2072</v>
      </c>
      <c r="L667" s="129" t="s">
        <v>769</v>
      </c>
      <c r="M667" s="117"/>
      <c r="N667" s="238"/>
    </row>
    <row r="668" spans="1:14" s="239" customFormat="1" ht="48" x14ac:dyDescent="0.25">
      <c r="A668" s="130" t="s">
        <v>667</v>
      </c>
      <c r="B668" s="322" t="s">
        <v>2759</v>
      </c>
      <c r="C668" s="562" t="s">
        <v>2073</v>
      </c>
      <c r="D668" s="562"/>
      <c r="E668" s="129" t="s">
        <v>2061</v>
      </c>
      <c r="F668" s="131" t="s">
        <v>2057</v>
      </c>
      <c r="G668" s="131" t="s">
        <v>710</v>
      </c>
      <c r="H668" s="131" t="s">
        <v>710</v>
      </c>
      <c r="I668" s="117" t="s">
        <v>2079</v>
      </c>
      <c r="J668" s="117" t="s">
        <v>2077</v>
      </c>
      <c r="K668" s="243" t="s">
        <v>2000</v>
      </c>
      <c r="L668" s="129" t="s">
        <v>769</v>
      </c>
      <c r="M668" s="117"/>
      <c r="N668" s="238"/>
    </row>
    <row r="669" spans="1:14" s="239" customFormat="1" ht="36" x14ac:dyDescent="0.25">
      <c r="A669" s="426" t="s">
        <v>2080</v>
      </c>
      <c r="B669" s="544" t="s">
        <v>2081</v>
      </c>
      <c r="C669" s="545" t="s">
        <v>2082</v>
      </c>
      <c r="D669" s="544"/>
      <c r="E669" s="546" t="s">
        <v>2083</v>
      </c>
      <c r="F669" s="244" t="s">
        <v>2084</v>
      </c>
      <c r="G669" s="244" t="s">
        <v>2085</v>
      </c>
      <c r="H669" s="244" t="s">
        <v>768</v>
      </c>
      <c r="I669" s="245" t="s">
        <v>2086</v>
      </c>
      <c r="J669" s="556" t="s">
        <v>2087</v>
      </c>
      <c r="K669" s="896" t="s">
        <v>1140</v>
      </c>
      <c r="L669" s="482" t="s">
        <v>182</v>
      </c>
      <c r="M669" s="517"/>
      <c r="N669" s="238"/>
    </row>
    <row r="670" spans="1:14" s="239" customFormat="1" ht="36" x14ac:dyDescent="0.25">
      <c r="A670" s="563"/>
      <c r="B670" s="564"/>
      <c r="C670" s="566"/>
      <c r="D670" s="564"/>
      <c r="E670" s="560"/>
      <c r="F670" s="92" t="s">
        <v>2088</v>
      </c>
      <c r="G670" s="92" t="s">
        <v>2089</v>
      </c>
      <c r="H670" s="92" t="s">
        <v>2090</v>
      </c>
      <c r="I670" s="146" t="s">
        <v>2091</v>
      </c>
      <c r="J670" s="557"/>
      <c r="K670" s="410"/>
      <c r="L670" s="405"/>
      <c r="M670" s="405"/>
      <c r="N670" s="238"/>
    </row>
    <row r="671" spans="1:14" s="239" customFormat="1" ht="48" x14ac:dyDescent="0.25">
      <c r="A671" s="563"/>
      <c r="B671" s="564"/>
      <c r="C671" s="566"/>
      <c r="D671" s="564"/>
      <c r="E671" s="560"/>
      <c r="F671" s="92" t="s">
        <v>2092</v>
      </c>
      <c r="G671" s="92" t="s">
        <v>1567</v>
      </c>
      <c r="H671" s="92" t="s">
        <v>655</v>
      </c>
      <c r="I671" s="146" t="s">
        <v>2093</v>
      </c>
      <c r="J671" s="557"/>
      <c r="K671" s="410"/>
      <c r="L671" s="405"/>
      <c r="M671" s="405"/>
      <c r="N671" s="238"/>
    </row>
    <row r="672" spans="1:14" s="239" customFormat="1" ht="39" customHeight="1" x14ac:dyDescent="0.25">
      <c r="A672" s="563"/>
      <c r="B672" s="564"/>
      <c r="C672" s="566"/>
      <c r="D672" s="564"/>
      <c r="E672" s="560"/>
      <c r="F672" s="92" t="s">
        <v>2094</v>
      </c>
      <c r="G672" s="92" t="s">
        <v>1946</v>
      </c>
      <c r="H672" s="92" t="s">
        <v>858</v>
      </c>
      <c r="I672" s="146" t="s">
        <v>2095</v>
      </c>
      <c r="J672" s="557"/>
      <c r="K672" s="410"/>
      <c r="L672" s="405"/>
      <c r="M672" s="405"/>
      <c r="N672" s="238"/>
    </row>
    <row r="673" spans="1:14" s="239" customFormat="1" ht="24" x14ac:dyDescent="0.25">
      <c r="A673" s="563"/>
      <c r="B673" s="564"/>
      <c r="C673" s="566"/>
      <c r="D673" s="564"/>
      <c r="E673" s="560"/>
      <c r="F673" s="92" t="s">
        <v>2096</v>
      </c>
      <c r="G673" s="92" t="s">
        <v>2097</v>
      </c>
      <c r="H673" s="92" t="s">
        <v>2098</v>
      </c>
      <c r="I673" s="146" t="s">
        <v>2099</v>
      </c>
      <c r="J673" s="557"/>
      <c r="K673" s="410"/>
      <c r="L673" s="405"/>
      <c r="M673" s="405"/>
      <c r="N673" s="238"/>
    </row>
    <row r="674" spans="1:14" s="239" customFormat="1" ht="36" x14ac:dyDescent="0.25">
      <c r="A674" s="563"/>
      <c r="B674" s="564"/>
      <c r="C674" s="566"/>
      <c r="D674" s="564"/>
      <c r="E674" s="560"/>
      <c r="F674" s="95" t="s">
        <v>2100</v>
      </c>
      <c r="G674" s="92" t="s">
        <v>2085</v>
      </c>
      <c r="H674" s="213" t="s">
        <v>347</v>
      </c>
      <c r="I674" s="146" t="s">
        <v>2621</v>
      </c>
      <c r="J674" s="557"/>
      <c r="K674" s="410"/>
      <c r="L674" s="405"/>
      <c r="M674" s="405"/>
      <c r="N674" s="238"/>
    </row>
    <row r="675" spans="1:14" s="239" customFormat="1" ht="36" x14ac:dyDescent="0.25">
      <c r="A675" s="563"/>
      <c r="B675" s="564"/>
      <c r="C675" s="566"/>
      <c r="D675" s="564"/>
      <c r="E675" s="560"/>
      <c r="F675" s="92" t="s">
        <v>2101</v>
      </c>
      <c r="G675" s="92" t="s">
        <v>2102</v>
      </c>
      <c r="H675" s="92" t="s">
        <v>325</v>
      </c>
      <c r="I675" s="146" t="s">
        <v>2103</v>
      </c>
      <c r="J675" s="557"/>
      <c r="K675" s="410"/>
      <c r="L675" s="405"/>
      <c r="M675" s="405"/>
      <c r="N675" s="238"/>
    </row>
    <row r="676" spans="1:14" s="239" customFormat="1" ht="48" x14ac:dyDescent="0.25">
      <c r="A676" s="563"/>
      <c r="B676" s="564"/>
      <c r="C676" s="566"/>
      <c r="D676" s="564"/>
      <c r="E676" s="560"/>
      <c r="F676" s="92" t="s">
        <v>2104</v>
      </c>
      <c r="G676" s="213" t="s">
        <v>938</v>
      </c>
      <c r="H676" s="213" t="s">
        <v>347</v>
      </c>
      <c r="I676" s="146" t="s">
        <v>2105</v>
      </c>
      <c r="J676" s="557"/>
      <c r="K676" s="410"/>
      <c r="L676" s="405"/>
      <c r="M676" s="405"/>
      <c r="N676" s="238"/>
    </row>
    <row r="677" spans="1:14" s="239" customFormat="1" ht="24" x14ac:dyDescent="0.25">
      <c r="A677" s="563"/>
      <c r="B677" s="564"/>
      <c r="C677" s="566"/>
      <c r="D677" s="564"/>
      <c r="E677" s="560"/>
      <c r="F677" s="92" t="s">
        <v>2106</v>
      </c>
      <c r="G677" s="92" t="s">
        <v>1467</v>
      </c>
      <c r="H677" s="92" t="s">
        <v>2107</v>
      </c>
      <c r="I677" s="146" t="s">
        <v>2108</v>
      </c>
      <c r="J677" s="557"/>
      <c r="K677" s="410"/>
      <c r="L677" s="405"/>
      <c r="M677" s="405"/>
      <c r="N677" s="238"/>
    </row>
    <row r="678" spans="1:14" s="239" customFormat="1" ht="36" x14ac:dyDescent="0.25">
      <c r="A678" s="563"/>
      <c r="B678" s="564"/>
      <c r="C678" s="566"/>
      <c r="D678" s="564"/>
      <c r="E678" s="560"/>
      <c r="F678" s="92" t="s">
        <v>2096</v>
      </c>
      <c r="G678" s="234" t="s">
        <v>346</v>
      </c>
      <c r="H678" s="213" t="s">
        <v>347</v>
      </c>
      <c r="I678" s="167" t="s">
        <v>2110</v>
      </c>
      <c r="J678" s="557"/>
      <c r="K678" s="410"/>
      <c r="L678" s="405"/>
      <c r="M678" s="405"/>
      <c r="N678" s="238"/>
    </row>
    <row r="679" spans="1:14" s="239" customFormat="1" ht="36" x14ac:dyDescent="0.25">
      <c r="A679" s="563"/>
      <c r="B679" s="565"/>
      <c r="C679" s="567"/>
      <c r="D679" s="565"/>
      <c r="E679" s="561"/>
      <c r="F679" s="92" t="s">
        <v>2111</v>
      </c>
      <c r="G679" s="234" t="s">
        <v>2840</v>
      </c>
      <c r="H679" s="234" t="s">
        <v>2168</v>
      </c>
      <c r="I679" s="247" t="s">
        <v>2112</v>
      </c>
      <c r="J679" s="454"/>
      <c r="K679" s="411"/>
      <c r="L679" s="357"/>
      <c r="M679" s="357"/>
      <c r="N679" s="238"/>
    </row>
    <row r="680" spans="1:14" s="239" customFormat="1" ht="72.75" customHeight="1" x14ac:dyDescent="0.25">
      <c r="A680" s="473" t="s">
        <v>685</v>
      </c>
      <c r="B680" s="485" t="s">
        <v>2113</v>
      </c>
      <c r="C680" s="559" t="s">
        <v>2114</v>
      </c>
      <c r="D680" s="551"/>
      <c r="E680" s="482" t="s">
        <v>2083</v>
      </c>
      <c r="F680" s="92" t="s">
        <v>2115</v>
      </c>
      <c r="G680" s="92" t="s">
        <v>880</v>
      </c>
      <c r="H680" s="92" t="s">
        <v>895</v>
      </c>
      <c r="I680" s="249" t="s">
        <v>2116</v>
      </c>
      <c r="J680" s="250" t="s">
        <v>2117</v>
      </c>
      <c r="K680" s="568" t="s">
        <v>181</v>
      </c>
      <c r="L680" s="88" t="s">
        <v>2118</v>
      </c>
      <c r="M680" s="275">
        <v>11877000</v>
      </c>
      <c r="N680" s="238"/>
    </row>
    <row r="681" spans="1:14" s="239" customFormat="1" ht="78" customHeight="1" x14ac:dyDescent="0.25">
      <c r="A681" s="558"/>
      <c r="B681" s="415"/>
      <c r="C681" s="559" t="s">
        <v>2119</v>
      </c>
      <c r="D681" s="551"/>
      <c r="E681" s="560"/>
      <c r="F681" s="92" t="s">
        <v>2120</v>
      </c>
      <c r="G681" s="92" t="s">
        <v>380</v>
      </c>
      <c r="H681" s="92" t="s">
        <v>737</v>
      </c>
      <c r="I681" s="117" t="s">
        <v>2121</v>
      </c>
      <c r="J681" s="250" t="s">
        <v>2117</v>
      </c>
      <c r="K681" s="405"/>
      <c r="L681" s="251" t="s">
        <v>2122</v>
      </c>
      <c r="M681" s="517"/>
      <c r="N681" s="238"/>
    </row>
    <row r="682" spans="1:14" s="239" customFormat="1" ht="75.75" customHeight="1" x14ac:dyDescent="0.25">
      <c r="A682" s="558"/>
      <c r="B682" s="383"/>
      <c r="C682" s="382"/>
      <c r="D682" s="383"/>
      <c r="E682" s="561"/>
      <c r="F682" s="92" t="s">
        <v>2120</v>
      </c>
      <c r="G682" s="92" t="s">
        <v>2123</v>
      </c>
      <c r="H682" s="92" t="s">
        <v>737</v>
      </c>
      <c r="I682" s="117" t="s">
        <v>2121</v>
      </c>
      <c r="J682" s="250" t="s">
        <v>2117</v>
      </c>
      <c r="K682" s="357"/>
      <c r="L682" s="251" t="s">
        <v>2124</v>
      </c>
      <c r="M682" s="357"/>
      <c r="N682" s="238"/>
    </row>
    <row r="683" spans="1:14" s="239" customFormat="1" ht="72" x14ac:dyDescent="0.25">
      <c r="A683" s="89" t="s">
        <v>706</v>
      </c>
      <c r="B683" s="256" t="s">
        <v>2125</v>
      </c>
      <c r="C683" s="554" t="s">
        <v>2126</v>
      </c>
      <c r="D683" s="548"/>
      <c r="E683" s="89" t="s">
        <v>2083</v>
      </c>
      <c r="F683" s="92" t="s">
        <v>2127</v>
      </c>
      <c r="G683" s="92" t="s">
        <v>2128</v>
      </c>
      <c r="H683" s="92" t="s">
        <v>632</v>
      </c>
      <c r="I683" s="117" t="s">
        <v>2129</v>
      </c>
      <c r="J683" s="126" t="s">
        <v>2117</v>
      </c>
      <c r="K683" s="146" t="s">
        <v>181</v>
      </c>
      <c r="L683" s="207" t="s">
        <v>2771</v>
      </c>
      <c r="M683" s="275">
        <v>8000000</v>
      </c>
      <c r="N683" s="238"/>
    </row>
    <row r="684" spans="1:14" s="239" customFormat="1" ht="72" x14ac:dyDescent="0.25">
      <c r="A684" s="89" t="s">
        <v>717</v>
      </c>
      <c r="B684" s="256" t="s">
        <v>2130</v>
      </c>
      <c r="C684" s="554" t="s">
        <v>2131</v>
      </c>
      <c r="D684" s="555"/>
      <c r="E684" s="253" t="s">
        <v>2117</v>
      </c>
      <c r="F684" s="92" t="s">
        <v>2132</v>
      </c>
      <c r="G684" s="92" t="s">
        <v>2133</v>
      </c>
      <c r="H684" s="92" t="s">
        <v>330</v>
      </c>
      <c r="I684" s="117" t="s">
        <v>2134</v>
      </c>
      <c r="J684" s="146" t="s">
        <v>2135</v>
      </c>
      <c r="K684" s="146" t="s">
        <v>181</v>
      </c>
      <c r="L684" s="251" t="s">
        <v>2136</v>
      </c>
      <c r="M684" s="275">
        <v>26000000</v>
      </c>
      <c r="N684" s="238"/>
    </row>
    <row r="685" spans="1:14" s="255" customFormat="1" ht="60" x14ac:dyDescent="0.2">
      <c r="A685" s="89" t="s">
        <v>727</v>
      </c>
      <c r="B685" s="256" t="s">
        <v>2622</v>
      </c>
      <c r="C685" s="554" t="s">
        <v>2137</v>
      </c>
      <c r="D685" s="555"/>
      <c r="E685" s="253" t="s">
        <v>2117</v>
      </c>
      <c r="F685" s="92" t="s">
        <v>2138</v>
      </c>
      <c r="G685" s="92" t="s">
        <v>615</v>
      </c>
      <c r="H685" s="92" t="s">
        <v>737</v>
      </c>
      <c r="I685" s="117" t="s">
        <v>2139</v>
      </c>
      <c r="J685" s="146" t="s">
        <v>2135</v>
      </c>
      <c r="K685" s="146" t="s">
        <v>181</v>
      </c>
      <c r="L685" s="251" t="s">
        <v>2140</v>
      </c>
      <c r="M685" s="86"/>
      <c r="N685" s="254"/>
    </row>
    <row r="686" spans="1:14" s="239" customFormat="1" ht="48" x14ac:dyDescent="0.25">
      <c r="A686" s="211" t="s">
        <v>741</v>
      </c>
      <c r="B686" s="256" t="s">
        <v>2141</v>
      </c>
      <c r="C686" s="478" t="s">
        <v>2142</v>
      </c>
      <c r="D686" s="479"/>
      <c r="E686" s="88" t="s">
        <v>2143</v>
      </c>
      <c r="F686" s="92" t="s">
        <v>2144</v>
      </c>
      <c r="G686" s="92" t="s">
        <v>2145</v>
      </c>
      <c r="H686" s="92" t="s">
        <v>2146</v>
      </c>
      <c r="I686" s="146" t="s">
        <v>2147</v>
      </c>
      <c r="J686" s="146" t="s">
        <v>2148</v>
      </c>
      <c r="K686" s="146" t="s">
        <v>181</v>
      </c>
      <c r="L686" s="88" t="s">
        <v>769</v>
      </c>
      <c r="M686" s="86"/>
      <c r="N686" s="238"/>
    </row>
    <row r="687" spans="1:14" s="239" customFormat="1" ht="99" customHeight="1" x14ac:dyDescent="0.25">
      <c r="A687" s="211" t="s">
        <v>765</v>
      </c>
      <c r="B687" s="256" t="s">
        <v>2149</v>
      </c>
      <c r="C687" s="478" t="s">
        <v>2150</v>
      </c>
      <c r="D687" s="479"/>
      <c r="E687" s="88" t="s">
        <v>2143</v>
      </c>
      <c r="F687" s="92" t="s">
        <v>2151</v>
      </c>
      <c r="G687" s="92" t="s">
        <v>2152</v>
      </c>
      <c r="H687" s="92" t="s">
        <v>332</v>
      </c>
      <c r="I687" s="146" t="s">
        <v>2153</v>
      </c>
      <c r="J687" s="146" t="s">
        <v>2148</v>
      </c>
      <c r="K687" s="146" t="s">
        <v>181</v>
      </c>
      <c r="L687" s="88" t="s">
        <v>769</v>
      </c>
      <c r="M687" s="86"/>
      <c r="N687" s="238"/>
    </row>
    <row r="688" spans="1:14" s="239" customFormat="1" ht="60" x14ac:dyDescent="0.25">
      <c r="A688" s="211" t="s">
        <v>770</v>
      </c>
      <c r="B688" s="256" t="s">
        <v>2154</v>
      </c>
      <c r="C688" s="478" t="s">
        <v>2155</v>
      </c>
      <c r="D688" s="479"/>
      <c r="E688" s="88" t="s">
        <v>2143</v>
      </c>
      <c r="F688" s="92" t="s">
        <v>2156</v>
      </c>
      <c r="G688" s="92" t="s">
        <v>2157</v>
      </c>
      <c r="H688" s="92" t="s">
        <v>2546</v>
      </c>
      <c r="I688" s="146" t="s">
        <v>2158</v>
      </c>
      <c r="J688" s="146" t="s">
        <v>2148</v>
      </c>
      <c r="K688" s="146" t="s">
        <v>181</v>
      </c>
      <c r="L688" s="88" t="s">
        <v>769</v>
      </c>
      <c r="M688" s="86"/>
      <c r="N688" s="238"/>
    </row>
    <row r="689" spans="1:14" s="239" customFormat="1" ht="42.75" customHeight="1" x14ac:dyDescent="0.25">
      <c r="A689" s="211" t="s">
        <v>782</v>
      </c>
      <c r="B689" s="256" t="s">
        <v>2159</v>
      </c>
      <c r="C689" s="478" t="s">
        <v>2160</v>
      </c>
      <c r="D689" s="479"/>
      <c r="E689" s="88" t="s">
        <v>2143</v>
      </c>
      <c r="F689" s="92" t="s">
        <v>2161</v>
      </c>
      <c r="G689" s="92" t="s">
        <v>2547</v>
      </c>
      <c r="H689" s="92" t="s">
        <v>2162</v>
      </c>
      <c r="I689" s="146" t="s">
        <v>2163</v>
      </c>
      <c r="J689" s="146" t="s">
        <v>2148</v>
      </c>
      <c r="K689" s="146" t="s">
        <v>181</v>
      </c>
      <c r="L689" s="88" t="s">
        <v>769</v>
      </c>
      <c r="M689" s="86"/>
      <c r="N689" s="238"/>
    </row>
    <row r="690" spans="1:14" s="239" customFormat="1" ht="48" x14ac:dyDescent="0.25">
      <c r="A690" s="211" t="s">
        <v>787</v>
      </c>
      <c r="B690" s="256" t="s">
        <v>2164</v>
      </c>
      <c r="C690" s="478" t="s">
        <v>2165</v>
      </c>
      <c r="D690" s="479"/>
      <c r="E690" s="88" t="s">
        <v>2143</v>
      </c>
      <c r="F690" s="92" t="s">
        <v>2166</v>
      </c>
      <c r="G690" s="92" t="s">
        <v>2167</v>
      </c>
      <c r="H690" s="92" t="s">
        <v>2168</v>
      </c>
      <c r="I690" s="146" t="s">
        <v>2169</v>
      </c>
      <c r="J690" s="146" t="s">
        <v>2148</v>
      </c>
      <c r="K690" s="146" t="s">
        <v>181</v>
      </c>
      <c r="L690" s="88" t="s">
        <v>769</v>
      </c>
      <c r="M690" s="86"/>
      <c r="N690" s="238"/>
    </row>
    <row r="691" spans="1:14" s="239" customFormat="1" ht="60" x14ac:dyDescent="0.25">
      <c r="A691" s="211" t="s">
        <v>795</v>
      </c>
      <c r="B691" s="256" t="s">
        <v>2170</v>
      </c>
      <c r="C691" s="478" t="s">
        <v>2171</v>
      </c>
      <c r="D691" s="479"/>
      <c r="E691" s="88" t="s">
        <v>2143</v>
      </c>
      <c r="F691" s="92" t="s">
        <v>2172</v>
      </c>
      <c r="G691" s="92" t="s">
        <v>2173</v>
      </c>
      <c r="H691" s="92" t="s">
        <v>2174</v>
      </c>
      <c r="I691" s="146" t="s">
        <v>2175</v>
      </c>
      <c r="J691" s="146" t="s">
        <v>2148</v>
      </c>
      <c r="K691" s="146" t="s">
        <v>181</v>
      </c>
      <c r="L691" s="88" t="s">
        <v>769</v>
      </c>
      <c r="M691" s="86"/>
      <c r="N691" s="238"/>
    </row>
    <row r="692" spans="1:14" s="239" customFormat="1" ht="48" x14ac:dyDescent="0.25">
      <c r="A692" s="211">
        <v>38</v>
      </c>
      <c r="B692" s="256" t="s">
        <v>2176</v>
      </c>
      <c r="C692" s="478" t="s">
        <v>2177</v>
      </c>
      <c r="D692" s="553"/>
      <c r="E692" s="88" t="s">
        <v>2178</v>
      </c>
      <c r="F692" s="92" t="s">
        <v>2179</v>
      </c>
      <c r="G692" s="92" t="s">
        <v>2180</v>
      </c>
      <c r="H692" s="92" t="s">
        <v>2181</v>
      </c>
      <c r="I692" s="146" t="s">
        <v>2182</v>
      </c>
      <c r="J692" s="146" t="s">
        <v>2183</v>
      </c>
      <c r="K692" s="146" t="s">
        <v>181</v>
      </c>
      <c r="L692" s="246" t="s">
        <v>182</v>
      </c>
      <c r="M692" s="86"/>
      <c r="N692" s="238"/>
    </row>
    <row r="693" spans="1:14" s="239" customFormat="1" ht="62.25" customHeight="1" x14ac:dyDescent="0.25">
      <c r="A693" s="269" t="s">
        <v>815</v>
      </c>
      <c r="B693" s="248" t="s">
        <v>2184</v>
      </c>
      <c r="C693" s="550" t="s">
        <v>2185</v>
      </c>
      <c r="D693" s="551"/>
      <c r="E693" s="257" t="s">
        <v>2186</v>
      </c>
      <c r="F693" s="258" t="s">
        <v>2187</v>
      </c>
      <c r="G693" s="258" t="s">
        <v>567</v>
      </c>
      <c r="H693" s="258" t="s">
        <v>228</v>
      </c>
      <c r="I693" s="259" t="s">
        <v>2188</v>
      </c>
      <c r="J693" s="259" t="s">
        <v>2189</v>
      </c>
      <c r="K693" s="260" t="s">
        <v>181</v>
      </c>
      <c r="L693" s="257" t="s">
        <v>2190</v>
      </c>
      <c r="M693" s="346">
        <v>151304</v>
      </c>
      <c r="N693" s="238"/>
    </row>
    <row r="694" spans="1:14" s="239" customFormat="1" ht="48" x14ac:dyDescent="0.25">
      <c r="A694" s="269" t="s">
        <v>828</v>
      </c>
      <c r="B694" s="252" t="s">
        <v>2191</v>
      </c>
      <c r="C694" s="547" t="s">
        <v>2192</v>
      </c>
      <c r="D694" s="548"/>
      <c r="E694" s="257" t="s">
        <v>2186</v>
      </c>
      <c r="F694" s="209" t="s">
        <v>2193</v>
      </c>
      <c r="G694" s="258" t="s">
        <v>2651</v>
      </c>
      <c r="H694" s="258" t="s">
        <v>228</v>
      </c>
      <c r="I694" s="261" t="s">
        <v>2194</v>
      </c>
      <c r="J694" s="259" t="s">
        <v>2189</v>
      </c>
      <c r="K694" s="243" t="s">
        <v>181</v>
      </c>
      <c r="L694" s="257" t="s">
        <v>2195</v>
      </c>
      <c r="M694" s="262">
        <v>889242.82</v>
      </c>
      <c r="N694" s="238"/>
    </row>
    <row r="695" spans="1:14" s="239" customFormat="1" ht="64.5" customHeight="1" x14ac:dyDescent="0.25">
      <c r="A695" s="269" t="s">
        <v>839</v>
      </c>
      <c r="B695" s="252" t="s">
        <v>2196</v>
      </c>
      <c r="C695" s="547" t="s">
        <v>2197</v>
      </c>
      <c r="D695" s="548"/>
      <c r="E695" s="257" t="s">
        <v>2186</v>
      </c>
      <c r="F695" s="209" t="s">
        <v>2198</v>
      </c>
      <c r="G695" s="258" t="s">
        <v>567</v>
      </c>
      <c r="H695" s="258" t="s">
        <v>2199</v>
      </c>
      <c r="I695" s="261" t="s">
        <v>2200</v>
      </c>
      <c r="J695" s="259" t="s">
        <v>2189</v>
      </c>
      <c r="K695" s="243" t="s">
        <v>181</v>
      </c>
      <c r="L695" s="251" t="s">
        <v>182</v>
      </c>
      <c r="M695" s="214"/>
      <c r="N695" s="238"/>
    </row>
    <row r="696" spans="1:14" s="239" customFormat="1" ht="68.25" customHeight="1" x14ac:dyDescent="0.25">
      <c r="A696" s="269" t="s">
        <v>864</v>
      </c>
      <c r="B696" s="252" t="s">
        <v>2201</v>
      </c>
      <c r="C696" s="552" t="s">
        <v>2202</v>
      </c>
      <c r="D696" s="552"/>
      <c r="E696" s="257" t="s">
        <v>2186</v>
      </c>
      <c r="F696" s="209" t="s">
        <v>2203</v>
      </c>
      <c r="G696" s="258" t="s">
        <v>2651</v>
      </c>
      <c r="H696" s="263" t="s">
        <v>228</v>
      </c>
      <c r="I696" s="261" t="s">
        <v>2200</v>
      </c>
      <c r="J696" s="259" t="s">
        <v>2189</v>
      </c>
      <c r="K696" s="243" t="s">
        <v>181</v>
      </c>
      <c r="L696" s="251" t="s">
        <v>182</v>
      </c>
      <c r="M696" s="264"/>
      <c r="N696" s="238"/>
    </row>
    <row r="697" spans="1:14" s="239" customFormat="1" ht="36" x14ac:dyDescent="0.25">
      <c r="A697" s="269" t="s">
        <v>871</v>
      </c>
      <c r="B697" s="252" t="s">
        <v>2841</v>
      </c>
      <c r="C697" s="547" t="s">
        <v>2204</v>
      </c>
      <c r="D697" s="548"/>
      <c r="E697" s="257" t="s">
        <v>2205</v>
      </c>
      <c r="F697" s="209" t="s">
        <v>2206</v>
      </c>
      <c r="G697" s="258" t="s">
        <v>567</v>
      </c>
      <c r="H697" s="209" t="s">
        <v>2207</v>
      </c>
      <c r="I697" s="261" t="s">
        <v>2208</v>
      </c>
      <c r="J697" s="259" t="s">
        <v>2209</v>
      </c>
      <c r="K697" s="243" t="s">
        <v>181</v>
      </c>
      <c r="L697" s="251" t="s">
        <v>2109</v>
      </c>
      <c r="M697" s="262">
        <v>3030061.72</v>
      </c>
      <c r="N697" s="238"/>
    </row>
    <row r="698" spans="1:14" s="239" customFormat="1" ht="45.75" customHeight="1" x14ac:dyDescent="0.25">
      <c r="A698" s="269" t="s">
        <v>910</v>
      </c>
      <c r="B698" s="252" t="s">
        <v>2210</v>
      </c>
      <c r="C698" s="547" t="s">
        <v>2211</v>
      </c>
      <c r="D698" s="548"/>
      <c r="E698" s="257" t="s">
        <v>2212</v>
      </c>
      <c r="F698" s="209" t="s">
        <v>2213</v>
      </c>
      <c r="G698" s="258" t="s">
        <v>567</v>
      </c>
      <c r="H698" s="209" t="s">
        <v>2214</v>
      </c>
      <c r="I698" s="261" t="s">
        <v>2208</v>
      </c>
      <c r="J698" s="259" t="s">
        <v>2209</v>
      </c>
      <c r="K698" s="117" t="s">
        <v>2829</v>
      </c>
      <c r="L698" s="257" t="s">
        <v>2195</v>
      </c>
      <c r="M698" s="265">
        <v>18867027.27</v>
      </c>
      <c r="N698" s="238"/>
    </row>
    <row r="699" spans="1:14" s="239" customFormat="1" ht="45.75" customHeight="1" x14ac:dyDescent="0.25">
      <c r="A699" s="269" t="s">
        <v>936</v>
      </c>
      <c r="B699" s="252" t="s">
        <v>2215</v>
      </c>
      <c r="C699" s="547" t="s">
        <v>2211</v>
      </c>
      <c r="D699" s="548"/>
      <c r="E699" s="257" t="s">
        <v>2212</v>
      </c>
      <c r="F699" s="209" t="s">
        <v>2213</v>
      </c>
      <c r="G699" s="258" t="s">
        <v>567</v>
      </c>
      <c r="H699" s="209" t="s">
        <v>2216</v>
      </c>
      <c r="I699" s="261" t="s">
        <v>2217</v>
      </c>
      <c r="J699" s="259" t="s">
        <v>2209</v>
      </c>
      <c r="K699" s="243" t="s">
        <v>181</v>
      </c>
      <c r="L699" s="257" t="s">
        <v>2195</v>
      </c>
      <c r="M699" s="266">
        <v>3624848.74</v>
      </c>
      <c r="N699" s="238"/>
    </row>
    <row r="700" spans="1:14" s="239" customFormat="1" ht="49.5" customHeight="1" x14ac:dyDescent="0.25">
      <c r="A700" s="269" t="s">
        <v>940</v>
      </c>
      <c r="B700" s="252" t="s">
        <v>2218</v>
      </c>
      <c r="C700" s="547" t="s">
        <v>2219</v>
      </c>
      <c r="D700" s="548"/>
      <c r="E700" s="269" t="s">
        <v>2212</v>
      </c>
      <c r="F700" s="209" t="s">
        <v>2220</v>
      </c>
      <c r="G700" s="209" t="s">
        <v>567</v>
      </c>
      <c r="H700" s="209" t="s">
        <v>655</v>
      </c>
      <c r="I700" s="261" t="s">
        <v>2221</v>
      </c>
      <c r="J700" s="124" t="s">
        <v>2209</v>
      </c>
      <c r="K700" s="243" t="s">
        <v>2548</v>
      </c>
      <c r="L700" s="251" t="s">
        <v>2222</v>
      </c>
      <c r="M700" s="266">
        <v>259259.88</v>
      </c>
      <c r="N700" s="238"/>
    </row>
    <row r="701" spans="1:14" s="239" customFormat="1" ht="93" customHeight="1" x14ac:dyDescent="0.25">
      <c r="A701" s="269" t="s">
        <v>948</v>
      </c>
      <c r="B701" s="252" t="s">
        <v>2223</v>
      </c>
      <c r="C701" s="547" t="s">
        <v>2219</v>
      </c>
      <c r="D701" s="548"/>
      <c r="E701" s="269" t="s">
        <v>2212</v>
      </c>
      <c r="F701" s="267" t="s">
        <v>2224</v>
      </c>
      <c r="G701" s="209" t="s">
        <v>567</v>
      </c>
      <c r="H701" s="209" t="s">
        <v>325</v>
      </c>
      <c r="I701" s="261" t="s">
        <v>2208</v>
      </c>
      <c r="J701" s="124" t="s">
        <v>2225</v>
      </c>
      <c r="K701" s="243" t="s">
        <v>181</v>
      </c>
      <c r="L701" s="251" t="s">
        <v>1479</v>
      </c>
      <c r="M701" s="268">
        <v>4616182.0999999996</v>
      </c>
      <c r="N701" s="238"/>
    </row>
    <row r="702" spans="1:14" s="239" customFormat="1" ht="88.5" customHeight="1" x14ac:dyDescent="0.25">
      <c r="A702" s="269" t="s">
        <v>954</v>
      </c>
      <c r="B702" s="252" t="s">
        <v>2226</v>
      </c>
      <c r="C702" s="548" t="s">
        <v>2227</v>
      </c>
      <c r="D702" s="549"/>
      <c r="E702" s="251" t="s">
        <v>2186</v>
      </c>
      <c r="F702" s="267" t="s">
        <v>2228</v>
      </c>
      <c r="G702" s="258" t="s">
        <v>2651</v>
      </c>
      <c r="H702" s="209" t="s">
        <v>228</v>
      </c>
      <c r="I702" s="270" t="s">
        <v>2229</v>
      </c>
      <c r="J702" s="117" t="s">
        <v>2230</v>
      </c>
      <c r="K702" s="243" t="s">
        <v>181</v>
      </c>
      <c r="L702" s="251" t="s">
        <v>182</v>
      </c>
      <c r="M702" s="214"/>
      <c r="N702" s="238"/>
    </row>
    <row r="703" spans="1:14" s="239" customFormat="1" ht="106.5" customHeight="1" x14ac:dyDescent="0.25">
      <c r="A703" s="269" t="s">
        <v>992</v>
      </c>
      <c r="B703" s="252" t="s">
        <v>2231</v>
      </c>
      <c r="C703" s="547" t="s">
        <v>2232</v>
      </c>
      <c r="D703" s="548"/>
      <c r="E703" s="251" t="s">
        <v>2233</v>
      </c>
      <c r="F703" s="209" t="s">
        <v>2234</v>
      </c>
      <c r="G703" s="209" t="s">
        <v>655</v>
      </c>
      <c r="H703" s="208" t="s">
        <v>895</v>
      </c>
      <c r="I703" s="261" t="s">
        <v>2235</v>
      </c>
      <c r="J703" s="243" t="s">
        <v>2236</v>
      </c>
      <c r="K703" s="243" t="s">
        <v>181</v>
      </c>
      <c r="L703" s="271" t="s">
        <v>2195</v>
      </c>
      <c r="M703" s="347">
        <v>1000000</v>
      </c>
      <c r="N703" s="238"/>
    </row>
    <row r="704" spans="1:14" s="239" customFormat="1" ht="48" x14ac:dyDescent="0.25">
      <c r="A704" s="269" t="s">
        <v>1002</v>
      </c>
      <c r="B704" s="252" t="s">
        <v>2237</v>
      </c>
      <c r="C704" s="547" t="s">
        <v>2238</v>
      </c>
      <c r="D704" s="548"/>
      <c r="E704" s="251" t="s">
        <v>2233</v>
      </c>
      <c r="F704" s="209" t="s">
        <v>2239</v>
      </c>
      <c r="G704" s="272" t="s">
        <v>2652</v>
      </c>
      <c r="H704" s="209" t="s">
        <v>235</v>
      </c>
      <c r="I704" s="261" t="s">
        <v>2235</v>
      </c>
      <c r="J704" s="243" t="s">
        <v>2236</v>
      </c>
      <c r="K704" s="243" t="s">
        <v>181</v>
      </c>
      <c r="L704" s="271" t="s">
        <v>2240</v>
      </c>
      <c r="M704" s="347">
        <v>1000000</v>
      </c>
      <c r="N704" s="238"/>
    </row>
    <row r="705" spans="1:14" s="239" customFormat="1" ht="49.5" customHeight="1" x14ac:dyDescent="0.25">
      <c r="A705" s="269" t="s">
        <v>1008</v>
      </c>
      <c r="B705" s="252" t="s">
        <v>2241</v>
      </c>
      <c r="C705" s="547" t="s">
        <v>2242</v>
      </c>
      <c r="D705" s="548"/>
      <c r="E705" s="251" t="s">
        <v>2233</v>
      </c>
      <c r="F705" s="209" t="s">
        <v>2243</v>
      </c>
      <c r="G705" s="208" t="s">
        <v>1123</v>
      </c>
      <c r="H705" s="208" t="s">
        <v>1123</v>
      </c>
      <c r="I705" s="249" t="s">
        <v>2244</v>
      </c>
      <c r="J705" s="243" t="s">
        <v>2236</v>
      </c>
      <c r="K705" s="243" t="s">
        <v>181</v>
      </c>
      <c r="L705" s="251" t="s">
        <v>182</v>
      </c>
      <c r="M705" s="347"/>
      <c r="N705" s="238"/>
    </row>
    <row r="706" spans="1:14" s="239" customFormat="1" ht="36" x14ac:dyDescent="0.25">
      <c r="A706" s="269">
        <v>53</v>
      </c>
      <c r="B706" s="252" t="s">
        <v>2245</v>
      </c>
      <c r="C706" s="547" t="s">
        <v>2246</v>
      </c>
      <c r="D706" s="548"/>
      <c r="E706" s="251" t="s">
        <v>2212</v>
      </c>
      <c r="F706" s="209" t="s">
        <v>2247</v>
      </c>
      <c r="G706" s="208" t="s">
        <v>2878</v>
      </c>
      <c r="H706" s="209" t="s">
        <v>228</v>
      </c>
      <c r="I706" s="261" t="s">
        <v>2859</v>
      </c>
      <c r="J706" s="117" t="s">
        <v>2248</v>
      </c>
      <c r="K706" s="117" t="s">
        <v>181</v>
      </c>
      <c r="L706" s="251" t="s">
        <v>2249</v>
      </c>
      <c r="M706" s="348">
        <v>8271900</v>
      </c>
      <c r="N706" s="238"/>
    </row>
    <row r="707" spans="1:14" s="239" customFormat="1" ht="67.5" customHeight="1" x14ac:dyDescent="0.25">
      <c r="A707" s="269" t="s">
        <v>1021</v>
      </c>
      <c r="B707" s="252" t="s">
        <v>2250</v>
      </c>
      <c r="C707" s="547" t="s">
        <v>2246</v>
      </c>
      <c r="D707" s="548"/>
      <c r="E707" s="251" t="s">
        <v>2212</v>
      </c>
      <c r="F707" s="209" t="s">
        <v>2251</v>
      </c>
      <c r="G707" s="208" t="s">
        <v>938</v>
      </c>
      <c r="H707" s="209" t="s">
        <v>228</v>
      </c>
      <c r="I707" s="261" t="s">
        <v>2252</v>
      </c>
      <c r="J707" s="117" t="s">
        <v>2253</v>
      </c>
      <c r="K707" s="117" t="s">
        <v>181</v>
      </c>
      <c r="L707" s="251" t="s">
        <v>2254</v>
      </c>
      <c r="M707" s="348">
        <v>390000</v>
      </c>
      <c r="N707" s="238"/>
    </row>
    <row r="708" spans="1:14" s="239" customFormat="1" ht="67.5" customHeight="1" x14ac:dyDescent="0.25">
      <c r="A708" s="269" t="s">
        <v>1037</v>
      </c>
      <c r="B708" s="252" t="s">
        <v>2255</v>
      </c>
      <c r="C708" s="547" t="s">
        <v>2246</v>
      </c>
      <c r="D708" s="548"/>
      <c r="E708" s="251" t="s">
        <v>2212</v>
      </c>
      <c r="F708" s="209" t="s">
        <v>2256</v>
      </c>
      <c r="G708" s="208" t="s">
        <v>220</v>
      </c>
      <c r="H708" s="209" t="s">
        <v>228</v>
      </c>
      <c r="I708" s="261" t="s">
        <v>2257</v>
      </c>
      <c r="J708" s="117" t="s">
        <v>2253</v>
      </c>
      <c r="K708" s="117" t="s">
        <v>181</v>
      </c>
      <c r="L708" s="251" t="s">
        <v>2258</v>
      </c>
      <c r="M708" s="348">
        <v>280000</v>
      </c>
      <c r="N708" s="238"/>
    </row>
    <row r="709" spans="1:14" s="239" customFormat="1" ht="36" x14ac:dyDescent="0.25">
      <c r="A709" s="269" t="s">
        <v>1043</v>
      </c>
      <c r="B709" s="252" t="s">
        <v>2259</v>
      </c>
      <c r="C709" s="547" t="s">
        <v>2260</v>
      </c>
      <c r="D709" s="548"/>
      <c r="E709" s="251" t="s">
        <v>2233</v>
      </c>
      <c r="F709" s="209" t="s">
        <v>2261</v>
      </c>
      <c r="G709" s="208" t="s">
        <v>938</v>
      </c>
      <c r="H709" s="208" t="s">
        <v>347</v>
      </c>
      <c r="I709" s="273" t="s">
        <v>2262</v>
      </c>
      <c r="J709" s="117" t="s">
        <v>2263</v>
      </c>
      <c r="K709" s="243" t="s">
        <v>181</v>
      </c>
      <c r="L709" s="251" t="s">
        <v>2264</v>
      </c>
      <c r="M709" s="347">
        <v>5800000</v>
      </c>
      <c r="N709" s="238"/>
    </row>
    <row r="710" spans="1:14" s="239" customFormat="1" ht="36" x14ac:dyDescent="0.25">
      <c r="A710" s="269" t="s">
        <v>1047</v>
      </c>
      <c r="B710" s="252" t="s">
        <v>2265</v>
      </c>
      <c r="C710" s="547" t="s">
        <v>2238</v>
      </c>
      <c r="D710" s="548"/>
      <c r="E710" s="251" t="s">
        <v>2233</v>
      </c>
      <c r="F710" s="209" t="s">
        <v>2266</v>
      </c>
      <c r="G710" s="208" t="s">
        <v>662</v>
      </c>
      <c r="H710" s="208" t="s">
        <v>228</v>
      </c>
      <c r="I710" s="273" t="s">
        <v>2262</v>
      </c>
      <c r="J710" s="117" t="s">
        <v>2263</v>
      </c>
      <c r="K710" s="243" t="s">
        <v>181</v>
      </c>
      <c r="L710" s="251" t="s">
        <v>2264</v>
      </c>
      <c r="M710" s="347">
        <v>5800000</v>
      </c>
      <c r="N710" s="238"/>
    </row>
    <row r="711" spans="1:14" s="239" customFormat="1" ht="55.5" customHeight="1" x14ac:dyDescent="0.25">
      <c r="A711" s="269" t="s">
        <v>1056</v>
      </c>
      <c r="B711" s="252" t="s">
        <v>2267</v>
      </c>
      <c r="C711" s="548" t="s">
        <v>2268</v>
      </c>
      <c r="D711" s="549"/>
      <c r="E711" s="251" t="s">
        <v>2233</v>
      </c>
      <c r="F711" s="209" t="s">
        <v>2261</v>
      </c>
      <c r="G711" s="208" t="s">
        <v>880</v>
      </c>
      <c r="H711" s="208" t="s">
        <v>228</v>
      </c>
      <c r="I711" s="270" t="s">
        <v>2269</v>
      </c>
      <c r="J711" s="117" t="s">
        <v>2270</v>
      </c>
      <c r="K711" s="117" t="s">
        <v>181</v>
      </c>
      <c r="L711" s="251" t="s">
        <v>2264</v>
      </c>
      <c r="M711" s="347">
        <v>200000</v>
      </c>
      <c r="N711" s="238"/>
    </row>
    <row r="712" spans="1:14" s="239" customFormat="1" ht="63" customHeight="1" x14ac:dyDescent="0.25">
      <c r="A712" s="269" t="s">
        <v>1066</v>
      </c>
      <c r="B712" s="252" t="s">
        <v>2271</v>
      </c>
      <c r="C712" s="547" t="s">
        <v>2238</v>
      </c>
      <c r="D712" s="548"/>
      <c r="E712" s="251" t="s">
        <v>2233</v>
      </c>
      <c r="F712" s="209" t="s">
        <v>2272</v>
      </c>
      <c r="G712" s="208" t="s">
        <v>558</v>
      </c>
      <c r="H712" s="208" t="s">
        <v>228</v>
      </c>
      <c r="I712" s="270" t="s">
        <v>2269</v>
      </c>
      <c r="J712" s="117" t="s">
        <v>2270</v>
      </c>
      <c r="K712" s="243" t="s">
        <v>181</v>
      </c>
      <c r="L712" s="251" t="s">
        <v>2264</v>
      </c>
      <c r="M712" s="347">
        <v>200000</v>
      </c>
      <c r="N712" s="238"/>
    </row>
    <row r="713" spans="1:14" s="276" customFormat="1" ht="36" x14ac:dyDescent="0.2">
      <c r="A713" s="543" t="s">
        <v>1075</v>
      </c>
      <c r="B713" s="485" t="s">
        <v>2273</v>
      </c>
      <c r="C713" s="484" t="s">
        <v>2274</v>
      </c>
      <c r="D713" s="485"/>
      <c r="E713" s="482" t="s">
        <v>2275</v>
      </c>
      <c r="F713" s="232" t="s">
        <v>2276</v>
      </c>
      <c r="G713" s="274" t="s">
        <v>1864</v>
      </c>
      <c r="H713" s="274" t="s">
        <v>2277</v>
      </c>
      <c r="I713" s="167" t="s">
        <v>2278</v>
      </c>
      <c r="J713" s="146" t="s">
        <v>2279</v>
      </c>
      <c r="K713" s="568" t="s">
        <v>181</v>
      </c>
      <c r="L713" s="473" t="s">
        <v>973</v>
      </c>
      <c r="M713" s="275">
        <f>1000000+60000</f>
        <v>1060000</v>
      </c>
      <c r="N713" s="82"/>
    </row>
    <row r="714" spans="1:14" s="276" customFormat="1" ht="36" x14ac:dyDescent="0.2">
      <c r="A714" s="543"/>
      <c r="B714" s="544"/>
      <c r="C714" s="545"/>
      <c r="D714" s="544"/>
      <c r="E714" s="546"/>
      <c r="F714" s="232" t="s">
        <v>2280</v>
      </c>
      <c r="G714" s="274" t="s">
        <v>1978</v>
      </c>
      <c r="H714" s="274" t="s">
        <v>2107</v>
      </c>
      <c r="I714" s="167" t="s">
        <v>2281</v>
      </c>
      <c r="J714" s="568"/>
      <c r="K714" s="405"/>
      <c r="L714" s="473"/>
      <c r="M714" s="275">
        <f>1000000+700000+30000+150000</f>
        <v>1880000</v>
      </c>
      <c r="N714" s="82"/>
    </row>
    <row r="715" spans="1:14" s="276" customFormat="1" ht="36" x14ac:dyDescent="0.2">
      <c r="A715" s="543"/>
      <c r="B715" s="544"/>
      <c r="C715" s="545"/>
      <c r="D715" s="544"/>
      <c r="E715" s="546"/>
      <c r="F715" s="232" t="s">
        <v>2282</v>
      </c>
      <c r="G715" s="274" t="s">
        <v>2283</v>
      </c>
      <c r="H715" s="274" t="s">
        <v>2284</v>
      </c>
      <c r="I715" s="167" t="s">
        <v>2285</v>
      </c>
      <c r="J715" s="405"/>
      <c r="K715" s="405"/>
      <c r="L715" s="473"/>
      <c r="M715" s="275">
        <f>60000+60000+33000</f>
        <v>153000</v>
      </c>
      <c r="N715" s="82"/>
    </row>
    <row r="716" spans="1:14" s="276" customFormat="1" ht="38.25" customHeight="1" x14ac:dyDescent="0.2">
      <c r="A716" s="543"/>
      <c r="B716" s="544"/>
      <c r="C716" s="545"/>
      <c r="D716" s="544"/>
      <c r="E716" s="546"/>
      <c r="F716" s="232" t="s">
        <v>2286</v>
      </c>
      <c r="G716" s="274" t="s">
        <v>1978</v>
      </c>
      <c r="H716" s="274" t="s">
        <v>2107</v>
      </c>
      <c r="I716" s="167" t="s">
        <v>2287</v>
      </c>
      <c r="J716" s="405"/>
      <c r="K716" s="405"/>
      <c r="L716" s="473"/>
      <c r="M716" s="275">
        <f>33000+10000</f>
        <v>43000</v>
      </c>
      <c r="N716" s="82"/>
    </row>
    <row r="717" spans="1:14" s="276" customFormat="1" ht="48" x14ac:dyDescent="0.2">
      <c r="A717" s="543"/>
      <c r="B717" s="487"/>
      <c r="C717" s="486"/>
      <c r="D717" s="487"/>
      <c r="E717" s="483"/>
      <c r="F717" s="232" t="s">
        <v>2288</v>
      </c>
      <c r="G717" s="274" t="s">
        <v>2289</v>
      </c>
      <c r="H717" s="274" t="s">
        <v>528</v>
      </c>
      <c r="I717" s="167" t="s">
        <v>2290</v>
      </c>
      <c r="J717" s="357"/>
      <c r="K717" s="357"/>
      <c r="L717" s="473"/>
      <c r="M717" s="275">
        <f>32000+32000+32000+32000+8000+5300+32000+13300+13300+12000+45000+32000+32000+6650+24000+24000+18600+13300+32000+20000+27000+30000</f>
        <v>516450</v>
      </c>
      <c r="N717" s="82"/>
    </row>
    <row r="718" spans="1:14" s="276" customFormat="1" ht="36" x14ac:dyDescent="0.2">
      <c r="A718" s="543" t="s">
        <v>1084</v>
      </c>
      <c r="B718" s="485" t="s">
        <v>2291</v>
      </c>
      <c r="C718" s="484" t="s">
        <v>2292</v>
      </c>
      <c r="D718" s="485"/>
      <c r="E718" s="482" t="s">
        <v>2275</v>
      </c>
      <c r="F718" s="232" t="s">
        <v>2293</v>
      </c>
      <c r="G718" s="274" t="s">
        <v>2294</v>
      </c>
      <c r="H718" s="274" t="s">
        <v>2295</v>
      </c>
      <c r="I718" s="167" t="s">
        <v>2296</v>
      </c>
      <c r="J718" s="568" t="s">
        <v>2279</v>
      </c>
      <c r="K718" s="568" t="s">
        <v>181</v>
      </c>
      <c r="L718" s="473" t="s">
        <v>973</v>
      </c>
      <c r="M718" s="275">
        <f>30000+33000</f>
        <v>63000</v>
      </c>
      <c r="N718" s="82"/>
    </row>
    <row r="719" spans="1:14" s="276" customFormat="1" ht="24" x14ac:dyDescent="0.2">
      <c r="A719" s="543"/>
      <c r="B719" s="544"/>
      <c r="C719" s="545"/>
      <c r="D719" s="544"/>
      <c r="E719" s="546"/>
      <c r="F719" s="232" t="s">
        <v>2297</v>
      </c>
      <c r="G719" s="274" t="s">
        <v>2097</v>
      </c>
      <c r="H719" s="274" t="s">
        <v>858</v>
      </c>
      <c r="I719" s="167" t="s">
        <v>2298</v>
      </c>
      <c r="J719" s="405"/>
      <c r="K719" s="405"/>
      <c r="L719" s="473"/>
      <c r="M719" s="275">
        <f>30000+7000+22000</f>
        <v>59000</v>
      </c>
      <c r="N719" s="82"/>
    </row>
    <row r="720" spans="1:14" s="276" customFormat="1" ht="24" x14ac:dyDescent="0.2">
      <c r="A720" s="543"/>
      <c r="B720" s="544"/>
      <c r="C720" s="545"/>
      <c r="D720" s="544"/>
      <c r="E720" s="546"/>
      <c r="F720" s="232" t="s">
        <v>2299</v>
      </c>
      <c r="G720" s="274" t="s">
        <v>324</v>
      </c>
      <c r="H720" s="274" t="s">
        <v>907</v>
      </c>
      <c r="I720" s="167" t="s">
        <v>2300</v>
      </c>
      <c r="J720" s="405"/>
      <c r="K720" s="405"/>
      <c r="L720" s="473"/>
      <c r="M720" s="275">
        <f>10000+33000+10000+15000</f>
        <v>68000</v>
      </c>
      <c r="N720" s="82"/>
    </row>
    <row r="721" spans="1:14" s="276" customFormat="1" ht="36" x14ac:dyDescent="0.2">
      <c r="A721" s="543"/>
      <c r="B721" s="487"/>
      <c r="C721" s="486"/>
      <c r="D721" s="487"/>
      <c r="E721" s="483"/>
      <c r="F721" s="232" t="s">
        <v>2301</v>
      </c>
      <c r="G721" s="274" t="s">
        <v>825</v>
      </c>
      <c r="H721" s="274" t="s">
        <v>2107</v>
      </c>
      <c r="I721" s="167" t="s">
        <v>2302</v>
      </c>
      <c r="J721" s="357"/>
      <c r="K721" s="357"/>
      <c r="L721" s="473"/>
      <c r="M721" s="275">
        <f>50000+7000</f>
        <v>57000</v>
      </c>
      <c r="N721" s="82"/>
    </row>
    <row r="722" spans="1:14" s="276" customFormat="1" ht="24" x14ac:dyDescent="0.2">
      <c r="A722" s="211" t="s">
        <v>1095</v>
      </c>
      <c r="B722" s="256" t="s">
        <v>2303</v>
      </c>
      <c r="C722" s="542" t="s">
        <v>2304</v>
      </c>
      <c r="D722" s="542"/>
      <c r="E722" s="277" t="s">
        <v>2275</v>
      </c>
      <c r="F722" s="232" t="s">
        <v>2282</v>
      </c>
      <c r="G722" s="274" t="s">
        <v>2305</v>
      </c>
      <c r="H722" s="274" t="s">
        <v>1036</v>
      </c>
      <c r="I722" s="167" t="s">
        <v>2306</v>
      </c>
      <c r="J722" s="146" t="s">
        <v>2279</v>
      </c>
      <c r="K722" s="146" t="s">
        <v>181</v>
      </c>
      <c r="L722" s="88" t="s">
        <v>973</v>
      </c>
      <c r="M722" s="275">
        <f>100000+250000+200000+250000+50000+200000+80000+120000+27000+33000+33000+33000</f>
        <v>1376000</v>
      </c>
      <c r="N722" s="82"/>
    </row>
    <row r="723" spans="1:14" s="276" customFormat="1" ht="30" customHeight="1" x14ac:dyDescent="0.2">
      <c r="A723" s="543" t="s">
        <v>1111</v>
      </c>
      <c r="B723" s="485" t="s">
        <v>2307</v>
      </c>
      <c r="C723" s="484" t="s">
        <v>2308</v>
      </c>
      <c r="D723" s="485"/>
      <c r="E723" s="482" t="s">
        <v>2275</v>
      </c>
      <c r="F723" s="232" t="s">
        <v>2309</v>
      </c>
      <c r="G723" s="274" t="s">
        <v>1538</v>
      </c>
      <c r="H723" s="274" t="s">
        <v>319</v>
      </c>
      <c r="I723" s="167" t="s">
        <v>2310</v>
      </c>
      <c r="J723" s="568" t="s">
        <v>2279</v>
      </c>
      <c r="K723" s="568" t="s">
        <v>181</v>
      </c>
      <c r="L723" s="482" t="s">
        <v>973</v>
      </c>
      <c r="M723" s="275">
        <f>33000+5500+5500+5000+5000</f>
        <v>54000</v>
      </c>
      <c r="N723" s="82"/>
    </row>
    <row r="724" spans="1:14" s="276" customFormat="1" ht="68.25" customHeight="1" x14ac:dyDescent="0.2">
      <c r="A724" s="543"/>
      <c r="B724" s="487"/>
      <c r="C724" s="486"/>
      <c r="D724" s="487"/>
      <c r="E724" s="483"/>
      <c r="F724" s="92" t="s">
        <v>2311</v>
      </c>
      <c r="G724" s="92" t="s">
        <v>2312</v>
      </c>
      <c r="H724" s="274" t="s">
        <v>2313</v>
      </c>
      <c r="I724" s="146" t="s">
        <v>2314</v>
      </c>
      <c r="J724" s="357"/>
      <c r="K724" s="357"/>
      <c r="L724" s="483"/>
      <c r="M724" s="275">
        <v>20000</v>
      </c>
      <c r="N724" s="82"/>
    </row>
    <row r="725" spans="1:14" s="276" customFormat="1" ht="24" x14ac:dyDescent="0.2">
      <c r="A725" s="211" t="s">
        <v>1119</v>
      </c>
      <c r="B725" s="256" t="s">
        <v>2315</v>
      </c>
      <c r="C725" s="542" t="s">
        <v>2316</v>
      </c>
      <c r="D725" s="542"/>
      <c r="E725" s="277" t="s">
        <v>2275</v>
      </c>
      <c r="F725" s="92" t="s">
        <v>2317</v>
      </c>
      <c r="G725" s="92" t="s">
        <v>312</v>
      </c>
      <c r="H725" s="92" t="s">
        <v>319</v>
      </c>
      <c r="I725" s="167" t="s">
        <v>2315</v>
      </c>
      <c r="J725" s="146" t="s">
        <v>2279</v>
      </c>
      <c r="K725" s="146" t="s">
        <v>683</v>
      </c>
      <c r="L725" s="88" t="s">
        <v>973</v>
      </c>
      <c r="M725" s="275">
        <f>30000</f>
        <v>30000</v>
      </c>
      <c r="N725" s="82"/>
    </row>
    <row r="726" spans="1:14" s="276" customFormat="1" ht="51" customHeight="1" x14ac:dyDescent="0.2">
      <c r="A726" s="211" t="s">
        <v>1126</v>
      </c>
      <c r="B726" s="256" t="s">
        <v>2318</v>
      </c>
      <c r="C726" s="542" t="s">
        <v>2319</v>
      </c>
      <c r="D726" s="542"/>
      <c r="E726" s="277" t="s">
        <v>2275</v>
      </c>
      <c r="F726" s="92" t="s">
        <v>2320</v>
      </c>
      <c r="G726" s="92" t="s">
        <v>329</v>
      </c>
      <c r="H726" s="92" t="s">
        <v>2321</v>
      </c>
      <c r="I726" s="146" t="s">
        <v>2322</v>
      </c>
      <c r="J726" s="146" t="s">
        <v>2279</v>
      </c>
      <c r="K726" s="146" t="s">
        <v>692</v>
      </c>
      <c r="L726" s="88" t="s">
        <v>973</v>
      </c>
      <c r="M726" s="275">
        <f>30000+350000+400000+33000+3500+200000+12000+3500+9500+59000+30000+45000+20000+33000</f>
        <v>1228500</v>
      </c>
      <c r="N726" s="82"/>
    </row>
    <row r="727" spans="1:14" s="279" customFormat="1" ht="48.75" customHeight="1" x14ac:dyDescent="0.2">
      <c r="A727" s="211" t="s">
        <v>1661</v>
      </c>
      <c r="B727" s="256" t="s">
        <v>2323</v>
      </c>
      <c r="C727" s="473" t="s">
        <v>2760</v>
      </c>
      <c r="D727" s="473"/>
      <c r="E727" s="88" t="s">
        <v>2275</v>
      </c>
      <c r="F727" s="92" t="s">
        <v>2324</v>
      </c>
      <c r="G727" s="274" t="s">
        <v>2325</v>
      </c>
      <c r="H727" s="92" t="s">
        <v>528</v>
      </c>
      <c r="I727" s="146" t="s">
        <v>2326</v>
      </c>
      <c r="J727" s="146" t="s">
        <v>2279</v>
      </c>
      <c r="K727" s="146" t="s">
        <v>181</v>
      </c>
      <c r="L727" s="88" t="s">
        <v>973</v>
      </c>
      <c r="M727" s="275">
        <v>21288.07</v>
      </c>
      <c r="N727" s="278"/>
    </row>
    <row r="728" spans="1:14" s="276" customFormat="1" ht="127.5" customHeight="1" x14ac:dyDescent="0.2">
      <c r="A728" s="211" t="s">
        <v>1669</v>
      </c>
      <c r="B728" s="256" t="s">
        <v>2327</v>
      </c>
      <c r="C728" s="473" t="s">
        <v>2761</v>
      </c>
      <c r="D728" s="473"/>
      <c r="E728" s="88" t="s">
        <v>2275</v>
      </c>
      <c r="F728" s="92" t="s">
        <v>2328</v>
      </c>
      <c r="G728" s="232" t="s">
        <v>450</v>
      </c>
      <c r="H728" s="232" t="s">
        <v>228</v>
      </c>
      <c r="I728" s="146" t="s">
        <v>2329</v>
      </c>
      <c r="J728" s="146" t="s">
        <v>2279</v>
      </c>
      <c r="K728" s="146" t="s">
        <v>181</v>
      </c>
      <c r="L728" s="88" t="s">
        <v>973</v>
      </c>
      <c r="M728" s="275">
        <v>151171.26</v>
      </c>
      <c r="N728" s="82"/>
    </row>
    <row r="729" spans="1:14" s="276" customFormat="1" ht="48" x14ac:dyDescent="0.2">
      <c r="A729" s="426" t="s">
        <v>1677</v>
      </c>
      <c r="B729" s="457" t="s">
        <v>2330</v>
      </c>
      <c r="C729" s="536" t="s">
        <v>2331</v>
      </c>
      <c r="D729" s="537"/>
      <c r="E729" s="406" t="s">
        <v>2275</v>
      </c>
      <c r="F729" s="92" t="s">
        <v>2332</v>
      </c>
      <c r="G729" s="92" t="s">
        <v>2333</v>
      </c>
      <c r="H729" s="92" t="s">
        <v>528</v>
      </c>
      <c r="I729" s="167" t="s">
        <v>2334</v>
      </c>
      <c r="J729" s="568" t="s">
        <v>2279</v>
      </c>
      <c r="K729" s="568" t="s">
        <v>181</v>
      </c>
      <c r="L729" s="427" t="s">
        <v>973</v>
      </c>
      <c r="M729" s="275">
        <v>200000</v>
      </c>
      <c r="N729" s="82"/>
    </row>
    <row r="730" spans="1:14" s="276" customFormat="1" ht="36" x14ac:dyDescent="0.2">
      <c r="A730" s="426"/>
      <c r="B730" s="459"/>
      <c r="C730" s="538"/>
      <c r="D730" s="539"/>
      <c r="E730" s="442"/>
      <c r="F730" s="92" t="s">
        <v>2335</v>
      </c>
      <c r="G730" s="92" t="s">
        <v>2336</v>
      </c>
      <c r="H730" s="92" t="s">
        <v>528</v>
      </c>
      <c r="I730" s="167" t="s">
        <v>2337</v>
      </c>
      <c r="J730" s="405"/>
      <c r="K730" s="405"/>
      <c r="L730" s="427"/>
      <c r="M730" s="275">
        <f>30000+20000+32900+20000+32900+24000+46000+24000+11000</f>
        <v>240800</v>
      </c>
      <c r="N730" s="82"/>
    </row>
    <row r="731" spans="1:14" s="276" customFormat="1" ht="24" x14ac:dyDescent="0.2">
      <c r="A731" s="426"/>
      <c r="B731" s="459"/>
      <c r="C731" s="538"/>
      <c r="D731" s="539"/>
      <c r="E731" s="442"/>
      <c r="F731" s="92" t="s">
        <v>2338</v>
      </c>
      <c r="G731" s="92" t="s">
        <v>2339</v>
      </c>
      <c r="H731" s="92" t="s">
        <v>2340</v>
      </c>
      <c r="I731" s="167" t="s">
        <v>2341</v>
      </c>
      <c r="J731" s="405"/>
      <c r="K731" s="405"/>
      <c r="L731" s="427"/>
      <c r="M731" s="275">
        <v>270000</v>
      </c>
      <c r="N731" s="82"/>
    </row>
    <row r="732" spans="1:14" s="276" customFormat="1" ht="24" x14ac:dyDescent="0.2">
      <c r="A732" s="426"/>
      <c r="B732" s="459"/>
      <c r="C732" s="538"/>
      <c r="D732" s="539"/>
      <c r="E732" s="442"/>
      <c r="F732" s="92" t="s">
        <v>2342</v>
      </c>
      <c r="G732" s="92" t="s">
        <v>2343</v>
      </c>
      <c r="H732" s="92" t="s">
        <v>2344</v>
      </c>
      <c r="I732" s="167" t="s">
        <v>2345</v>
      </c>
      <c r="J732" s="405"/>
      <c r="K732" s="405"/>
      <c r="L732" s="427"/>
      <c r="M732" s="275">
        <v>140000</v>
      </c>
      <c r="N732" s="82"/>
    </row>
    <row r="733" spans="1:14" s="276" customFormat="1" ht="24" x14ac:dyDescent="0.2">
      <c r="A733" s="426"/>
      <c r="B733" s="461"/>
      <c r="C733" s="540"/>
      <c r="D733" s="541"/>
      <c r="E733" s="443"/>
      <c r="F733" s="92" t="s">
        <v>2346</v>
      </c>
      <c r="G733" s="92" t="s">
        <v>336</v>
      </c>
      <c r="H733" s="92" t="s">
        <v>2098</v>
      </c>
      <c r="I733" s="167" t="s">
        <v>2347</v>
      </c>
      <c r="J733" s="357"/>
      <c r="K733" s="357"/>
      <c r="L733" s="427"/>
      <c r="M733" s="275">
        <v>27000</v>
      </c>
      <c r="N733" s="82"/>
    </row>
    <row r="734" spans="1:14" s="276" customFormat="1" ht="36" x14ac:dyDescent="0.2">
      <c r="A734" s="211" t="s">
        <v>1682</v>
      </c>
      <c r="B734" s="256" t="s">
        <v>2348</v>
      </c>
      <c r="C734" s="473" t="s">
        <v>2349</v>
      </c>
      <c r="D734" s="473"/>
      <c r="E734" s="277" t="s">
        <v>2350</v>
      </c>
      <c r="F734" s="92" t="s">
        <v>2351</v>
      </c>
      <c r="G734" s="92" t="s">
        <v>2352</v>
      </c>
      <c r="H734" s="92" t="s">
        <v>528</v>
      </c>
      <c r="I734" s="146" t="s">
        <v>2353</v>
      </c>
      <c r="J734" s="146" t="s">
        <v>2279</v>
      </c>
      <c r="K734" s="146" t="s">
        <v>181</v>
      </c>
      <c r="L734" s="88" t="s">
        <v>973</v>
      </c>
      <c r="M734" s="275">
        <f>5300+6650+9300+2650</f>
        <v>23900</v>
      </c>
      <c r="N734" s="82"/>
    </row>
    <row r="735" spans="1:14" s="281" customFormat="1" ht="24" x14ac:dyDescent="0.2">
      <c r="A735" s="218" t="s">
        <v>2354</v>
      </c>
      <c r="B735" s="323" t="s">
        <v>2355</v>
      </c>
      <c r="C735" s="505" t="s">
        <v>2356</v>
      </c>
      <c r="D735" s="505"/>
      <c r="E735" s="207" t="s">
        <v>2275</v>
      </c>
      <c r="F735" s="232" t="s">
        <v>2357</v>
      </c>
      <c r="G735" s="212" t="s">
        <v>662</v>
      </c>
      <c r="H735" s="212" t="s">
        <v>228</v>
      </c>
      <c r="I735" s="146" t="s">
        <v>2358</v>
      </c>
      <c r="J735" s="146" t="s">
        <v>2359</v>
      </c>
      <c r="K735" s="146" t="s">
        <v>181</v>
      </c>
      <c r="L735" s="88" t="s">
        <v>973</v>
      </c>
      <c r="M735" s="280">
        <v>199084.21</v>
      </c>
      <c r="N735" s="82"/>
    </row>
    <row r="736" spans="1:14" s="281" customFormat="1" ht="24" x14ac:dyDescent="0.2">
      <c r="A736" s="218" t="s">
        <v>2360</v>
      </c>
      <c r="B736" s="323" t="s">
        <v>2361</v>
      </c>
      <c r="C736" s="505" t="s">
        <v>2356</v>
      </c>
      <c r="D736" s="505"/>
      <c r="E736" s="207" t="s">
        <v>2275</v>
      </c>
      <c r="F736" s="232" t="s">
        <v>2357</v>
      </c>
      <c r="G736" s="212" t="s">
        <v>662</v>
      </c>
      <c r="H736" s="212" t="s">
        <v>228</v>
      </c>
      <c r="I736" s="146" t="s">
        <v>2358</v>
      </c>
      <c r="J736" s="146" t="s">
        <v>2359</v>
      </c>
      <c r="K736" s="146" t="s">
        <v>181</v>
      </c>
      <c r="L736" s="88" t="s">
        <v>973</v>
      </c>
      <c r="M736" s="280" t="s">
        <v>2362</v>
      </c>
      <c r="N736" s="82"/>
    </row>
    <row r="737" spans="1:14" s="281" customFormat="1" ht="24" x14ac:dyDescent="0.2">
      <c r="A737" s="218" t="s">
        <v>2363</v>
      </c>
      <c r="B737" s="323" t="s">
        <v>2364</v>
      </c>
      <c r="C737" s="505" t="s">
        <v>2356</v>
      </c>
      <c r="D737" s="505"/>
      <c r="E737" s="207" t="s">
        <v>2275</v>
      </c>
      <c r="F737" s="232" t="s">
        <v>2357</v>
      </c>
      <c r="G737" s="212" t="s">
        <v>662</v>
      </c>
      <c r="H737" s="212" t="s">
        <v>228</v>
      </c>
      <c r="I737" s="146" t="s">
        <v>2358</v>
      </c>
      <c r="J737" s="146" t="s">
        <v>2359</v>
      </c>
      <c r="K737" s="146" t="s">
        <v>181</v>
      </c>
      <c r="L737" s="88" t="s">
        <v>973</v>
      </c>
      <c r="M737" s="280">
        <v>145995.09</v>
      </c>
      <c r="N737" s="82"/>
    </row>
    <row r="738" spans="1:14" s="281" customFormat="1" ht="24" x14ac:dyDescent="0.2">
      <c r="A738" s="218" t="s">
        <v>2365</v>
      </c>
      <c r="B738" s="323" t="s">
        <v>2366</v>
      </c>
      <c r="C738" s="505" t="s">
        <v>2356</v>
      </c>
      <c r="D738" s="505"/>
      <c r="E738" s="207" t="s">
        <v>2275</v>
      </c>
      <c r="F738" s="232" t="s">
        <v>2357</v>
      </c>
      <c r="G738" s="212" t="s">
        <v>662</v>
      </c>
      <c r="H738" s="212" t="s">
        <v>228</v>
      </c>
      <c r="I738" s="146" t="s">
        <v>2358</v>
      </c>
      <c r="J738" s="146" t="s">
        <v>2359</v>
      </c>
      <c r="K738" s="146" t="s">
        <v>181</v>
      </c>
      <c r="L738" s="88" t="s">
        <v>973</v>
      </c>
      <c r="M738" s="280">
        <v>1592673.7</v>
      </c>
      <c r="N738" s="82"/>
    </row>
    <row r="739" spans="1:14" s="281" customFormat="1" ht="24" x14ac:dyDescent="0.2">
      <c r="A739" s="218" t="s">
        <v>2367</v>
      </c>
      <c r="B739" s="323" t="s">
        <v>2368</v>
      </c>
      <c r="C739" s="505" t="s">
        <v>2356</v>
      </c>
      <c r="D739" s="505"/>
      <c r="E739" s="207" t="s">
        <v>2275</v>
      </c>
      <c r="F739" s="232" t="s">
        <v>2357</v>
      </c>
      <c r="G739" s="212" t="s">
        <v>662</v>
      </c>
      <c r="H739" s="212" t="s">
        <v>228</v>
      </c>
      <c r="I739" s="146" t="s">
        <v>2358</v>
      </c>
      <c r="J739" s="146" t="s">
        <v>2359</v>
      </c>
      <c r="K739" s="146" t="s">
        <v>181</v>
      </c>
      <c r="L739" s="88" t="s">
        <v>973</v>
      </c>
      <c r="M739" s="280">
        <v>8032961.8200000003</v>
      </c>
      <c r="N739" s="82"/>
    </row>
    <row r="740" spans="1:14" s="281" customFormat="1" ht="48" customHeight="1" x14ac:dyDescent="0.2">
      <c r="A740" s="506" t="s">
        <v>2555</v>
      </c>
      <c r="B740" s="506" t="s">
        <v>2556</v>
      </c>
      <c r="C740" s="509" t="s">
        <v>2557</v>
      </c>
      <c r="D740" s="510"/>
      <c r="E740" s="506" t="s">
        <v>2558</v>
      </c>
      <c r="F740" s="131" t="s">
        <v>2369</v>
      </c>
      <c r="G740" s="305" t="s">
        <v>662</v>
      </c>
      <c r="H740" s="305" t="s">
        <v>228</v>
      </c>
      <c r="I740" s="307" t="s">
        <v>2370</v>
      </c>
      <c r="J740" s="515" t="s">
        <v>2559</v>
      </c>
      <c r="K740" s="516" t="s">
        <v>2560</v>
      </c>
      <c r="L740" s="506" t="s">
        <v>2561</v>
      </c>
      <c r="M740" s="517"/>
      <c r="N740" s="82"/>
    </row>
    <row r="741" spans="1:14" s="281" customFormat="1" ht="48.75" customHeight="1" x14ac:dyDescent="0.2">
      <c r="A741" s="507"/>
      <c r="B741" s="507"/>
      <c r="C741" s="511"/>
      <c r="D741" s="512"/>
      <c r="E741" s="507"/>
      <c r="F741" s="131" t="s">
        <v>2371</v>
      </c>
      <c r="G741" s="305" t="s">
        <v>662</v>
      </c>
      <c r="H741" s="305" t="s">
        <v>228</v>
      </c>
      <c r="I741" s="307" t="s">
        <v>2372</v>
      </c>
      <c r="J741" s="507"/>
      <c r="K741" s="507"/>
      <c r="L741" s="507"/>
      <c r="M741" s="405"/>
      <c r="N741" s="82"/>
    </row>
    <row r="742" spans="1:14" s="281" customFormat="1" ht="39.75" customHeight="1" x14ac:dyDescent="0.2">
      <c r="A742" s="507"/>
      <c r="B742" s="507"/>
      <c r="C742" s="511"/>
      <c r="D742" s="512"/>
      <c r="E742" s="507"/>
      <c r="F742" s="131" t="s">
        <v>2373</v>
      </c>
      <c r="G742" s="305" t="s">
        <v>662</v>
      </c>
      <c r="H742" s="305" t="s">
        <v>228</v>
      </c>
      <c r="I742" s="307" t="s">
        <v>2374</v>
      </c>
      <c r="J742" s="507"/>
      <c r="K742" s="507"/>
      <c r="L742" s="507"/>
      <c r="M742" s="405"/>
      <c r="N742" s="82"/>
    </row>
    <row r="743" spans="1:14" s="281" customFormat="1" ht="45" customHeight="1" x14ac:dyDescent="0.2">
      <c r="A743" s="508"/>
      <c r="B743" s="508"/>
      <c r="C743" s="513"/>
      <c r="D743" s="514"/>
      <c r="E743" s="508"/>
      <c r="F743" s="131" t="s">
        <v>2375</v>
      </c>
      <c r="G743" s="305" t="s">
        <v>662</v>
      </c>
      <c r="H743" s="305" t="s">
        <v>228</v>
      </c>
      <c r="I743" s="307" t="s">
        <v>2376</v>
      </c>
      <c r="J743" s="508"/>
      <c r="K743" s="508"/>
      <c r="L743" s="508"/>
      <c r="M743" s="357"/>
      <c r="N743" s="82"/>
    </row>
    <row r="744" spans="1:14" s="281" customFormat="1" ht="24" customHeight="1" x14ac:dyDescent="0.2">
      <c r="A744" s="518"/>
      <c r="B744" s="518"/>
      <c r="C744" s="521"/>
      <c r="D744" s="522"/>
      <c r="E744" s="518"/>
      <c r="F744" s="527"/>
      <c r="G744" s="527"/>
      <c r="H744" s="527"/>
      <c r="I744" s="307" t="s">
        <v>2377</v>
      </c>
      <c r="J744" s="530"/>
      <c r="K744" s="530"/>
      <c r="L744" s="518"/>
      <c r="M744" s="533"/>
      <c r="N744" s="82"/>
    </row>
    <row r="745" spans="1:14" s="281" customFormat="1" ht="40.9" customHeight="1" x14ac:dyDescent="0.2">
      <c r="A745" s="519"/>
      <c r="B745" s="519"/>
      <c r="C745" s="523"/>
      <c r="D745" s="524"/>
      <c r="E745" s="519"/>
      <c r="F745" s="528"/>
      <c r="G745" s="528"/>
      <c r="H745" s="528"/>
      <c r="I745" s="307" t="s">
        <v>2378</v>
      </c>
      <c r="J745" s="531"/>
      <c r="K745" s="531"/>
      <c r="L745" s="519"/>
      <c r="M745" s="534"/>
      <c r="N745" s="82"/>
    </row>
    <row r="746" spans="1:14" s="281" customFormat="1" ht="55.9" customHeight="1" x14ac:dyDescent="0.2">
      <c r="A746" s="519"/>
      <c r="B746" s="519"/>
      <c r="C746" s="523"/>
      <c r="D746" s="524"/>
      <c r="E746" s="519"/>
      <c r="F746" s="528"/>
      <c r="G746" s="528"/>
      <c r="H746" s="528"/>
      <c r="I746" s="307" t="s">
        <v>2379</v>
      </c>
      <c r="J746" s="531"/>
      <c r="K746" s="531"/>
      <c r="L746" s="519"/>
      <c r="M746" s="534"/>
      <c r="N746" s="82"/>
    </row>
    <row r="747" spans="1:14" s="281" customFormat="1" ht="56.45" customHeight="1" x14ac:dyDescent="0.2">
      <c r="A747" s="519"/>
      <c r="B747" s="519"/>
      <c r="C747" s="523"/>
      <c r="D747" s="524"/>
      <c r="E747" s="519"/>
      <c r="F747" s="528"/>
      <c r="G747" s="528"/>
      <c r="H747" s="528"/>
      <c r="I747" s="307" t="s">
        <v>2380</v>
      </c>
      <c r="J747" s="531"/>
      <c r="K747" s="531"/>
      <c r="L747" s="519"/>
      <c r="M747" s="534"/>
      <c r="N747" s="82"/>
    </row>
    <row r="748" spans="1:14" s="281" customFormat="1" ht="45" customHeight="1" x14ac:dyDescent="0.2">
      <c r="A748" s="519"/>
      <c r="B748" s="519"/>
      <c r="C748" s="523"/>
      <c r="D748" s="524"/>
      <c r="E748" s="519"/>
      <c r="F748" s="528"/>
      <c r="G748" s="528"/>
      <c r="H748" s="528"/>
      <c r="I748" s="313" t="s">
        <v>2381</v>
      </c>
      <c r="J748" s="531"/>
      <c r="K748" s="531"/>
      <c r="L748" s="519"/>
      <c r="M748" s="534"/>
      <c r="N748" s="82"/>
    </row>
    <row r="749" spans="1:14" s="281" customFormat="1" ht="54.6" customHeight="1" x14ac:dyDescent="0.2">
      <c r="A749" s="520"/>
      <c r="B749" s="520"/>
      <c r="C749" s="525"/>
      <c r="D749" s="526"/>
      <c r="E749" s="520"/>
      <c r="F749" s="529"/>
      <c r="G749" s="529"/>
      <c r="H749" s="529"/>
      <c r="I749" s="307" t="s">
        <v>2382</v>
      </c>
      <c r="J749" s="532"/>
      <c r="K749" s="532"/>
      <c r="L749" s="520"/>
      <c r="M749" s="535"/>
      <c r="N749" s="82"/>
    </row>
    <row r="750" spans="1:14" x14ac:dyDescent="0.2">
      <c r="A750" s="324"/>
    </row>
    <row r="751" spans="1:14" s="229" customFormat="1" ht="24" customHeight="1" x14ac:dyDescent="0.2">
      <c r="A751" s="490" t="s">
        <v>359</v>
      </c>
      <c r="B751" s="491"/>
      <c r="C751" s="492"/>
      <c r="D751" s="496" t="s">
        <v>2383</v>
      </c>
      <c r="E751" s="497"/>
      <c r="F751" s="497"/>
      <c r="G751" s="497"/>
      <c r="H751" s="498"/>
      <c r="I751" s="78" t="s">
        <v>157</v>
      </c>
      <c r="J751" s="502" t="s">
        <v>158</v>
      </c>
      <c r="K751" s="503"/>
      <c r="L751" s="503"/>
      <c r="M751" s="504"/>
    </row>
    <row r="752" spans="1:14" s="229" customFormat="1" ht="24" customHeight="1" x14ac:dyDescent="0.2">
      <c r="A752" s="493"/>
      <c r="B752" s="494"/>
      <c r="C752" s="495"/>
      <c r="D752" s="499"/>
      <c r="E752" s="500"/>
      <c r="F752" s="500"/>
      <c r="G752" s="500"/>
      <c r="H752" s="501"/>
      <c r="I752" s="79" t="s">
        <v>2384</v>
      </c>
      <c r="J752" s="502" t="s">
        <v>160</v>
      </c>
      <c r="K752" s="503"/>
      <c r="L752" s="503"/>
      <c r="M752" s="504"/>
    </row>
    <row r="753" spans="1:13" s="229" customFormat="1" ht="20.25" customHeight="1" x14ac:dyDescent="0.2">
      <c r="A753" s="467" t="s">
        <v>161</v>
      </c>
      <c r="B753" s="467"/>
      <c r="C753" s="467"/>
      <c r="D753" s="467"/>
      <c r="E753" s="467"/>
      <c r="F753" s="467"/>
      <c r="G753" s="467"/>
      <c r="H753" s="467"/>
      <c r="I753" s="467"/>
      <c r="J753" s="467"/>
      <c r="K753" s="467"/>
      <c r="L753" s="467"/>
      <c r="M753" s="467"/>
    </row>
    <row r="754" spans="1:13" s="187" customFormat="1" ht="60" x14ac:dyDescent="0.2">
      <c r="A754" s="80" t="s">
        <v>162</v>
      </c>
      <c r="B754" s="80" t="s">
        <v>69</v>
      </c>
      <c r="C754" s="488" t="s">
        <v>163</v>
      </c>
      <c r="D754" s="489"/>
      <c r="E754" s="80" t="s">
        <v>486</v>
      </c>
      <c r="F754" s="80" t="s">
        <v>165</v>
      </c>
      <c r="G754" s="80" t="s">
        <v>166</v>
      </c>
      <c r="H754" s="80" t="s">
        <v>167</v>
      </c>
      <c r="I754" s="80" t="s">
        <v>168</v>
      </c>
      <c r="J754" s="80" t="s">
        <v>169</v>
      </c>
      <c r="K754" s="80" t="s">
        <v>170</v>
      </c>
      <c r="L754" s="80" t="s">
        <v>171</v>
      </c>
      <c r="M754" s="80" t="s">
        <v>172</v>
      </c>
    </row>
    <row r="755" spans="1:13" ht="146.25" customHeight="1" x14ac:dyDescent="0.2">
      <c r="A755" s="87" t="s">
        <v>173</v>
      </c>
      <c r="B755" s="88" t="s">
        <v>2623</v>
      </c>
      <c r="C755" s="478" t="s">
        <v>2385</v>
      </c>
      <c r="D755" s="479"/>
      <c r="E755" s="88" t="s">
        <v>2386</v>
      </c>
      <c r="F755" s="92" t="s">
        <v>2387</v>
      </c>
      <c r="G755" s="92" t="s">
        <v>710</v>
      </c>
      <c r="H755" s="92" t="s">
        <v>2388</v>
      </c>
      <c r="I755" s="224" t="s">
        <v>2389</v>
      </c>
      <c r="J755" s="224" t="s">
        <v>2624</v>
      </c>
      <c r="K755" s="224" t="s">
        <v>181</v>
      </c>
      <c r="L755" s="88" t="s">
        <v>192</v>
      </c>
      <c r="M755" s="224"/>
    </row>
    <row r="756" spans="1:13" ht="108.75" customHeight="1" x14ac:dyDescent="0.2">
      <c r="A756" s="87" t="s">
        <v>187</v>
      </c>
      <c r="B756" s="88" t="s">
        <v>2390</v>
      </c>
      <c r="C756" s="478" t="s">
        <v>2391</v>
      </c>
      <c r="D756" s="479"/>
      <c r="E756" s="88" t="s">
        <v>2386</v>
      </c>
      <c r="F756" s="92" t="s">
        <v>2387</v>
      </c>
      <c r="G756" s="92" t="s">
        <v>710</v>
      </c>
      <c r="H756" s="92" t="s">
        <v>2388</v>
      </c>
      <c r="I756" s="224" t="s">
        <v>2392</v>
      </c>
      <c r="J756" s="224" t="s">
        <v>2624</v>
      </c>
      <c r="K756" s="224" t="s">
        <v>181</v>
      </c>
      <c r="L756" s="88" t="s">
        <v>192</v>
      </c>
      <c r="M756" s="224"/>
    </row>
    <row r="757" spans="1:13" ht="208.5" customHeight="1" x14ac:dyDescent="0.2">
      <c r="A757" s="87" t="s">
        <v>194</v>
      </c>
      <c r="B757" s="88" t="s">
        <v>2393</v>
      </c>
      <c r="C757" s="478" t="s">
        <v>2394</v>
      </c>
      <c r="D757" s="479"/>
      <c r="E757" s="88" t="s">
        <v>2386</v>
      </c>
      <c r="F757" s="92" t="s">
        <v>2387</v>
      </c>
      <c r="G757" s="92" t="s">
        <v>710</v>
      </c>
      <c r="H757" s="92" t="s">
        <v>2388</v>
      </c>
      <c r="I757" s="224" t="s">
        <v>2626</v>
      </c>
      <c r="J757" s="224" t="s">
        <v>2625</v>
      </c>
      <c r="K757" s="224" t="s">
        <v>181</v>
      </c>
      <c r="L757" s="88" t="s">
        <v>192</v>
      </c>
      <c r="M757" s="224"/>
    </row>
    <row r="758" spans="1:13" s="284" customFormat="1" ht="105" customHeight="1" x14ac:dyDescent="0.2">
      <c r="A758" s="87" t="s">
        <v>200</v>
      </c>
      <c r="B758" s="88" t="s">
        <v>2395</v>
      </c>
      <c r="C758" s="478" t="s">
        <v>2396</v>
      </c>
      <c r="D758" s="479"/>
      <c r="E758" s="88" t="s">
        <v>2397</v>
      </c>
      <c r="F758" s="282" t="s">
        <v>2398</v>
      </c>
      <c r="G758" s="92" t="s">
        <v>710</v>
      </c>
      <c r="H758" s="92" t="s">
        <v>2388</v>
      </c>
      <c r="I758" s="283" t="s">
        <v>2399</v>
      </c>
      <c r="J758" s="283" t="s">
        <v>2400</v>
      </c>
      <c r="K758" s="224" t="s">
        <v>181</v>
      </c>
      <c r="L758" s="88" t="s">
        <v>192</v>
      </c>
      <c r="M758" s="224"/>
    </row>
    <row r="759" spans="1:13" s="285" customFormat="1" ht="153.75" customHeight="1" x14ac:dyDescent="0.2">
      <c r="A759" s="87" t="s">
        <v>208</v>
      </c>
      <c r="B759" s="87" t="s">
        <v>2401</v>
      </c>
      <c r="C759" s="473" t="s">
        <v>2402</v>
      </c>
      <c r="D759" s="473"/>
      <c r="E759" s="88" t="s">
        <v>2397</v>
      </c>
      <c r="F759" s="92" t="s">
        <v>2627</v>
      </c>
      <c r="G759" s="92" t="s">
        <v>2403</v>
      </c>
      <c r="H759" s="92" t="s">
        <v>2404</v>
      </c>
      <c r="I759" s="86" t="s">
        <v>2405</v>
      </c>
      <c r="J759" s="86" t="s">
        <v>2406</v>
      </c>
      <c r="K759" s="86" t="s">
        <v>181</v>
      </c>
      <c r="L759" s="88" t="s">
        <v>192</v>
      </c>
      <c r="M759" s="224"/>
    </row>
    <row r="760" spans="1:13" s="285" customFormat="1" ht="84" customHeight="1" x14ac:dyDescent="0.2">
      <c r="A760" s="87" t="s">
        <v>216</v>
      </c>
      <c r="B760" s="88" t="s">
        <v>2407</v>
      </c>
      <c r="C760" s="473" t="s">
        <v>2408</v>
      </c>
      <c r="D760" s="473"/>
      <c r="E760" s="88" t="s">
        <v>2397</v>
      </c>
      <c r="F760" s="92" t="s">
        <v>2628</v>
      </c>
      <c r="G760" s="92" t="s">
        <v>2409</v>
      </c>
      <c r="H760" s="92" t="s">
        <v>2404</v>
      </c>
      <c r="I760" s="224" t="s">
        <v>2410</v>
      </c>
      <c r="J760" s="224" t="s">
        <v>2406</v>
      </c>
      <c r="K760" s="224" t="s">
        <v>2411</v>
      </c>
      <c r="L760" s="88" t="s">
        <v>192</v>
      </c>
      <c r="M760" s="224"/>
    </row>
    <row r="761" spans="1:13" s="286" customFormat="1" ht="60" x14ac:dyDescent="0.2">
      <c r="A761" s="87" t="s">
        <v>224</v>
      </c>
      <c r="B761" s="88" t="s">
        <v>2412</v>
      </c>
      <c r="C761" s="478" t="s">
        <v>2830</v>
      </c>
      <c r="D761" s="479"/>
      <c r="E761" s="88" t="s">
        <v>2413</v>
      </c>
      <c r="F761" s="92" t="s">
        <v>2414</v>
      </c>
      <c r="G761" s="92" t="s">
        <v>2415</v>
      </c>
      <c r="H761" s="92" t="s">
        <v>2416</v>
      </c>
      <c r="I761" s="283" t="s">
        <v>2417</v>
      </c>
      <c r="J761" s="283" t="s">
        <v>2418</v>
      </c>
      <c r="K761" s="283" t="s">
        <v>181</v>
      </c>
      <c r="L761" s="88" t="s">
        <v>192</v>
      </c>
      <c r="M761" s="283"/>
    </row>
    <row r="762" spans="1:13" s="286" customFormat="1" ht="110.1" customHeight="1" x14ac:dyDescent="0.2">
      <c r="A762" s="87" t="s">
        <v>230</v>
      </c>
      <c r="B762" s="88" t="s">
        <v>2419</v>
      </c>
      <c r="C762" s="478" t="s">
        <v>2762</v>
      </c>
      <c r="D762" s="479"/>
      <c r="E762" s="88" t="s">
        <v>2413</v>
      </c>
      <c r="F762" s="92" t="s">
        <v>2420</v>
      </c>
      <c r="G762" s="92" t="s">
        <v>2421</v>
      </c>
      <c r="H762" s="92" t="s">
        <v>2422</v>
      </c>
      <c r="I762" s="283" t="s">
        <v>2629</v>
      </c>
      <c r="J762" s="283" t="s">
        <v>2418</v>
      </c>
      <c r="K762" s="287" t="s">
        <v>181</v>
      </c>
      <c r="L762" s="88" t="s">
        <v>2423</v>
      </c>
      <c r="M762" s="288"/>
    </row>
    <row r="763" spans="1:13" s="286" customFormat="1" ht="110.1" customHeight="1" x14ac:dyDescent="0.2">
      <c r="A763" s="87" t="s">
        <v>237</v>
      </c>
      <c r="B763" s="88" t="s">
        <v>2419</v>
      </c>
      <c r="C763" s="478" t="s">
        <v>2762</v>
      </c>
      <c r="D763" s="479"/>
      <c r="E763" s="88" t="s">
        <v>2413</v>
      </c>
      <c r="F763" s="92" t="s">
        <v>2420</v>
      </c>
      <c r="G763" s="92" t="s">
        <v>2424</v>
      </c>
      <c r="H763" s="92" t="s">
        <v>2425</v>
      </c>
      <c r="I763" s="283" t="s">
        <v>2630</v>
      </c>
      <c r="J763" s="283" t="s">
        <v>2418</v>
      </c>
      <c r="K763" s="287" t="s">
        <v>181</v>
      </c>
      <c r="L763" s="88" t="s">
        <v>775</v>
      </c>
      <c r="M763" s="283"/>
    </row>
    <row r="764" spans="1:13" s="286" customFormat="1" ht="110.1" customHeight="1" x14ac:dyDescent="0.2">
      <c r="A764" s="87" t="s">
        <v>244</v>
      </c>
      <c r="B764" s="88" t="s">
        <v>2426</v>
      </c>
      <c r="C764" s="478" t="s">
        <v>2427</v>
      </c>
      <c r="D764" s="479"/>
      <c r="E764" s="88" t="s">
        <v>2413</v>
      </c>
      <c r="F764" s="92" t="s">
        <v>2428</v>
      </c>
      <c r="G764" s="92" t="s">
        <v>490</v>
      </c>
      <c r="H764" s="92" t="s">
        <v>2429</v>
      </c>
      <c r="I764" s="283" t="s">
        <v>2430</v>
      </c>
      <c r="J764" s="283" t="s">
        <v>2418</v>
      </c>
      <c r="K764" s="283" t="s">
        <v>1799</v>
      </c>
      <c r="L764" s="88" t="s">
        <v>192</v>
      </c>
      <c r="M764" s="283"/>
    </row>
    <row r="765" spans="1:13" s="286" customFormat="1" ht="110.1" customHeight="1" x14ac:dyDescent="0.2">
      <c r="A765" s="87" t="s">
        <v>250</v>
      </c>
      <c r="B765" s="88" t="s">
        <v>2431</v>
      </c>
      <c r="C765" s="478" t="s">
        <v>2631</v>
      </c>
      <c r="D765" s="479"/>
      <c r="E765" s="88" t="s">
        <v>2413</v>
      </c>
      <c r="F765" s="92" t="s">
        <v>2432</v>
      </c>
      <c r="G765" s="92" t="s">
        <v>490</v>
      </c>
      <c r="H765" s="92" t="s">
        <v>2429</v>
      </c>
      <c r="I765" s="283" t="s">
        <v>2433</v>
      </c>
      <c r="J765" s="283" t="s">
        <v>2418</v>
      </c>
      <c r="K765" s="283" t="s">
        <v>181</v>
      </c>
      <c r="L765" s="88" t="s">
        <v>192</v>
      </c>
      <c r="M765" s="283"/>
    </row>
    <row r="766" spans="1:13" s="286" customFormat="1" ht="60" x14ac:dyDescent="0.2">
      <c r="A766" s="87" t="s">
        <v>255</v>
      </c>
      <c r="B766" s="88" t="s">
        <v>2434</v>
      </c>
      <c r="C766" s="473" t="s">
        <v>2435</v>
      </c>
      <c r="D766" s="473"/>
      <c r="E766" s="88" t="s">
        <v>2413</v>
      </c>
      <c r="F766" s="92" t="s">
        <v>2436</v>
      </c>
      <c r="G766" s="92" t="s">
        <v>220</v>
      </c>
      <c r="H766" s="92" t="s">
        <v>2429</v>
      </c>
      <c r="I766" s="283" t="s">
        <v>2437</v>
      </c>
      <c r="J766" s="283" t="s">
        <v>2418</v>
      </c>
      <c r="K766" s="283" t="s">
        <v>181</v>
      </c>
      <c r="L766" s="88" t="s">
        <v>2438</v>
      </c>
      <c r="M766" s="288"/>
    </row>
    <row r="767" spans="1:13" s="286" customFormat="1" ht="72" x14ac:dyDescent="0.2">
      <c r="A767" s="87" t="s">
        <v>266</v>
      </c>
      <c r="B767" s="88" t="s">
        <v>2439</v>
      </c>
      <c r="C767" s="478" t="s">
        <v>2440</v>
      </c>
      <c r="D767" s="479"/>
      <c r="E767" s="88" t="s">
        <v>2413</v>
      </c>
      <c r="F767" s="92" t="s">
        <v>2441</v>
      </c>
      <c r="G767" s="92" t="s">
        <v>2442</v>
      </c>
      <c r="H767" s="92" t="s">
        <v>340</v>
      </c>
      <c r="I767" s="283" t="s">
        <v>2443</v>
      </c>
      <c r="J767" s="283" t="s">
        <v>2418</v>
      </c>
      <c r="K767" s="283" t="s">
        <v>181</v>
      </c>
      <c r="L767" s="88" t="s">
        <v>775</v>
      </c>
      <c r="M767" s="289"/>
    </row>
    <row r="768" spans="1:13" s="286" customFormat="1" ht="60" x14ac:dyDescent="0.2">
      <c r="A768" s="87" t="s">
        <v>273</v>
      </c>
      <c r="B768" s="88" t="s">
        <v>2444</v>
      </c>
      <c r="C768" s="478" t="s">
        <v>2445</v>
      </c>
      <c r="D768" s="479"/>
      <c r="E768" s="88" t="s">
        <v>2413</v>
      </c>
      <c r="F768" s="92" t="s">
        <v>2446</v>
      </c>
      <c r="G768" s="92" t="s">
        <v>2447</v>
      </c>
      <c r="H768" s="92" t="s">
        <v>2448</v>
      </c>
      <c r="I768" s="283" t="s">
        <v>2449</v>
      </c>
      <c r="J768" s="283" t="s">
        <v>2418</v>
      </c>
      <c r="K768" s="283" t="s">
        <v>181</v>
      </c>
      <c r="L768" s="88" t="s">
        <v>775</v>
      </c>
      <c r="M768" s="288"/>
    </row>
    <row r="769" spans="1:13" s="286" customFormat="1" ht="72.75" customHeight="1" x14ac:dyDescent="0.2">
      <c r="A769" s="87" t="s">
        <v>279</v>
      </c>
      <c r="B769" s="88" t="s">
        <v>2439</v>
      </c>
      <c r="C769" s="478" t="s">
        <v>2440</v>
      </c>
      <c r="D769" s="479"/>
      <c r="E769" s="88" t="s">
        <v>2413</v>
      </c>
      <c r="F769" s="92" t="s">
        <v>2441</v>
      </c>
      <c r="G769" s="92" t="s">
        <v>490</v>
      </c>
      <c r="H769" s="92" t="s">
        <v>2450</v>
      </c>
      <c r="I769" s="283" t="s">
        <v>2451</v>
      </c>
      <c r="J769" s="283" t="s">
        <v>2418</v>
      </c>
      <c r="K769" s="283" t="s">
        <v>181</v>
      </c>
      <c r="L769" s="88" t="s">
        <v>775</v>
      </c>
      <c r="M769" s="283"/>
    </row>
    <row r="770" spans="1:13" s="285" customFormat="1" ht="65.25" customHeight="1" x14ac:dyDescent="0.2">
      <c r="A770" s="480" t="s">
        <v>284</v>
      </c>
      <c r="B770" s="482" t="s">
        <v>2452</v>
      </c>
      <c r="C770" s="484" t="s">
        <v>2453</v>
      </c>
      <c r="D770" s="485"/>
      <c r="E770" s="482" t="s">
        <v>2397</v>
      </c>
      <c r="F770" s="92" t="s">
        <v>2454</v>
      </c>
      <c r="G770" s="232" t="s">
        <v>2653</v>
      </c>
      <c r="H770" s="92" t="s">
        <v>2455</v>
      </c>
      <c r="I770" s="283" t="s">
        <v>2632</v>
      </c>
      <c r="J770" s="283" t="s">
        <v>2456</v>
      </c>
      <c r="K770" s="283" t="s">
        <v>181</v>
      </c>
      <c r="L770" s="88" t="s">
        <v>775</v>
      </c>
      <c r="M770" s="290"/>
    </row>
    <row r="771" spans="1:13" s="285" customFormat="1" ht="59.25" customHeight="1" x14ac:dyDescent="0.2">
      <c r="A771" s="481"/>
      <c r="B771" s="483"/>
      <c r="C771" s="486"/>
      <c r="D771" s="487"/>
      <c r="E771" s="483"/>
      <c r="F771" s="92" t="s">
        <v>2457</v>
      </c>
      <c r="G771" s="232" t="s">
        <v>2653</v>
      </c>
      <c r="H771" s="92" t="s">
        <v>228</v>
      </c>
      <c r="I771" s="283" t="s">
        <v>2458</v>
      </c>
      <c r="J771" s="283" t="s">
        <v>2456</v>
      </c>
      <c r="K771" s="283" t="s">
        <v>181</v>
      </c>
      <c r="L771" s="88" t="s">
        <v>775</v>
      </c>
      <c r="M771" s="290"/>
    </row>
    <row r="772" spans="1:13" s="285" customFormat="1" ht="77.25" customHeight="1" x14ac:dyDescent="0.2">
      <c r="A772" s="87" t="s">
        <v>290</v>
      </c>
      <c r="B772" s="88" t="s">
        <v>2459</v>
      </c>
      <c r="C772" s="473" t="s">
        <v>2460</v>
      </c>
      <c r="D772" s="473"/>
      <c r="E772" s="253" t="s">
        <v>2397</v>
      </c>
      <c r="F772" s="92" t="s">
        <v>2461</v>
      </c>
      <c r="G772" s="92" t="s">
        <v>2462</v>
      </c>
      <c r="H772" s="92" t="s">
        <v>2463</v>
      </c>
      <c r="I772" s="283" t="s">
        <v>2464</v>
      </c>
      <c r="J772" s="283" t="s">
        <v>2456</v>
      </c>
      <c r="K772" s="283" t="s">
        <v>181</v>
      </c>
      <c r="L772" s="88" t="s">
        <v>2465</v>
      </c>
      <c r="M772" s="290"/>
    </row>
    <row r="773" spans="1:13" s="285" customFormat="1" ht="112.5" customHeight="1" x14ac:dyDescent="0.2">
      <c r="A773" s="87" t="s">
        <v>589</v>
      </c>
      <c r="B773" s="88" t="s">
        <v>2466</v>
      </c>
      <c r="C773" s="473" t="s">
        <v>2467</v>
      </c>
      <c r="D773" s="473"/>
      <c r="E773" s="89" t="s">
        <v>2397</v>
      </c>
      <c r="F773" s="92" t="s">
        <v>2468</v>
      </c>
      <c r="G773" s="92" t="s">
        <v>2654</v>
      </c>
      <c r="H773" s="92" t="s">
        <v>2168</v>
      </c>
      <c r="I773" s="283" t="s">
        <v>2469</v>
      </c>
      <c r="J773" s="283" t="s">
        <v>2456</v>
      </c>
      <c r="K773" s="283" t="s">
        <v>181</v>
      </c>
      <c r="L773" s="88" t="s">
        <v>775</v>
      </c>
      <c r="M773" s="290"/>
    </row>
    <row r="775" spans="1:13" s="84" customFormat="1" ht="25.5" customHeight="1" x14ac:dyDescent="0.2">
      <c r="A775" s="474" t="s">
        <v>155</v>
      </c>
      <c r="B775" s="474"/>
      <c r="C775" s="474"/>
      <c r="D775" s="475" t="s">
        <v>2470</v>
      </c>
      <c r="E775" s="476"/>
      <c r="F775" s="476"/>
      <c r="G775" s="476"/>
      <c r="H775" s="476"/>
      <c r="I775" s="291" t="s">
        <v>157</v>
      </c>
      <c r="J775" s="477" t="s">
        <v>158</v>
      </c>
      <c r="K775" s="477"/>
      <c r="L775" s="477"/>
      <c r="M775" s="477"/>
    </row>
    <row r="776" spans="1:13" s="84" customFormat="1" ht="22.5" customHeight="1" x14ac:dyDescent="0.2">
      <c r="A776" s="474"/>
      <c r="B776" s="474"/>
      <c r="C776" s="474"/>
      <c r="D776" s="476"/>
      <c r="E776" s="476"/>
      <c r="F776" s="476"/>
      <c r="G776" s="476"/>
      <c r="H776" s="476"/>
      <c r="I776" s="292" t="s">
        <v>159</v>
      </c>
      <c r="J776" s="477" t="s">
        <v>160</v>
      </c>
      <c r="K776" s="477"/>
      <c r="L776" s="477"/>
      <c r="M776" s="477"/>
    </row>
    <row r="777" spans="1:13" s="84" customFormat="1" ht="21" customHeight="1" x14ac:dyDescent="0.2">
      <c r="A777" s="467" t="s">
        <v>161</v>
      </c>
      <c r="B777" s="467"/>
      <c r="C777" s="467"/>
      <c r="D777" s="467"/>
      <c r="E777" s="467"/>
      <c r="F777" s="467"/>
      <c r="G777" s="467"/>
      <c r="H777" s="467"/>
      <c r="I777" s="467"/>
      <c r="J777" s="467"/>
      <c r="K777" s="467"/>
      <c r="L777" s="467"/>
      <c r="M777" s="467"/>
    </row>
    <row r="778" spans="1:13" s="84" customFormat="1" ht="60" x14ac:dyDescent="0.2">
      <c r="A778" s="80" t="s">
        <v>162</v>
      </c>
      <c r="B778" s="80" t="s">
        <v>69</v>
      </c>
      <c r="C778" s="468" t="s">
        <v>163</v>
      </c>
      <c r="D778" s="468"/>
      <c r="E778" s="103" t="s">
        <v>164</v>
      </c>
      <c r="F778" s="103" t="s">
        <v>165</v>
      </c>
      <c r="G778" s="103" t="s">
        <v>166</v>
      </c>
      <c r="H778" s="103" t="s">
        <v>167</v>
      </c>
      <c r="I778" s="103" t="s">
        <v>168</v>
      </c>
      <c r="J778" s="103" t="s">
        <v>169</v>
      </c>
      <c r="K778" s="103" t="s">
        <v>170</v>
      </c>
      <c r="L778" s="103" t="s">
        <v>171</v>
      </c>
      <c r="M778" s="103" t="s">
        <v>1984</v>
      </c>
    </row>
    <row r="779" spans="1:13" s="84" customFormat="1" ht="77.25" customHeight="1" x14ac:dyDescent="0.2">
      <c r="A779" s="409" t="s">
        <v>173</v>
      </c>
      <c r="B779" s="406" t="s">
        <v>2471</v>
      </c>
      <c r="C779" s="412" t="s">
        <v>2472</v>
      </c>
      <c r="D779" s="470"/>
      <c r="E779" s="406" t="s">
        <v>2473</v>
      </c>
      <c r="F779" s="293" t="s">
        <v>2474</v>
      </c>
      <c r="G779" s="293" t="s">
        <v>2475</v>
      </c>
      <c r="H779" s="294" t="s">
        <v>2476</v>
      </c>
      <c r="I779" s="295" t="s">
        <v>2477</v>
      </c>
      <c r="J779" s="295" t="s">
        <v>2478</v>
      </c>
      <c r="K779" s="408" t="s">
        <v>181</v>
      </c>
      <c r="L779" s="406" t="s">
        <v>2479</v>
      </c>
      <c r="M779" s="801"/>
    </row>
    <row r="780" spans="1:13" s="84" customFormat="1" ht="76.5" customHeight="1" x14ac:dyDescent="0.2">
      <c r="A780" s="456"/>
      <c r="B780" s="469"/>
      <c r="C780" s="471"/>
      <c r="D780" s="472"/>
      <c r="E780" s="465"/>
      <c r="F780" s="293" t="s">
        <v>2480</v>
      </c>
      <c r="G780" s="293" t="s">
        <v>2481</v>
      </c>
      <c r="H780" s="294" t="s">
        <v>498</v>
      </c>
      <c r="I780" s="295" t="s">
        <v>2482</v>
      </c>
      <c r="J780" s="295" t="s">
        <v>2483</v>
      </c>
      <c r="K780" s="449"/>
      <c r="L780" s="443"/>
      <c r="M780" s="508"/>
    </row>
    <row r="781" spans="1:13" s="84" customFormat="1" ht="26.25" customHeight="1" x14ac:dyDescent="0.2">
      <c r="A781" s="409" t="s">
        <v>2484</v>
      </c>
      <c r="B781" s="406" t="s">
        <v>2485</v>
      </c>
      <c r="C781" s="412" t="s">
        <v>2486</v>
      </c>
      <c r="D781" s="457"/>
      <c r="E781" s="406" t="s">
        <v>2487</v>
      </c>
      <c r="F781" s="466" t="s">
        <v>2488</v>
      </c>
      <c r="G781" s="466" t="s">
        <v>490</v>
      </c>
      <c r="H781" s="466" t="s">
        <v>221</v>
      </c>
      <c r="I781" s="153" t="s">
        <v>2489</v>
      </c>
      <c r="J781" s="404" t="s">
        <v>2490</v>
      </c>
      <c r="K781" s="153" t="s">
        <v>1706</v>
      </c>
      <c r="L781" s="406" t="s">
        <v>182</v>
      </c>
      <c r="M781" s="404"/>
    </row>
    <row r="782" spans="1:13" s="84" customFormat="1" ht="33.75" customHeight="1" x14ac:dyDescent="0.2">
      <c r="A782" s="455"/>
      <c r="B782" s="442"/>
      <c r="C782" s="458"/>
      <c r="D782" s="459"/>
      <c r="E782" s="442"/>
      <c r="F782" s="466"/>
      <c r="G782" s="466"/>
      <c r="H782" s="466"/>
      <c r="I782" s="153" t="s">
        <v>2491</v>
      </c>
      <c r="J782" s="464"/>
      <c r="K782" s="404" t="s">
        <v>181</v>
      </c>
      <c r="L782" s="454"/>
      <c r="M782" s="454"/>
    </row>
    <row r="783" spans="1:13" s="84" customFormat="1" ht="29.25" customHeight="1" x14ac:dyDescent="0.2">
      <c r="A783" s="456"/>
      <c r="B783" s="443"/>
      <c r="C783" s="460"/>
      <c r="D783" s="461"/>
      <c r="E783" s="443"/>
      <c r="F783" s="466"/>
      <c r="G783" s="466"/>
      <c r="H783" s="466"/>
      <c r="I783" s="297" t="s">
        <v>2492</v>
      </c>
      <c r="J783" s="465"/>
      <c r="K783" s="357"/>
      <c r="L783" s="164" t="s">
        <v>959</v>
      </c>
      <c r="M783" s="161">
        <v>1050000</v>
      </c>
    </row>
    <row r="784" spans="1:13" s="84" customFormat="1" ht="69.75" customHeight="1" x14ac:dyDescent="0.2">
      <c r="A784" s="409" t="s">
        <v>322</v>
      </c>
      <c r="B784" s="406" t="s">
        <v>2493</v>
      </c>
      <c r="C784" s="412" t="s">
        <v>2494</v>
      </c>
      <c r="D784" s="457"/>
      <c r="E784" s="406" t="s">
        <v>2487</v>
      </c>
      <c r="F784" s="462" t="s">
        <v>2495</v>
      </c>
      <c r="G784" s="445" t="s">
        <v>220</v>
      </c>
      <c r="H784" s="450" t="s">
        <v>616</v>
      </c>
      <c r="I784" s="153" t="s">
        <v>2496</v>
      </c>
      <c r="J784" s="153" t="s">
        <v>2497</v>
      </c>
      <c r="K784" s="153" t="s">
        <v>632</v>
      </c>
      <c r="L784" s="164" t="s">
        <v>192</v>
      </c>
      <c r="M784" s="349">
        <v>6500</v>
      </c>
    </row>
    <row r="785" spans="1:13" s="84" customFormat="1" ht="51.75" customHeight="1" x14ac:dyDescent="0.2">
      <c r="A785" s="455"/>
      <c r="B785" s="442"/>
      <c r="C785" s="458"/>
      <c r="D785" s="459"/>
      <c r="E785" s="442"/>
      <c r="F785" s="463"/>
      <c r="G785" s="447"/>
      <c r="H785" s="451"/>
      <c r="I785" s="153" t="s">
        <v>2498</v>
      </c>
      <c r="J785" s="404" t="s">
        <v>2499</v>
      </c>
      <c r="K785" s="106" t="s">
        <v>2500</v>
      </c>
      <c r="L785" s="93" t="s">
        <v>182</v>
      </c>
      <c r="M785" s="161"/>
    </row>
    <row r="786" spans="1:13" s="84" customFormat="1" ht="16.5" customHeight="1" x14ac:dyDescent="0.2">
      <c r="A786" s="455"/>
      <c r="B786" s="442"/>
      <c r="C786" s="458"/>
      <c r="D786" s="459"/>
      <c r="E786" s="442"/>
      <c r="F786" s="445" t="s">
        <v>2501</v>
      </c>
      <c r="G786" s="445" t="s">
        <v>220</v>
      </c>
      <c r="H786" s="445" t="s">
        <v>616</v>
      </c>
      <c r="I786" s="404" t="s">
        <v>2502</v>
      </c>
      <c r="J786" s="452"/>
      <c r="K786" s="404" t="s">
        <v>2503</v>
      </c>
      <c r="L786" s="406" t="s">
        <v>182</v>
      </c>
      <c r="M786" s="444">
        <v>2000</v>
      </c>
    </row>
    <row r="787" spans="1:13" s="84" customFormat="1" ht="36.75" customHeight="1" x14ac:dyDescent="0.2">
      <c r="A787" s="455"/>
      <c r="B787" s="442"/>
      <c r="C787" s="458"/>
      <c r="D787" s="459"/>
      <c r="E787" s="442"/>
      <c r="F787" s="446"/>
      <c r="G787" s="446"/>
      <c r="H787" s="446"/>
      <c r="I787" s="454"/>
      <c r="J787" s="452"/>
      <c r="K787" s="557"/>
      <c r="L787" s="442"/>
      <c r="M787" s="444"/>
    </row>
    <row r="788" spans="1:13" s="84" customFormat="1" ht="27.75" customHeight="1" x14ac:dyDescent="0.2">
      <c r="A788" s="455"/>
      <c r="B788" s="442"/>
      <c r="C788" s="458"/>
      <c r="D788" s="459"/>
      <c r="E788" s="442"/>
      <c r="F788" s="447"/>
      <c r="G788" s="447"/>
      <c r="H788" s="447"/>
      <c r="I788" s="106" t="s">
        <v>168</v>
      </c>
      <c r="J788" s="452"/>
      <c r="K788" s="357"/>
      <c r="L788" s="443"/>
      <c r="M788" s="161">
        <v>3000</v>
      </c>
    </row>
    <row r="789" spans="1:13" s="84" customFormat="1" ht="12.75" customHeight="1" x14ac:dyDescent="0.2">
      <c r="A789" s="455"/>
      <c r="B789" s="442"/>
      <c r="C789" s="458"/>
      <c r="D789" s="459"/>
      <c r="E789" s="442"/>
      <c r="F789" s="445" t="s">
        <v>2504</v>
      </c>
      <c r="G789" s="445" t="s">
        <v>220</v>
      </c>
      <c r="H789" s="445" t="s">
        <v>737</v>
      </c>
      <c r="I789" s="408" t="s">
        <v>2505</v>
      </c>
      <c r="J789" s="452"/>
      <c r="K789" s="408" t="s">
        <v>632</v>
      </c>
      <c r="L789" s="406" t="s">
        <v>182</v>
      </c>
      <c r="M789" s="444">
        <v>68000</v>
      </c>
    </row>
    <row r="790" spans="1:13" s="84" customFormat="1" ht="12" x14ac:dyDescent="0.2">
      <c r="A790" s="455"/>
      <c r="B790" s="442"/>
      <c r="C790" s="458"/>
      <c r="D790" s="459"/>
      <c r="E790" s="442"/>
      <c r="F790" s="446"/>
      <c r="G790" s="446"/>
      <c r="H790" s="446"/>
      <c r="I790" s="448"/>
      <c r="J790" s="452"/>
      <c r="K790" s="448"/>
      <c r="L790" s="442"/>
      <c r="M790" s="444"/>
    </row>
    <row r="791" spans="1:13" s="84" customFormat="1" ht="27" customHeight="1" x14ac:dyDescent="0.2">
      <c r="A791" s="456"/>
      <c r="B791" s="443"/>
      <c r="C791" s="460"/>
      <c r="D791" s="461"/>
      <c r="E791" s="443"/>
      <c r="F791" s="447"/>
      <c r="G791" s="447"/>
      <c r="H791" s="447"/>
      <c r="I791" s="449"/>
      <c r="J791" s="453"/>
      <c r="K791" s="449"/>
      <c r="L791" s="443"/>
      <c r="M791" s="444"/>
    </row>
    <row r="792" spans="1:13" s="84" customFormat="1" ht="35.25" customHeight="1" x14ac:dyDescent="0.2">
      <c r="A792" s="428" t="s">
        <v>200</v>
      </c>
      <c r="B792" s="431" t="s">
        <v>2506</v>
      </c>
      <c r="C792" s="434" t="s">
        <v>2507</v>
      </c>
      <c r="D792" s="435"/>
      <c r="E792" s="440" t="s">
        <v>2473</v>
      </c>
      <c r="F792" s="293" t="s">
        <v>2508</v>
      </c>
      <c r="G792" s="293" t="s">
        <v>2509</v>
      </c>
      <c r="H792" s="294" t="s">
        <v>2510</v>
      </c>
      <c r="I792" s="295" t="s">
        <v>2511</v>
      </c>
      <c r="J792" s="441" t="s">
        <v>2512</v>
      </c>
      <c r="K792" s="325" t="s">
        <v>2513</v>
      </c>
      <c r="L792" s="298" t="s">
        <v>1755</v>
      </c>
      <c r="M792" s="350">
        <v>805000</v>
      </c>
    </row>
    <row r="793" spans="1:13" s="84" customFormat="1" ht="50.25" customHeight="1" x14ac:dyDescent="0.2">
      <c r="A793" s="429"/>
      <c r="B793" s="432"/>
      <c r="C793" s="436"/>
      <c r="D793" s="437"/>
      <c r="E793" s="440"/>
      <c r="F793" s="293" t="s">
        <v>2514</v>
      </c>
      <c r="G793" s="293" t="s">
        <v>2515</v>
      </c>
      <c r="H793" s="294" t="s">
        <v>2510</v>
      </c>
      <c r="I793" s="295" t="s">
        <v>2516</v>
      </c>
      <c r="J793" s="441"/>
      <c r="K793" s="890" t="s">
        <v>181</v>
      </c>
      <c r="L793" s="299" t="s">
        <v>182</v>
      </c>
      <c r="M793" s="891"/>
    </row>
    <row r="794" spans="1:13" s="84" customFormat="1" ht="63.75" customHeight="1" x14ac:dyDescent="0.2">
      <c r="A794" s="430"/>
      <c r="B794" s="433"/>
      <c r="C794" s="438"/>
      <c r="D794" s="439"/>
      <c r="E794" s="440"/>
      <c r="F794" s="293" t="s">
        <v>2517</v>
      </c>
      <c r="G794" s="293" t="s">
        <v>2515</v>
      </c>
      <c r="H794" s="294" t="s">
        <v>2510</v>
      </c>
      <c r="I794" s="295" t="s">
        <v>2518</v>
      </c>
      <c r="J794" s="441"/>
      <c r="K794" s="357"/>
      <c r="L794" s="299" t="s">
        <v>182</v>
      </c>
      <c r="M794" s="357"/>
    </row>
  </sheetData>
  <mergeCells count="1657">
    <mergeCell ref="K680:K682"/>
    <mergeCell ref="M681:M682"/>
    <mergeCell ref="J714:J717"/>
    <mergeCell ref="K713:K717"/>
    <mergeCell ref="J718:J721"/>
    <mergeCell ref="K718:K721"/>
    <mergeCell ref="J723:J724"/>
    <mergeCell ref="K723:K724"/>
    <mergeCell ref="J729:J733"/>
    <mergeCell ref="K729:K733"/>
    <mergeCell ref="K782:K783"/>
    <mergeCell ref="K786:K788"/>
    <mergeCell ref="K793:K794"/>
    <mergeCell ref="M793:M794"/>
    <mergeCell ref="M779:M780"/>
    <mergeCell ref="K520:K522"/>
    <mergeCell ref="L550:L551"/>
    <mergeCell ref="K549:K551"/>
    <mergeCell ref="M550:M551"/>
    <mergeCell ref="K579:K581"/>
    <mergeCell ref="K582:K583"/>
    <mergeCell ref="K584:K586"/>
    <mergeCell ref="K588:K594"/>
    <mergeCell ref="K595:K597"/>
    <mergeCell ref="K598:K600"/>
    <mergeCell ref="K601:K609"/>
    <mergeCell ref="K611:K613"/>
    <mergeCell ref="J614:J623"/>
    <mergeCell ref="L614:L623"/>
    <mergeCell ref="M614:M623"/>
    <mergeCell ref="K669:K679"/>
    <mergeCell ref="L669:L679"/>
    <mergeCell ref="M669:M679"/>
    <mergeCell ref="K271:K272"/>
    <mergeCell ref="L271:L272"/>
    <mergeCell ref="M271:M272"/>
    <mergeCell ref="J273:J276"/>
    <mergeCell ref="K273:K276"/>
    <mergeCell ref="L273:L276"/>
    <mergeCell ref="M273:M276"/>
    <mergeCell ref="J278:J279"/>
    <mergeCell ref="K277:K280"/>
    <mergeCell ref="L277:L280"/>
    <mergeCell ref="M277:M280"/>
    <mergeCell ref="K281:K283"/>
    <mergeCell ref="J281:J283"/>
    <mergeCell ref="M281:M284"/>
    <mergeCell ref="L283:L284"/>
    <mergeCell ref="K357:K361"/>
    <mergeCell ref="J368:J374"/>
    <mergeCell ref="K371:K374"/>
    <mergeCell ref="M372:M374"/>
    <mergeCell ref="M467:M470"/>
    <mergeCell ref="J295:J296"/>
    <mergeCell ref="K295:K296"/>
    <mergeCell ref="L295:L296"/>
    <mergeCell ref="M295:M296"/>
    <mergeCell ref="J387:J393"/>
    <mergeCell ref="K387:K393"/>
    <mergeCell ref="L387:L393"/>
    <mergeCell ref="M387:M393"/>
    <mergeCell ref="J412:J413"/>
    <mergeCell ref="L412:L413"/>
    <mergeCell ref="M412:M413"/>
    <mergeCell ref="M253:M254"/>
    <mergeCell ref="M250:M251"/>
    <mergeCell ref="M248:M249"/>
    <mergeCell ref="M170:M172"/>
    <mergeCell ref="M64:M66"/>
    <mergeCell ref="M62:M63"/>
    <mergeCell ref="M173:M181"/>
    <mergeCell ref="M183:M185"/>
    <mergeCell ref="M246:M247"/>
    <mergeCell ref="K265:K266"/>
    <mergeCell ref="L265:L266"/>
    <mergeCell ref="J265:J266"/>
    <mergeCell ref="J267:J269"/>
    <mergeCell ref="K267:K270"/>
    <mergeCell ref="L267:L270"/>
    <mergeCell ref="M267:M270"/>
    <mergeCell ref="K225:K226"/>
    <mergeCell ref="K219:K224"/>
    <mergeCell ref="K227:K229"/>
    <mergeCell ref="K232:K241"/>
    <mergeCell ref="L233:L234"/>
    <mergeCell ref="L237:L241"/>
    <mergeCell ref="L242:L243"/>
    <mergeCell ref="K242:K247"/>
    <mergeCell ref="L246:L247"/>
    <mergeCell ref="K248:K249"/>
    <mergeCell ref="L248:L249"/>
    <mergeCell ref="K250:K251"/>
    <mergeCell ref="L250:L251"/>
    <mergeCell ref="L253:L254"/>
    <mergeCell ref="K253:K254"/>
    <mergeCell ref="J219:J224"/>
    <mergeCell ref="I322:I326"/>
    <mergeCell ref="J322:J326"/>
    <mergeCell ref="K322:K326"/>
    <mergeCell ref="L322:L326"/>
    <mergeCell ref="M322:M326"/>
    <mergeCell ref="A322:A326"/>
    <mergeCell ref="B322:B326"/>
    <mergeCell ref="C322:D326"/>
    <mergeCell ref="E322:E326"/>
    <mergeCell ref="H322:H326"/>
    <mergeCell ref="L375:L376"/>
    <mergeCell ref="A436:A441"/>
    <mergeCell ref="B436:B441"/>
    <mergeCell ref="E436:E441"/>
    <mergeCell ref="J436:J441"/>
    <mergeCell ref="L436:L441"/>
    <mergeCell ref="K436:K441"/>
    <mergeCell ref="J327:J330"/>
    <mergeCell ref="K327:K330"/>
    <mergeCell ref="L327:L330"/>
    <mergeCell ref="M327:M330"/>
    <mergeCell ref="A331:A332"/>
    <mergeCell ref="K375:K376"/>
    <mergeCell ref="K399:K401"/>
    <mergeCell ref="M399:M401"/>
    <mergeCell ref="M402:M404"/>
    <mergeCell ref="K409:K411"/>
    <mergeCell ref="K424:K428"/>
    <mergeCell ref="K429:K430"/>
    <mergeCell ref="K433:K435"/>
    <mergeCell ref="B331:B332"/>
    <mergeCell ref="C331:D332"/>
    <mergeCell ref="C471:D471"/>
    <mergeCell ref="A579:A581"/>
    <mergeCell ref="B579:B581"/>
    <mergeCell ref="C579:D581"/>
    <mergeCell ref="E579:E581"/>
    <mergeCell ref="J579:J581"/>
    <mergeCell ref="L579:L581"/>
    <mergeCell ref="M579:M581"/>
    <mergeCell ref="J582:J583"/>
    <mergeCell ref="E582:E583"/>
    <mergeCell ref="C582:D583"/>
    <mergeCell ref="A368:A374"/>
    <mergeCell ref="B368:B374"/>
    <mergeCell ref="C368:D374"/>
    <mergeCell ref="E368:E374"/>
    <mergeCell ref="L368:L374"/>
    <mergeCell ref="I368:I374"/>
    <mergeCell ref="A375:A376"/>
    <mergeCell ref="B375:B376"/>
    <mergeCell ref="C375:D376"/>
    <mergeCell ref="E375:E376"/>
    <mergeCell ref="L582:L583"/>
    <mergeCell ref="M582:M583"/>
    <mergeCell ref="A472:A475"/>
    <mergeCell ref="B472:B475"/>
    <mergeCell ref="C472:D475"/>
    <mergeCell ref="E472:E475"/>
    <mergeCell ref="G472:G475"/>
    <mergeCell ref="H472:H475"/>
    <mergeCell ref="I472:I475"/>
    <mergeCell ref="J472:J475"/>
    <mergeCell ref="M368:M369"/>
    <mergeCell ref="L219:L224"/>
    <mergeCell ref="M219:M224"/>
    <mergeCell ref="A225:A226"/>
    <mergeCell ref="B225:B226"/>
    <mergeCell ref="C225:D226"/>
    <mergeCell ref="E225:E226"/>
    <mergeCell ref="J225:J226"/>
    <mergeCell ref="L225:L226"/>
    <mergeCell ref="M225:M226"/>
    <mergeCell ref="C242:D245"/>
    <mergeCell ref="B242:B247"/>
    <mergeCell ref="A242:A247"/>
    <mergeCell ref="A232:A241"/>
    <mergeCell ref="B232:B241"/>
    <mergeCell ref="C232:D241"/>
    <mergeCell ref="A258:A259"/>
    <mergeCell ref="B258:B259"/>
    <mergeCell ref="A255:A257"/>
    <mergeCell ref="B255:B257"/>
    <mergeCell ref="A219:A224"/>
    <mergeCell ref="B219:B224"/>
    <mergeCell ref="C219:D224"/>
    <mergeCell ref="E219:E224"/>
    <mergeCell ref="L227:L229"/>
    <mergeCell ref="M227:M229"/>
    <mergeCell ref="C230:D230"/>
    <mergeCell ref="E239:E241"/>
    <mergeCell ref="F239:F241"/>
    <mergeCell ref="G239:G241"/>
    <mergeCell ref="H239:H241"/>
    <mergeCell ref="J239:J241"/>
    <mergeCell ref="C246:D247"/>
    <mergeCell ref="A4:M4"/>
    <mergeCell ref="C5:D5"/>
    <mergeCell ref="A6:A9"/>
    <mergeCell ref="B6:B9"/>
    <mergeCell ref="C6:D9"/>
    <mergeCell ref="E6:E9"/>
    <mergeCell ref="F6:F9"/>
    <mergeCell ref="G6:G9"/>
    <mergeCell ref="H6:H9"/>
    <mergeCell ref="J6:J7"/>
    <mergeCell ref="K6:K9"/>
    <mergeCell ref="L6:L9"/>
    <mergeCell ref="M6:M9"/>
    <mergeCell ref="A1:M1"/>
    <mergeCell ref="A2:C3"/>
    <mergeCell ref="D2:H3"/>
    <mergeCell ref="J2:M2"/>
    <mergeCell ref="J3:M3"/>
    <mergeCell ref="M10:M13"/>
    <mergeCell ref="A14:A17"/>
    <mergeCell ref="B14:B17"/>
    <mergeCell ref="C14:D17"/>
    <mergeCell ref="E14:E17"/>
    <mergeCell ref="F14:F17"/>
    <mergeCell ref="G14:G17"/>
    <mergeCell ref="H14:H17"/>
    <mergeCell ref="J14:J15"/>
    <mergeCell ref="K14:K17"/>
    <mergeCell ref="L14:L17"/>
    <mergeCell ref="M14:M17"/>
    <mergeCell ref="G10:G13"/>
    <mergeCell ref="H10:H13"/>
    <mergeCell ref="J10:J11"/>
    <mergeCell ref="K10:K13"/>
    <mergeCell ref="L10:L13"/>
    <mergeCell ref="A10:A13"/>
    <mergeCell ref="B10:B13"/>
    <mergeCell ref="C10:D13"/>
    <mergeCell ref="E10:E13"/>
    <mergeCell ref="F10:F13"/>
    <mergeCell ref="M29:M30"/>
    <mergeCell ref="C31:D31"/>
    <mergeCell ref="C32:D32"/>
    <mergeCell ref="C33:D33"/>
    <mergeCell ref="C34:D34"/>
    <mergeCell ref="E29:E30"/>
    <mergeCell ref="I29:I30"/>
    <mergeCell ref="J29:J30"/>
    <mergeCell ref="K29:K30"/>
    <mergeCell ref="L29:L30"/>
    <mergeCell ref="C26:D26"/>
    <mergeCell ref="C27:D27"/>
    <mergeCell ref="C28:D28"/>
    <mergeCell ref="A29:A30"/>
    <mergeCell ref="B29:B30"/>
    <mergeCell ref="C29:D30"/>
    <mergeCell ref="M18:M21"/>
    <mergeCell ref="C22:D22"/>
    <mergeCell ref="C23:D23"/>
    <mergeCell ref="C24:D24"/>
    <mergeCell ref="C25:D25"/>
    <mergeCell ref="G18:G21"/>
    <mergeCell ref="H18:H21"/>
    <mergeCell ref="J18:J20"/>
    <mergeCell ref="K18:K21"/>
    <mergeCell ref="L18:L21"/>
    <mergeCell ref="A18:A21"/>
    <mergeCell ref="B18:B21"/>
    <mergeCell ref="C18:D21"/>
    <mergeCell ref="E18:E21"/>
    <mergeCell ref="F18:F21"/>
    <mergeCell ref="A45:M45"/>
    <mergeCell ref="C46:D46"/>
    <mergeCell ref="C47:D47"/>
    <mergeCell ref="C48:D48"/>
    <mergeCell ref="C49:D49"/>
    <mergeCell ref="A39:M39"/>
    <mergeCell ref="C40:D40"/>
    <mergeCell ref="C41:D41"/>
    <mergeCell ref="A43:C44"/>
    <mergeCell ref="D43:H44"/>
    <mergeCell ref="J43:M43"/>
    <mergeCell ref="J44:M44"/>
    <mergeCell ref="C35:D35"/>
    <mergeCell ref="A37:C38"/>
    <mergeCell ref="D37:H38"/>
    <mergeCell ref="J37:M37"/>
    <mergeCell ref="J38:M38"/>
    <mergeCell ref="J58:M58"/>
    <mergeCell ref="J59:M59"/>
    <mergeCell ref="A60:M60"/>
    <mergeCell ref="C61:D61"/>
    <mergeCell ref="C62:D62"/>
    <mergeCell ref="C63:D63"/>
    <mergeCell ref="C64:D64"/>
    <mergeCell ref="C65:D65"/>
    <mergeCell ref="C66:D66"/>
    <mergeCell ref="C53:D53"/>
    <mergeCell ref="C54:D54"/>
    <mergeCell ref="C55:D55"/>
    <mergeCell ref="C56:D56"/>
    <mergeCell ref="A58:C59"/>
    <mergeCell ref="D58:H59"/>
    <mergeCell ref="J50:J51"/>
    <mergeCell ref="K50:K51"/>
    <mergeCell ref="L50:L51"/>
    <mergeCell ref="M50:M51"/>
    <mergeCell ref="C52:D52"/>
    <mergeCell ref="A50:A51"/>
    <mergeCell ref="B50:B51"/>
    <mergeCell ref="C50:D51"/>
    <mergeCell ref="E50:E51"/>
    <mergeCell ref="I50:I51"/>
    <mergeCell ref="A62:A63"/>
    <mergeCell ref="A64:A66"/>
    <mergeCell ref="K62:K63"/>
    <mergeCell ref="K64:K66"/>
    <mergeCell ref="J84:M84"/>
    <mergeCell ref="J85:M85"/>
    <mergeCell ref="A86:M86"/>
    <mergeCell ref="C87:D87"/>
    <mergeCell ref="C88:D88"/>
    <mergeCell ref="C77:D77"/>
    <mergeCell ref="C78:D78"/>
    <mergeCell ref="C82:D82"/>
    <mergeCell ref="A84:C85"/>
    <mergeCell ref="D84:H85"/>
    <mergeCell ref="A72:M72"/>
    <mergeCell ref="C73:D73"/>
    <mergeCell ref="C74:D74"/>
    <mergeCell ref="C75:D75"/>
    <mergeCell ref="C76:D76"/>
    <mergeCell ref="C67:D67"/>
    <mergeCell ref="C68:D68"/>
    <mergeCell ref="A70:C71"/>
    <mergeCell ref="D70:H71"/>
    <mergeCell ref="J70:M70"/>
    <mergeCell ref="J71:M71"/>
    <mergeCell ref="A79:A81"/>
    <mergeCell ref="B79:B81"/>
    <mergeCell ref="C79:D81"/>
    <mergeCell ref="E79:E81"/>
    <mergeCell ref="J79:J81"/>
    <mergeCell ref="K79:K81"/>
    <mergeCell ref="L79:L81"/>
    <mergeCell ref="M79:M81"/>
    <mergeCell ref="G92:G94"/>
    <mergeCell ref="H92:H94"/>
    <mergeCell ref="J92:J94"/>
    <mergeCell ref="L92:L94"/>
    <mergeCell ref="M92:M94"/>
    <mergeCell ref="K93:K94"/>
    <mergeCell ref="A92:A94"/>
    <mergeCell ref="B92:B94"/>
    <mergeCell ref="C92:D94"/>
    <mergeCell ref="E92:E94"/>
    <mergeCell ref="F92:F94"/>
    <mergeCell ref="G89:G91"/>
    <mergeCell ref="H89:H91"/>
    <mergeCell ref="J89:J91"/>
    <mergeCell ref="L89:L91"/>
    <mergeCell ref="K90:K91"/>
    <mergeCell ref="A89:A91"/>
    <mergeCell ref="B89:B91"/>
    <mergeCell ref="C89:D91"/>
    <mergeCell ref="E89:E91"/>
    <mergeCell ref="F89:F91"/>
    <mergeCell ref="M95:M97"/>
    <mergeCell ref="A98:A99"/>
    <mergeCell ref="B98:B99"/>
    <mergeCell ref="C98:D99"/>
    <mergeCell ref="E98:E99"/>
    <mergeCell ref="F98:F99"/>
    <mergeCell ref="G98:G99"/>
    <mergeCell ref="H98:H99"/>
    <mergeCell ref="J98:J99"/>
    <mergeCell ref="K98:K99"/>
    <mergeCell ref="L98:L99"/>
    <mergeCell ref="M98:M99"/>
    <mergeCell ref="G95:G97"/>
    <mergeCell ref="H95:H97"/>
    <mergeCell ref="J95:J97"/>
    <mergeCell ref="K95:K97"/>
    <mergeCell ref="L95:L97"/>
    <mergeCell ref="A95:A97"/>
    <mergeCell ref="B95:B97"/>
    <mergeCell ref="C95:D97"/>
    <mergeCell ref="E95:E97"/>
    <mergeCell ref="F95:F97"/>
    <mergeCell ref="I117:I118"/>
    <mergeCell ref="C110:D110"/>
    <mergeCell ref="C111:D111"/>
    <mergeCell ref="C112:D112"/>
    <mergeCell ref="C113:D113"/>
    <mergeCell ref="A107:C108"/>
    <mergeCell ref="D107:H108"/>
    <mergeCell ref="J107:M107"/>
    <mergeCell ref="J108:M108"/>
    <mergeCell ref="A109:M109"/>
    <mergeCell ref="L100:L102"/>
    <mergeCell ref="M100:M102"/>
    <mergeCell ref="C103:D103"/>
    <mergeCell ref="A104:A105"/>
    <mergeCell ref="B104:B105"/>
    <mergeCell ref="C104:D105"/>
    <mergeCell ref="E104:E105"/>
    <mergeCell ref="F104:F105"/>
    <mergeCell ref="G100:G102"/>
    <mergeCell ref="H100:H102"/>
    <mergeCell ref="I100:I102"/>
    <mergeCell ref="J100:J102"/>
    <mergeCell ref="K100:K102"/>
    <mergeCell ref="A100:A102"/>
    <mergeCell ref="B100:B102"/>
    <mergeCell ref="C100:D102"/>
    <mergeCell ref="E100:E102"/>
    <mergeCell ref="F100:F102"/>
    <mergeCell ref="A114:A116"/>
    <mergeCell ref="B114:B116"/>
    <mergeCell ref="C114:D116"/>
    <mergeCell ref="E114:E116"/>
    <mergeCell ref="M123:M124"/>
    <mergeCell ref="C125:D125"/>
    <mergeCell ref="C126:D126"/>
    <mergeCell ref="C127:D127"/>
    <mergeCell ref="C128:D128"/>
    <mergeCell ref="E123:E124"/>
    <mergeCell ref="I123:I124"/>
    <mergeCell ref="J123:J124"/>
    <mergeCell ref="K123:K124"/>
    <mergeCell ref="L123:L124"/>
    <mergeCell ref="C121:D121"/>
    <mergeCell ref="C122:D122"/>
    <mergeCell ref="A123:A124"/>
    <mergeCell ref="B123:B124"/>
    <mergeCell ref="C123:D124"/>
    <mergeCell ref="J117:J118"/>
    <mergeCell ref="K117:K118"/>
    <mergeCell ref="L117:L118"/>
    <mergeCell ref="M117:M118"/>
    <mergeCell ref="A119:A120"/>
    <mergeCell ref="B119:B120"/>
    <mergeCell ref="C119:D120"/>
    <mergeCell ref="E119:E120"/>
    <mergeCell ref="I119:I120"/>
    <mergeCell ref="J119:J120"/>
    <mergeCell ref="K119:K120"/>
    <mergeCell ref="L119:L120"/>
    <mergeCell ref="M119:M120"/>
    <mergeCell ref="A117:A118"/>
    <mergeCell ref="B117:B118"/>
    <mergeCell ref="C117:D118"/>
    <mergeCell ref="E117:E118"/>
    <mergeCell ref="C135:D135"/>
    <mergeCell ref="A136:A138"/>
    <mergeCell ref="B136:B138"/>
    <mergeCell ref="C136:D138"/>
    <mergeCell ref="E136:E138"/>
    <mergeCell ref="J129:J132"/>
    <mergeCell ref="K129:K132"/>
    <mergeCell ref="L129:L132"/>
    <mergeCell ref="M129:M132"/>
    <mergeCell ref="A133:A134"/>
    <mergeCell ref="B133:B134"/>
    <mergeCell ref="C133:D134"/>
    <mergeCell ref="E133:E134"/>
    <mergeCell ref="I133:I134"/>
    <mergeCell ref="J133:J134"/>
    <mergeCell ref="K133:K134"/>
    <mergeCell ref="L133:L134"/>
    <mergeCell ref="M133:M134"/>
    <mergeCell ref="A129:A132"/>
    <mergeCell ref="B129:B132"/>
    <mergeCell ref="C129:D132"/>
    <mergeCell ref="E129:E132"/>
    <mergeCell ref="I129:I132"/>
    <mergeCell ref="G139:G140"/>
    <mergeCell ref="H139:H140"/>
    <mergeCell ref="J139:J143"/>
    <mergeCell ref="L139:L143"/>
    <mergeCell ref="M139:M143"/>
    <mergeCell ref="G142:G143"/>
    <mergeCell ref="H142:H143"/>
    <mergeCell ref="A139:A143"/>
    <mergeCell ref="B139:B143"/>
    <mergeCell ref="C139:D143"/>
    <mergeCell ref="E139:E143"/>
    <mergeCell ref="F139:F140"/>
    <mergeCell ref="F142:F143"/>
    <mergeCell ref="I136:I138"/>
    <mergeCell ref="J136:J138"/>
    <mergeCell ref="K136:K138"/>
    <mergeCell ref="L136:L138"/>
    <mergeCell ref="M136:M138"/>
    <mergeCell ref="K141:K143"/>
    <mergeCell ref="C148:D148"/>
    <mergeCell ref="C149:D149"/>
    <mergeCell ref="C150:D150"/>
    <mergeCell ref="C151:D151"/>
    <mergeCell ref="A152:A154"/>
    <mergeCell ref="B152:B154"/>
    <mergeCell ref="C152:D154"/>
    <mergeCell ref="J144:J145"/>
    <mergeCell ref="L144:L145"/>
    <mergeCell ref="M144:M145"/>
    <mergeCell ref="C146:D146"/>
    <mergeCell ref="C147:D147"/>
    <mergeCell ref="A144:A145"/>
    <mergeCell ref="B144:B145"/>
    <mergeCell ref="C144:D145"/>
    <mergeCell ref="E144:E145"/>
    <mergeCell ref="I144:I145"/>
    <mergeCell ref="L152:L154"/>
    <mergeCell ref="M152:M154"/>
    <mergeCell ref="A155:A156"/>
    <mergeCell ref="B155:B156"/>
    <mergeCell ref="C155:D156"/>
    <mergeCell ref="E155:E156"/>
    <mergeCell ref="F155:F156"/>
    <mergeCell ref="G155:G156"/>
    <mergeCell ref="H155:H156"/>
    <mergeCell ref="J155:J156"/>
    <mergeCell ref="L155:L156"/>
    <mergeCell ref="M155:M156"/>
    <mergeCell ref="E152:E154"/>
    <mergeCell ref="F152:F154"/>
    <mergeCell ref="G152:G154"/>
    <mergeCell ref="H152:H154"/>
    <mergeCell ref="J152:J154"/>
    <mergeCell ref="K165:K166"/>
    <mergeCell ref="L165:L166"/>
    <mergeCell ref="M165:M169"/>
    <mergeCell ref="A167:A169"/>
    <mergeCell ref="B167:B169"/>
    <mergeCell ref="C167:D169"/>
    <mergeCell ref="E167:E169"/>
    <mergeCell ref="I167:I168"/>
    <mergeCell ref="J167:J169"/>
    <mergeCell ref="K167:K169"/>
    <mergeCell ref="L167:L169"/>
    <mergeCell ref="A165:A166"/>
    <mergeCell ref="B165:B166"/>
    <mergeCell ref="C165:D166"/>
    <mergeCell ref="E165:E166"/>
    <mergeCell ref="J165:J166"/>
    <mergeCell ref="G157:G164"/>
    <mergeCell ref="H157:H164"/>
    <mergeCell ref="J157:J164"/>
    <mergeCell ref="L157:L164"/>
    <mergeCell ref="M157:M164"/>
    <mergeCell ref="A157:A164"/>
    <mergeCell ref="B157:B164"/>
    <mergeCell ref="C157:D164"/>
    <mergeCell ref="E157:E164"/>
    <mergeCell ref="F157:F164"/>
    <mergeCell ref="C186:D186"/>
    <mergeCell ref="C187:D187"/>
    <mergeCell ref="C188:D188"/>
    <mergeCell ref="A189:A191"/>
    <mergeCell ref="B189:B191"/>
    <mergeCell ref="C189:D191"/>
    <mergeCell ref="C182:D182"/>
    <mergeCell ref="A183:A185"/>
    <mergeCell ref="B183:B185"/>
    <mergeCell ref="C183:D185"/>
    <mergeCell ref="E183:E185"/>
    <mergeCell ref="A170:A172"/>
    <mergeCell ref="B170:B172"/>
    <mergeCell ref="C170:D172"/>
    <mergeCell ref="E170:E172"/>
    <mergeCell ref="A173:A181"/>
    <mergeCell ref="B173:B181"/>
    <mergeCell ref="C173:D181"/>
    <mergeCell ref="E173:E181"/>
    <mergeCell ref="K170:K172"/>
    <mergeCell ref="K177:K180"/>
    <mergeCell ref="K183:K185"/>
    <mergeCell ref="K189:K191"/>
    <mergeCell ref="L195:L198"/>
    <mergeCell ref="M195:M198"/>
    <mergeCell ref="A199:A204"/>
    <mergeCell ref="B199:B204"/>
    <mergeCell ref="C199:D204"/>
    <mergeCell ref="E199:E204"/>
    <mergeCell ref="J199:J204"/>
    <mergeCell ref="L199:L204"/>
    <mergeCell ref="M199:M204"/>
    <mergeCell ref="A195:A198"/>
    <mergeCell ref="B195:B198"/>
    <mergeCell ref="C195:D198"/>
    <mergeCell ref="E195:E198"/>
    <mergeCell ref="J195:J198"/>
    <mergeCell ref="E189:E191"/>
    <mergeCell ref="J189:J191"/>
    <mergeCell ref="L189:L191"/>
    <mergeCell ref="M189:M191"/>
    <mergeCell ref="A192:A194"/>
    <mergeCell ref="B192:B194"/>
    <mergeCell ref="C192:D194"/>
    <mergeCell ref="E192:E194"/>
    <mergeCell ref="J192:J194"/>
    <mergeCell ref="L192:L194"/>
    <mergeCell ref="M192:M194"/>
    <mergeCell ref="K192:K194"/>
    <mergeCell ref="K195:K198"/>
    <mergeCell ref="K199:K204"/>
    <mergeCell ref="L216:L218"/>
    <mergeCell ref="M216:M218"/>
    <mergeCell ref="A216:A218"/>
    <mergeCell ref="B216:B218"/>
    <mergeCell ref="C216:D218"/>
    <mergeCell ref="E216:E218"/>
    <mergeCell ref="J216:J218"/>
    <mergeCell ref="L205:L207"/>
    <mergeCell ref="M205:M207"/>
    <mergeCell ref="A208:A215"/>
    <mergeCell ref="B208:B215"/>
    <mergeCell ref="C208:D215"/>
    <mergeCell ref="E208:E215"/>
    <mergeCell ref="J208:J215"/>
    <mergeCell ref="L208:L215"/>
    <mergeCell ref="M208:M215"/>
    <mergeCell ref="A205:A207"/>
    <mergeCell ref="B205:B207"/>
    <mergeCell ref="C205:D207"/>
    <mergeCell ref="E205:E207"/>
    <mergeCell ref="J205:J207"/>
    <mergeCell ref="K205:K207"/>
    <mergeCell ref="K208:K215"/>
    <mergeCell ref="K216:K218"/>
    <mergeCell ref="C231:D231"/>
    <mergeCell ref="A227:A229"/>
    <mergeCell ref="B227:B229"/>
    <mergeCell ref="C227:D229"/>
    <mergeCell ref="E227:E229"/>
    <mergeCell ref="J227:J229"/>
    <mergeCell ref="C255:D255"/>
    <mergeCell ref="C256:D257"/>
    <mergeCell ref="E256:E257"/>
    <mergeCell ref="C258:D259"/>
    <mergeCell ref="E258:E259"/>
    <mergeCell ref="C252:D252"/>
    <mergeCell ref="A253:A254"/>
    <mergeCell ref="B253:B254"/>
    <mergeCell ref="C253:D253"/>
    <mergeCell ref="C254:D254"/>
    <mergeCell ref="A248:A249"/>
    <mergeCell ref="B248:B249"/>
    <mergeCell ref="C248:D248"/>
    <mergeCell ref="C249:D249"/>
    <mergeCell ref="A250:A251"/>
    <mergeCell ref="B250:B251"/>
    <mergeCell ref="C250:D250"/>
    <mergeCell ref="C251:D251"/>
    <mergeCell ref="L255:L257"/>
    <mergeCell ref="C260:D260"/>
    <mergeCell ref="C261:D261"/>
    <mergeCell ref="A262:A264"/>
    <mergeCell ref="B262:B264"/>
    <mergeCell ref="C262:D262"/>
    <mergeCell ref="C263:D263"/>
    <mergeCell ref="C264:D264"/>
    <mergeCell ref="I258:I259"/>
    <mergeCell ref="J258:J259"/>
    <mergeCell ref="K258:K259"/>
    <mergeCell ref="L258:L259"/>
    <mergeCell ref="M258:M259"/>
    <mergeCell ref="I256:I257"/>
    <mergeCell ref="J256:J257"/>
    <mergeCell ref="K256:K257"/>
    <mergeCell ref="J262:J264"/>
    <mergeCell ref="K262:K264"/>
    <mergeCell ref="L262:L264"/>
    <mergeCell ref="M262:M264"/>
    <mergeCell ref="M255:M257"/>
    <mergeCell ref="A271:A272"/>
    <mergeCell ref="B271:B272"/>
    <mergeCell ref="C271:D271"/>
    <mergeCell ref="C272:D272"/>
    <mergeCell ref="A273:A276"/>
    <mergeCell ref="B273:B276"/>
    <mergeCell ref="C273:D273"/>
    <mergeCell ref="C274:D274"/>
    <mergeCell ref="C275:D275"/>
    <mergeCell ref="C276:D276"/>
    <mergeCell ref="A265:A266"/>
    <mergeCell ref="B265:B266"/>
    <mergeCell ref="C265:D265"/>
    <mergeCell ref="C266:D266"/>
    <mergeCell ref="A267:A270"/>
    <mergeCell ref="B267:B270"/>
    <mergeCell ref="C267:D267"/>
    <mergeCell ref="C268:D268"/>
    <mergeCell ref="C269:D269"/>
    <mergeCell ref="C270:D270"/>
    <mergeCell ref="C284:D284"/>
    <mergeCell ref="C285:D285"/>
    <mergeCell ref="A287:C288"/>
    <mergeCell ref="D287:H288"/>
    <mergeCell ref="J287:M287"/>
    <mergeCell ref="J288:M288"/>
    <mergeCell ref="A281:A283"/>
    <mergeCell ref="B281:B283"/>
    <mergeCell ref="C281:D281"/>
    <mergeCell ref="C282:D282"/>
    <mergeCell ref="C283:D283"/>
    <mergeCell ref="A277:A280"/>
    <mergeCell ref="B277:B280"/>
    <mergeCell ref="C277:D277"/>
    <mergeCell ref="C278:D278"/>
    <mergeCell ref="C279:D279"/>
    <mergeCell ref="C280:D280"/>
    <mergeCell ref="I293:I294"/>
    <mergeCell ref="J293:J294"/>
    <mergeCell ref="K293:K294"/>
    <mergeCell ref="L293:L294"/>
    <mergeCell ref="M293:M294"/>
    <mergeCell ref="A293:A294"/>
    <mergeCell ref="B293:B294"/>
    <mergeCell ref="C293:D294"/>
    <mergeCell ref="E293:E294"/>
    <mergeCell ref="H293:H294"/>
    <mergeCell ref="A289:M289"/>
    <mergeCell ref="C290:D290"/>
    <mergeCell ref="A291:A292"/>
    <mergeCell ref="B291:B292"/>
    <mergeCell ref="C291:D292"/>
    <mergeCell ref="E291:E292"/>
    <mergeCell ref="J291:J292"/>
    <mergeCell ref="K291:K292"/>
    <mergeCell ref="L291:L292"/>
    <mergeCell ref="M291:M292"/>
    <mergeCell ref="A297:A298"/>
    <mergeCell ref="B297:B298"/>
    <mergeCell ref="C297:D298"/>
    <mergeCell ref="E297:E298"/>
    <mergeCell ref="I297:I298"/>
    <mergeCell ref="J297:J298"/>
    <mergeCell ref="K297:K298"/>
    <mergeCell ref="L297:L298"/>
    <mergeCell ref="M297:M298"/>
    <mergeCell ref="A295:A296"/>
    <mergeCell ref="B295:B296"/>
    <mergeCell ref="C295:D296"/>
    <mergeCell ref="E295:E296"/>
    <mergeCell ref="I295:I296"/>
    <mergeCell ref="J299:J301"/>
    <mergeCell ref="K299:K301"/>
    <mergeCell ref="L299:L301"/>
    <mergeCell ref="M299:M301"/>
    <mergeCell ref="A302:A304"/>
    <mergeCell ref="B302:B304"/>
    <mergeCell ref="C302:D304"/>
    <mergeCell ref="E302:E304"/>
    <mergeCell ref="I302:I304"/>
    <mergeCell ref="J302:J304"/>
    <mergeCell ref="K302:K304"/>
    <mergeCell ref="L302:L304"/>
    <mergeCell ref="M302:M304"/>
    <mergeCell ref="A299:A301"/>
    <mergeCell ref="B299:B301"/>
    <mergeCell ref="C299:D301"/>
    <mergeCell ref="E299:E301"/>
    <mergeCell ref="I299:I301"/>
    <mergeCell ref="J305:J306"/>
    <mergeCell ref="K305:K306"/>
    <mergeCell ref="L305:L306"/>
    <mergeCell ref="M305:M306"/>
    <mergeCell ref="A307:A308"/>
    <mergeCell ref="B307:B308"/>
    <mergeCell ref="C307:D308"/>
    <mergeCell ref="E307:E308"/>
    <mergeCell ref="G307:G308"/>
    <mergeCell ref="H307:H308"/>
    <mergeCell ref="I307:I308"/>
    <mergeCell ref="J307:J308"/>
    <mergeCell ref="K307:K308"/>
    <mergeCell ref="L307:L308"/>
    <mergeCell ref="M307:M308"/>
    <mergeCell ref="A305:A306"/>
    <mergeCell ref="B305:B306"/>
    <mergeCell ref="C305:D306"/>
    <mergeCell ref="E305:E306"/>
    <mergeCell ref="I305:I306"/>
    <mergeCell ref="L309:L312"/>
    <mergeCell ref="M309:M312"/>
    <mergeCell ref="A313:A314"/>
    <mergeCell ref="B313:B314"/>
    <mergeCell ref="C313:D314"/>
    <mergeCell ref="E313:E314"/>
    <mergeCell ref="F313:F314"/>
    <mergeCell ref="G313:G314"/>
    <mergeCell ref="H313:H314"/>
    <mergeCell ref="I313:I314"/>
    <mergeCell ref="J313:J314"/>
    <mergeCell ref="K313:K314"/>
    <mergeCell ref="L313:L314"/>
    <mergeCell ref="M313:M314"/>
    <mergeCell ref="G309:G310"/>
    <mergeCell ref="H309:H312"/>
    <mergeCell ref="I309:I312"/>
    <mergeCell ref="J309:J312"/>
    <mergeCell ref="K309:K312"/>
    <mergeCell ref="A309:A312"/>
    <mergeCell ref="B309:B312"/>
    <mergeCell ref="C309:D312"/>
    <mergeCell ref="E309:E312"/>
    <mergeCell ref="F309:F310"/>
    <mergeCell ref="C319:D321"/>
    <mergeCell ref="E319:E321"/>
    <mergeCell ref="I319:I321"/>
    <mergeCell ref="J319:J321"/>
    <mergeCell ref="K319:K321"/>
    <mergeCell ref="L319:L321"/>
    <mergeCell ref="M319:M321"/>
    <mergeCell ref="J315:J318"/>
    <mergeCell ref="F317:F318"/>
    <mergeCell ref="G317:G318"/>
    <mergeCell ref="H317:H318"/>
    <mergeCell ref="A315:A318"/>
    <mergeCell ref="B315:B318"/>
    <mergeCell ref="C315:D318"/>
    <mergeCell ref="E315:E318"/>
    <mergeCell ref="I315:I318"/>
    <mergeCell ref="K315:K318"/>
    <mergeCell ref="L315:L318"/>
    <mergeCell ref="M315:M318"/>
    <mergeCell ref="A319:A321"/>
    <mergeCell ref="B319:B321"/>
    <mergeCell ref="E331:E332"/>
    <mergeCell ref="F331:F332"/>
    <mergeCell ref="G331:G332"/>
    <mergeCell ref="H331:H332"/>
    <mergeCell ref="I331:I332"/>
    <mergeCell ref="J331:J332"/>
    <mergeCell ref="K331:K332"/>
    <mergeCell ref="L331:L332"/>
    <mergeCell ref="M331:M332"/>
    <mergeCell ref="A327:A330"/>
    <mergeCell ref="B327:B330"/>
    <mergeCell ref="C327:D330"/>
    <mergeCell ref="E327:E330"/>
    <mergeCell ref="I327:I330"/>
    <mergeCell ref="L333:L334"/>
    <mergeCell ref="M333:M334"/>
    <mergeCell ref="A335:A337"/>
    <mergeCell ref="B335:B337"/>
    <mergeCell ref="C335:D337"/>
    <mergeCell ref="E335:E337"/>
    <mergeCell ref="I335:I337"/>
    <mergeCell ref="J335:J337"/>
    <mergeCell ref="K335:K337"/>
    <mergeCell ref="L335:L337"/>
    <mergeCell ref="M335:M337"/>
    <mergeCell ref="G333:G334"/>
    <mergeCell ref="H333:H334"/>
    <mergeCell ref="I333:I334"/>
    <mergeCell ref="J333:J334"/>
    <mergeCell ref="K333:K334"/>
    <mergeCell ref="A333:A334"/>
    <mergeCell ref="B333:B334"/>
    <mergeCell ref="C333:D334"/>
    <mergeCell ref="E333:E334"/>
    <mergeCell ref="F333:F334"/>
    <mergeCell ref="J338:J340"/>
    <mergeCell ref="K338:K340"/>
    <mergeCell ref="L338:L340"/>
    <mergeCell ref="M338:M340"/>
    <mergeCell ref="A341:A343"/>
    <mergeCell ref="B341:B343"/>
    <mergeCell ref="C341:D343"/>
    <mergeCell ref="E341:E343"/>
    <mergeCell ref="G341:G343"/>
    <mergeCell ref="H341:H343"/>
    <mergeCell ref="I341:I343"/>
    <mergeCell ref="J341:J343"/>
    <mergeCell ref="K341:K343"/>
    <mergeCell ref="L341:L343"/>
    <mergeCell ref="M341:M343"/>
    <mergeCell ref="A338:A340"/>
    <mergeCell ref="B338:B340"/>
    <mergeCell ref="C338:D340"/>
    <mergeCell ref="E338:E340"/>
    <mergeCell ref="I338:I340"/>
    <mergeCell ref="E357:E361"/>
    <mergeCell ref="I357:I361"/>
    <mergeCell ref="J357:J361"/>
    <mergeCell ref="L357:L361"/>
    <mergeCell ref="M357:M361"/>
    <mergeCell ref="C354:D354"/>
    <mergeCell ref="C355:D355"/>
    <mergeCell ref="C356:D356"/>
    <mergeCell ref="A357:A361"/>
    <mergeCell ref="B357:B361"/>
    <mergeCell ref="C357:D361"/>
    <mergeCell ref="C349:D349"/>
    <mergeCell ref="C350:D350"/>
    <mergeCell ref="C351:D351"/>
    <mergeCell ref="C352:D352"/>
    <mergeCell ref="C353:D353"/>
    <mergeCell ref="J344:J346"/>
    <mergeCell ref="L344:L346"/>
    <mergeCell ref="M344:M346"/>
    <mergeCell ref="C347:D347"/>
    <mergeCell ref="C348:D348"/>
    <mergeCell ref="A344:A346"/>
    <mergeCell ref="B344:B346"/>
    <mergeCell ref="C344:D346"/>
    <mergeCell ref="E344:E346"/>
    <mergeCell ref="I344:I346"/>
    <mergeCell ref="I362:I367"/>
    <mergeCell ref="J362:J367"/>
    <mergeCell ref="K362:K367"/>
    <mergeCell ref="L362:L367"/>
    <mergeCell ref="M362:M367"/>
    <mergeCell ref="A362:A367"/>
    <mergeCell ref="B362:B367"/>
    <mergeCell ref="C362:D367"/>
    <mergeCell ref="E362:E367"/>
    <mergeCell ref="H362:H367"/>
    <mergeCell ref="M379:M383"/>
    <mergeCell ref="A384:A386"/>
    <mergeCell ref="B384:B386"/>
    <mergeCell ref="C384:D386"/>
    <mergeCell ref="E384:E386"/>
    <mergeCell ref="I384:I386"/>
    <mergeCell ref="J384:J386"/>
    <mergeCell ref="K384:K386"/>
    <mergeCell ref="L384:L386"/>
    <mergeCell ref="M384:M386"/>
    <mergeCell ref="E379:E383"/>
    <mergeCell ref="I379:I383"/>
    <mergeCell ref="J379:J383"/>
    <mergeCell ref="K379:K383"/>
    <mergeCell ref="L379:L383"/>
    <mergeCell ref="C377:D377"/>
    <mergeCell ref="C378:D378"/>
    <mergeCell ref="A379:A383"/>
    <mergeCell ref="B379:B383"/>
    <mergeCell ref="C379:D383"/>
    <mergeCell ref="A394:A397"/>
    <mergeCell ref="B394:B397"/>
    <mergeCell ref="C394:D397"/>
    <mergeCell ref="E394:E397"/>
    <mergeCell ref="I394:I397"/>
    <mergeCell ref="J394:J397"/>
    <mergeCell ref="K394:K397"/>
    <mergeCell ref="L394:L397"/>
    <mergeCell ref="M394:M397"/>
    <mergeCell ref="A387:A393"/>
    <mergeCell ref="B387:B393"/>
    <mergeCell ref="C387:D393"/>
    <mergeCell ref="E387:E393"/>
    <mergeCell ref="I387:I393"/>
    <mergeCell ref="C401:D401"/>
    <mergeCell ref="A402:A404"/>
    <mergeCell ref="B402:B404"/>
    <mergeCell ref="C402:D402"/>
    <mergeCell ref="E402:E404"/>
    <mergeCell ref="J402:J404"/>
    <mergeCell ref="K402:K404"/>
    <mergeCell ref="C403:D403"/>
    <mergeCell ref="C404:D404"/>
    <mergeCell ref="F399:F400"/>
    <mergeCell ref="G399:G400"/>
    <mergeCell ref="H399:H400"/>
    <mergeCell ref="I399:I400"/>
    <mergeCell ref="J399:J401"/>
    <mergeCell ref="C398:D398"/>
    <mergeCell ref="A399:A401"/>
    <mergeCell ref="B399:B401"/>
    <mergeCell ref="C399:D400"/>
    <mergeCell ref="E399:E400"/>
    <mergeCell ref="J408:J409"/>
    <mergeCell ref="L408:L411"/>
    <mergeCell ref="M408:M411"/>
    <mergeCell ref="F410:F411"/>
    <mergeCell ref="G410:G411"/>
    <mergeCell ref="H410:H411"/>
    <mergeCell ref="I410:I411"/>
    <mergeCell ref="J410:J411"/>
    <mergeCell ref="A408:A411"/>
    <mergeCell ref="B408:B411"/>
    <mergeCell ref="C408:D411"/>
    <mergeCell ref="E408:E411"/>
    <mergeCell ref="I408:I409"/>
    <mergeCell ref="H405:H407"/>
    <mergeCell ref="I405:I407"/>
    <mergeCell ref="J405:J407"/>
    <mergeCell ref="L405:L407"/>
    <mergeCell ref="M405:M407"/>
    <mergeCell ref="A405:A407"/>
    <mergeCell ref="B405:B407"/>
    <mergeCell ref="C405:D407"/>
    <mergeCell ref="E405:E407"/>
    <mergeCell ref="G405:G407"/>
    <mergeCell ref="A414:A415"/>
    <mergeCell ref="B414:B415"/>
    <mergeCell ref="C414:D415"/>
    <mergeCell ref="E414:E415"/>
    <mergeCell ref="F414:F415"/>
    <mergeCell ref="G414:G415"/>
    <mergeCell ref="H414:H415"/>
    <mergeCell ref="I414:I415"/>
    <mergeCell ref="J414:J415"/>
    <mergeCell ref="K414:K415"/>
    <mergeCell ref="L414:L415"/>
    <mergeCell ref="M414:M415"/>
    <mergeCell ref="A412:A413"/>
    <mergeCell ref="B412:B413"/>
    <mergeCell ref="C412:D413"/>
    <mergeCell ref="E412:E413"/>
    <mergeCell ref="I412:I413"/>
    <mergeCell ref="H420:H421"/>
    <mergeCell ref="I420:I421"/>
    <mergeCell ref="F422:F423"/>
    <mergeCell ref="G422:G423"/>
    <mergeCell ref="H422:H423"/>
    <mergeCell ref="I422:I423"/>
    <mergeCell ref="L416:L417"/>
    <mergeCell ref="M416:M417"/>
    <mergeCell ref="A418:A423"/>
    <mergeCell ref="B418:B423"/>
    <mergeCell ref="C418:D423"/>
    <mergeCell ref="E418:E423"/>
    <mergeCell ref="F418:F419"/>
    <mergeCell ref="G418:G419"/>
    <mergeCell ref="H418:H419"/>
    <mergeCell ref="I418:I419"/>
    <mergeCell ref="J418:J423"/>
    <mergeCell ref="K418:K423"/>
    <mergeCell ref="L418:L423"/>
    <mergeCell ref="M418:M423"/>
    <mergeCell ref="F420:F421"/>
    <mergeCell ref="G420:G421"/>
    <mergeCell ref="G416:G417"/>
    <mergeCell ref="H416:H417"/>
    <mergeCell ref="I416:I417"/>
    <mergeCell ref="J416:J417"/>
    <mergeCell ref="K416:K417"/>
    <mergeCell ref="A416:A417"/>
    <mergeCell ref="B416:B417"/>
    <mergeCell ref="C416:D417"/>
    <mergeCell ref="E416:E417"/>
    <mergeCell ref="F416:F417"/>
    <mergeCell ref="A429:A430"/>
    <mergeCell ref="B429:B430"/>
    <mergeCell ref="C429:D429"/>
    <mergeCell ref="E429:E430"/>
    <mergeCell ref="J429:J430"/>
    <mergeCell ref="C430:D430"/>
    <mergeCell ref="L424:L428"/>
    <mergeCell ref="M424:M428"/>
    <mergeCell ref="F426:F427"/>
    <mergeCell ref="G426:G427"/>
    <mergeCell ref="H426:H427"/>
    <mergeCell ref="I426:I427"/>
    <mergeCell ref="G424:G425"/>
    <mergeCell ref="H424:H425"/>
    <mergeCell ref="I424:I425"/>
    <mergeCell ref="J424:J428"/>
    <mergeCell ref="A424:A428"/>
    <mergeCell ref="B424:B428"/>
    <mergeCell ref="C424:D428"/>
    <mergeCell ref="E424:E428"/>
    <mergeCell ref="F424:F425"/>
    <mergeCell ref="F437:F438"/>
    <mergeCell ref="G437:G438"/>
    <mergeCell ref="H437:H438"/>
    <mergeCell ref="C436:D438"/>
    <mergeCell ref="I436:I438"/>
    <mergeCell ref="J431:J432"/>
    <mergeCell ref="K431:K432"/>
    <mergeCell ref="L431:L432"/>
    <mergeCell ref="M431:M432"/>
    <mergeCell ref="A433:A435"/>
    <mergeCell ref="B433:B435"/>
    <mergeCell ref="C433:D433"/>
    <mergeCell ref="E433:E435"/>
    <mergeCell ref="J433:J435"/>
    <mergeCell ref="L433:L435"/>
    <mergeCell ref="M433:M435"/>
    <mergeCell ref="C434:D434"/>
    <mergeCell ref="C435:D435"/>
    <mergeCell ref="A431:A432"/>
    <mergeCell ref="B431:B432"/>
    <mergeCell ref="C431:D432"/>
    <mergeCell ref="E431:E432"/>
    <mergeCell ref="I431:I432"/>
    <mergeCell ref="M436:M441"/>
    <mergeCell ref="A442:A443"/>
    <mergeCell ref="B442:B443"/>
    <mergeCell ref="C442:D443"/>
    <mergeCell ref="E442:E443"/>
    <mergeCell ref="F442:F443"/>
    <mergeCell ref="G442:G443"/>
    <mergeCell ref="H442:H443"/>
    <mergeCell ref="I442:I443"/>
    <mergeCell ref="J442:J443"/>
    <mergeCell ref="K442:K443"/>
    <mergeCell ref="L442:L443"/>
    <mergeCell ref="M442:M443"/>
    <mergeCell ref="G439:G441"/>
    <mergeCell ref="H439:H441"/>
    <mergeCell ref="I439:I441"/>
    <mergeCell ref="C439:D441"/>
    <mergeCell ref="F439:F441"/>
    <mergeCell ref="L444:L445"/>
    <mergeCell ref="M444:M445"/>
    <mergeCell ref="A446:A458"/>
    <mergeCell ref="B446:B458"/>
    <mergeCell ref="C446:D458"/>
    <mergeCell ref="E446:E458"/>
    <mergeCell ref="F446:F451"/>
    <mergeCell ref="G446:G451"/>
    <mergeCell ref="H446:H451"/>
    <mergeCell ref="L446:L449"/>
    <mergeCell ref="M446:M449"/>
    <mergeCell ref="F452:F456"/>
    <mergeCell ref="G452:G456"/>
    <mergeCell ref="H452:H456"/>
    <mergeCell ref="L452:L458"/>
    <mergeCell ref="M452:M458"/>
    <mergeCell ref="G444:G445"/>
    <mergeCell ref="H444:H445"/>
    <mergeCell ref="I444:I445"/>
    <mergeCell ref="J444:J445"/>
    <mergeCell ref="K444:K445"/>
    <mergeCell ref="A444:A445"/>
    <mergeCell ref="B444:B445"/>
    <mergeCell ref="C444:D445"/>
    <mergeCell ref="E444:E445"/>
    <mergeCell ref="F444:F445"/>
    <mergeCell ref="J446:J458"/>
    <mergeCell ref="K446:K458"/>
    <mergeCell ref="M459:M462"/>
    <mergeCell ref="A463:A466"/>
    <mergeCell ref="B463:B466"/>
    <mergeCell ref="C463:D466"/>
    <mergeCell ref="E463:E466"/>
    <mergeCell ref="G463:G466"/>
    <mergeCell ref="H463:H466"/>
    <mergeCell ref="I463:I466"/>
    <mergeCell ref="J463:J466"/>
    <mergeCell ref="K463:K466"/>
    <mergeCell ref="L463:L466"/>
    <mergeCell ref="M463:M466"/>
    <mergeCell ref="H459:H462"/>
    <mergeCell ref="I459:I462"/>
    <mergeCell ref="J459:J462"/>
    <mergeCell ref="K459:K462"/>
    <mergeCell ref="L459:L462"/>
    <mergeCell ref="A459:A462"/>
    <mergeCell ref="B459:B462"/>
    <mergeCell ref="C459:D462"/>
    <mergeCell ref="E459:E462"/>
    <mergeCell ref="G459:G462"/>
    <mergeCell ref="K472:K475"/>
    <mergeCell ref="L472:L475"/>
    <mergeCell ref="M472:M475"/>
    <mergeCell ref="G467:G470"/>
    <mergeCell ref="E467:E470"/>
    <mergeCell ref="A467:A470"/>
    <mergeCell ref="B467:B470"/>
    <mergeCell ref="C467:D470"/>
    <mergeCell ref="H467:H470"/>
    <mergeCell ref="I467:I470"/>
    <mergeCell ref="J467:J470"/>
    <mergeCell ref="K467:K470"/>
    <mergeCell ref="L467:L470"/>
    <mergeCell ref="M476:M480"/>
    <mergeCell ref="A481:A483"/>
    <mergeCell ref="B481:B483"/>
    <mergeCell ref="C481:D483"/>
    <mergeCell ref="E481:E483"/>
    <mergeCell ref="G481:G483"/>
    <mergeCell ref="H481:H483"/>
    <mergeCell ref="I481:I483"/>
    <mergeCell ref="J481:J483"/>
    <mergeCell ref="K481:K483"/>
    <mergeCell ref="L481:L483"/>
    <mergeCell ref="M481:M483"/>
    <mergeCell ref="H476:H480"/>
    <mergeCell ref="I476:I480"/>
    <mergeCell ref="J476:J480"/>
    <mergeCell ref="K476:K480"/>
    <mergeCell ref="L476:L480"/>
    <mergeCell ref="A476:A480"/>
    <mergeCell ref="B476:B480"/>
    <mergeCell ref="C476:D480"/>
    <mergeCell ref="E476:E480"/>
    <mergeCell ref="G476:G480"/>
    <mergeCell ref="L484:L485"/>
    <mergeCell ref="M484:M485"/>
    <mergeCell ref="A486:A488"/>
    <mergeCell ref="B486:B488"/>
    <mergeCell ref="C486:D488"/>
    <mergeCell ref="E486:E488"/>
    <mergeCell ref="G486:G488"/>
    <mergeCell ref="H486:H488"/>
    <mergeCell ref="I486:I488"/>
    <mergeCell ref="J486:J488"/>
    <mergeCell ref="K486:K488"/>
    <mergeCell ref="L486:L488"/>
    <mergeCell ref="M486:M488"/>
    <mergeCell ref="G484:G485"/>
    <mergeCell ref="H484:H485"/>
    <mergeCell ref="I484:I485"/>
    <mergeCell ref="J484:J485"/>
    <mergeCell ref="K484:K485"/>
    <mergeCell ref="A484:A485"/>
    <mergeCell ref="B484:B485"/>
    <mergeCell ref="C484:D485"/>
    <mergeCell ref="E484:E485"/>
    <mergeCell ref="F484:F485"/>
    <mergeCell ref="G499:G500"/>
    <mergeCell ref="M489:M492"/>
    <mergeCell ref="F491:F492"/>
    <mergeCell ref="A493:A498"/>
    <mergeCell ref="B493:B498"/>
    <mergeCell ref="C493:D498"/>
    <mergeCell ref="E493:E498"/>
    <mergeCell ref="G493:G498"/>
    <mergeCell ref="H493:H498"/>
    <mergeCell ref="I493:I498"/>
    <mergeCell ref="J493:J498"/>
    <mergeCell ref="K493:K498"/>
    <mergeCell ref="L493:L498"/>
    <mergeCell ref="M493:M498"/>
    <mergeCell ref="F496:F497"/>
    <mergeCell ref="H489:H492"/>
    <mergeCell ref="I489:I492"/>
    <mergeCell ref="J489:J492"/>
    <mergeCell ref="K489:K492"/>
    <mergeCell ref="L489:L492"/>
    <mergeCell ref="A489:A492"/>
    <mergeCell ref="B489:B492"/>
    <mergeCell ref="C489:D492"/>
    <mergeCell ref="E489:E492"/>
    <mergeCell ref="G489:G492"/>
    <mergeCell ref="C511:D511"/>
    <mergeCell ref="C512:D512"/>
    <mergeCell ref="L512:L513"/>
    <mergeCell ref="M512:M513"/>
    <mergeCell ref="C513:D513"/>
    <mergeCell ref="A508:C509"/>
    <mergeCell ref="D508:H509"/>
    <mergeCell ref="J508:M508"/>
    <mergeCell ref="J509:M509"/>
    <mergeCell ref="A510:M510"/>
    <mergeCell ref="M499:M500"/>
    <mergeCell ref="A501:A506"/>
    <mergeCell ref="B501:B506"/>
    <mergeCell ref="C501:D506"/>
    <mergeCell ref="E501:E506"/>
    <mergeCell ref="F501:F502"/>
    <mergeCell ref="G501:G506"/>
    <mergeCell ref="H501:H506"/>
    <mergeCell ref="I501:I506"/>
    <mergeCell ref="J501:J506"/>
    <mergeCell ref="K501:K506"/>
    <mergeCell ref="L501:L506"/>
    <mergeCell ref="M501:M506"/>
    <mergeCell ref="H499:H500"/>
    <mergeCell ref="I499:I500"/>
    <mergeCell ref="J499:J500"/>
    <mergeCell ref="K499:K500"/>
    <mergeCell ref="L499:L500"/>
    <mergeCell ref="A499:A500"/>
    <mergeCell ref="B499:B500"/>
    <mergeCell ref="C499:D500"/>
    <mergeCell ref="E499:E500"/>
    <mergeCell ref="I523:I527"/>
    <mergeCell ref="J523:J527"/>
    <mergeCell ref="K523:K527"/>
    <mergeCell ref="L523:L527"/>
    <mergeCell ref="M523:M527"/>
    <mergeCell ref="A520:A522"/>
    <mergeCell ref="B520:B522"/>
    <mergeCell ref="C520:D522"/>
    <mergeCell ref="E520:E522"/>
    <mergeCell ref="F520:F522"/>
    <mergeCell ref="J514:J516"/>
    <mergeCell ref="L514:L519"/>
    <mergeCell ref="M514:M519"/>
    <mergeCell ref="A517:A519"/>
    <mergeCell ref="B517:B519"/>
    <mergeCell ref="C517:D519"/>
    <mergeCell ref="E517:E519"/>
    <mergeCell ref="F517:F519"/>
    <mergeCell ref="J517:J519"/>
    <mergeCell ref="K517:K519"/>
    <mergeCell ref="A514:A516"/>
    <mergeCell ref="B514:B516"/>
    <mergeCell ref="C514:D516"/>
    <mergeCell ref="E514:E516"/>
    <mergeCell ref="F514:F516"/>
    <mergeCell ref="A549:A551"/>
    <mergeCell ref="B549:B551"/>
    <mergeCell ref="C549:D551"/>
    <mergeCell ref="E549:E551"/>
    <mergeCell ref="C537:D537"/>
    <mergeCell ref="C538:D538"/>
    <mergeCell ref="J532:M532"/>
    <mergeCell ref="J533:M533"/>
    <mergeCell ref="A534:M534"/>
    <mergeCell ref="C535:D535"/>
    <mergeCell ref="C536:D536"/>
    <mergeCell ref="C528:D528"/>
    <mergeCell ref="C529:D529"/>
    <mergeCell ref="C530:D530"/>
    <mergeCell ref="A532:C533"/>
    <mergeCell ref="D532:H533"/>
    <mergeCell ref="A546:A548"/>
    <mergeCell ref="B546:B548"/>
    <mergeCell ref="C546:D548"/>
    <mergeCell ref="E546:E548"/>
    <mergeCell ref="G546:G548"/>
    <mergeCell ref="H546:H548"/>
    <mergeCell ref="I546:I548"/>
    <mergeCell ref="J546:J548"/>
    <mergeCell ref="K546:K548"/>
    <mergeCell ref="L546:L548"/>
    <mergeCell ref="M546:M548"/>
    <mergeCell ref="A568:C569"/>
    <mergeCell ref="D568:H569"/>
    <mergeCell ref="J568:M568"/>
    <mergeCell ref="J569:M569"/>
    <mergeCell ref="A570:M570"/>
    <mergeCell ref="C562:D562"/>
    <mergeCell ref="C563:D563"/>
    <mergeCell ref="C564:D564"/>
    <mergeCell ref="C565:D565"/>
    <mergeCell ref="C566:D566"/>
    <mergeCell ref="C557:D557"/>
    <mergeCell ref="C558:D558"/>
    <mergeCell ref="C559:D559"/>
    <mergeCell ref="C560:D560"/>
    <mergeCell ref="C561:D561"/>
    <mergeCell ref="C552:D552"/>
    <mergeCell ref="C553:D553"/>
    <mergeCell ref="C554:D554"/>
    <mergeCell ref="C555:D555"/>
    <mergeCell ref="C556:D556"/>
    <mergeCell ref="C575:D575"/>
    <mergeCell ref="C576:D576"/>
    <mergeCell ref="C577:D577"/>
    <mergeCell ref="C578:D578"/>
    <mergeCell ref="I572:I573"/>
    <mergeCell ref="J572:J573"/>
    <mergeCell ref="K572:K573"/>
    <mergeCell ref="L572:L573"/>
    <mergeCell ref="M572:M573"/>
    <mergeCell ref="C571:D571"/>
    <mergeCell ref="A572:A574"/>
    <mergeCell ref="B572:B574"/>
    <mergeCell ref="C572:D574"/>
    <mergeCell ref="E572:E574"/>
    <mergeCell ref="A584:A594"/>
    <mergeCell ref="B584:B594"/>
    <mergeCell ref="C584:D594"/>
    <mergeCell ref="E584:E594"/>
    <mergeCell ref="J584:J586"/>
    <mergeCell ref="L584:L586"/>
    <mergeCell ref="J587:J594"/>
    <mergeCell ref="L587:L594"/>
    <mergeCell ref="H593:H594"/>
    <mergeCell ref="I593:I594"/>
    <mergeCell ref="H579:H580"/>
    <mergeCell ref="I579:I580"/>
    <mergeCell ref="M584:M586"/>
    <mergeCell ref="M587:M594"/>
    <mergeCell ref="B582:B583"/>
    <mergeCell ref="A582:A583"/>
    <mergeCell ref="L595:L597"/>
    <mergeCell ref="A598:A600"/>
    <mergeCell ref="B598:B600"/>
    <mergeCell ref="C598:D600"/>
    <mergeCell ref="E598:E600"/>
    <mergeCell ref="J598:J600"/>
    <mergeCell ref="L598:L600"/>
    <mergeCell ref="A595:A597"/>
    <mergeCell ref="B595:B597"/>
    <mergeCell ref="C595:D597"/>
    <mergeCell ref="E595:E597"/>
    <mergeCell ref="J595:J597"/>
    <mergeCell ref="M595:M597"/>
    <mergeCell ref="M598:M600"/>
    <mergeCell ref="A601:A609"/>
    <mergeCell ref="B601:B609"/>
    <mergeCell ref="C601:D609"/>
    <mergeCell ref="J601:J609"/>
    <mergeCell ref="L601:L609"/>
    <mergeCell ref="M601:M609"/>
    <mergeCell ref="C610:D610"/>
    <mergeCell ref="E601:E609"/>
    <mergeCell ref="J611:J613"/>
    <mergeCell ref="L611:L613"/>
    <mergeCell ref="A614:A623"/>
    <mergeCell ref="B614:B623"/>
    <mergeCell ref="C614:D623"/>
    <mergeCell ref="E614:E623"/>
    <mergeCell ref="I614:I615"/>
    <mergeCell ref="K614:K623"/>
    <mergeCell ref="A611:A613"/>
    <mergeCell ref="B611:B613"/>
    <mergeCell ref="C611:D613"/>
    <mergeCell ref="E611:E613"/>
    <mergeCell ref="I611:I612"/>
    <mergeCell ref="H606:H608"/>
    <mergeCell ref="I606:I608"/>
    <mergeCell ref="M611:M613"/>
    <mergeCell ref="A637:C638"/>
    <mergeCell ref="D637:H638"/>
    <mergeCell ref="J637:M637"/>
    <mergeCell ref="J638:M638"/>
    <mergeCell ref="A639:M639"/>
    <mergeCell ref="J624:J628"/>
    <mergeCell ref="K624:K635"/>
    <mergeCell ref="L624:L635"/>
    <mergeCell ref="M624:M635"/>
    <mergeCell ref="I629:I631"/>
    <mergeCell ref="J629:J631"/>
    <mergeCell ref="I632:I635"/>
    <mergeCell ref="J632:J635"/>
    <mergeCell ref="H621:H623"/>
    <mergeCell ref="I621:I623"/>
    <mergeCell ref="A624:A635"/>
    <mergeCell ref="B624:B635"/>
    <mergeCell ref="C624:D635"/>
    <mergeCell ref="E624:E635"/>
    <mergeCell ref="I624:I628"/>
    <mergeCell ref="L647:L649"/>
    <mergeCell ref="M647:M649"/>
    <mergeCell ref="C650:D650"/>
    <mergeCell ref="C651:D651"/>
    <mergeCell ref="C652:D652"/>
    <mergeCell ref="E647:E649"/>
    <mergeCell ref="F647:F649"/>
    <mergeCell ref="G647:G649"/>
    <mergeCell ref="H647:H649"/>
    <mergeCell ref="J647:J649"/>
    <mergeCell ref="C645:D645"/>
    <mergeCell ref="C646:D646"/>
    <mergeCell ref="A647:A649"/>
    <mergeCell ref="B647:B649"/>
    <mergeCell ref="C647:D649"/>
    <mergeCell ref="C640:D640"/>
    <mergeCell ref="C641:D641"/>
    <mergeCell ref="C642:D642"/>
    <mergeCell ref="C643:D643"/>
    <mergeCell ref="C644:D644"/>
    <mergeCell ref="C668:D668"/>
    <mergeCell ref="A669:A679"/>
    <mergeCell ref="B669:B679"/>
    <mergeCell ref="C669:D679"/>
    <mergeCell ref="E669:E679"/>
    <mergeCell ref="C663:D663"/>
    <mergeCell ref="C664:D664"/>
    <mergeCell ref="C665:D665"/>
    <mergeCell ref="C666:D666"/>
    <mergeCell ref="C667:D667"/>
    <mergeCell ref="C658:D658"/>
    <mergeCell ref="C659:D659"/>
    <mergeCell ref="C660:D660"/>
    <mergeCell ref="C661:D661"/>
    <mergeCell ref="C662:D662"/>
    <mergeCell ref="C653:D653"/>
    <mergeCell ref="C654:D654"/>
    <mergeCell ref="C655:D655"/>
    <mergeCell ref="C656:D656"/>
    <mergeCell ref="C657:D657"/>
    <mergeCell ref="C693:D693"/>
    <mergeCell ref="C694:D694"/>
    <mergeCell ref="C695:D695"/>
    <mergeCell ref="C696:D696"/>
    <mergeCell ref="C697:D697"/>
    <mergeCell ref="C688:D688"/>
    <mergeCell ref="C689:D689"/>
    <mergeCell ref="C690:D690"/>
    <mergeCell ref="C691:D691"/>
    <mergeCell ref="C692:D692"/>
    <mergeCell ref="C683:D683"/>
    <mergeCell ref="C684:D684"/>
    <mergeCell ref="C685:D685"/>
    <mergeCell ref="C686:D686"/>
    <mergeCell ref="C687:D687"/>
    <mergeCell ref="J669:J679"/>
    <mergeCell ref="A680:A682"/>
    <mergeCell ref="B680:B682"/>
    <mergeCell ref="C680:D680"/>
    <mergeCell ref="E680:E682"/>
    <mergeCell ref="C681:D682"/>
    <mergeCell ref="A713:A717"/>
    <mergeCell ref="B713:B717"/>
    <mergeCell ref="C713:D717"/>
    <mergeCell ref="E713:E717"/>
    <mergeCell ref="L713:L717"/>
    <mergeCell ref="C708:D708"/>
    <mergeCell ref="C709:D709"/>
    <mergeCell ref="C710:D710"/>
    <mergeCell ref="C711:D711"/>
    <mergeCell ref="C712:D712"/>
    <mergeCell ref="C703:D703"/>
    <mergeCell ref="C704:D704"/>
    <mergeCell ref="C705:D705"/>
    <mergeCell ref="C706:D706"/>
    <mergeCell ref="C707:D707"/>
    <mergeCell ref="C698:D698"/>
    <mergeCell ref="C699:D699"/>
    <mergeCell ref="C700:D700"/>
    <mergeCell ref="C701:D701"/>
    <mergeCell ref="C702:D702"/>
    <mergeCell ref="A729:A733"/>
    <mergeCell ref="B729:B733"/>
    <mergeCell ref="C729:D733"/>
    <mergeCell ref="E729:E733"/>
    <mergeCell ref="L729:L733"/>
    <mergeCell ref="L723:L724"/>
    <mergeCell ref="C725:D725"/>
    <mergeCell ref="C726:D726"/>
    <mergeCell ref="C727:D727"/>
    <mergeCell ref="C728:D728"/>
    <mergeCell ref="C722:D722"/>
    <mergeCell ref="A723:A724"/>
    <mergeCell ref="B723:B724"/>
    <mergeCell ref="C723:D724"/>
    <mergeCell ref="E723:E724"/>
    <mergeCell ref="A718:A721"/>
    <mergeCell ref="B718:B721"/>
    <mergeCell ref="C718:D721"/>
    <mergeCell ref="E718:E721"/>
    <mergeCell ref="L718:L721"/>
    <mergeCell ref="A751:C752"/>
    <mergeCell ref="D751:H752"/>
    <mergeCell ref="J751:M751"/>
    <mergeCell ref="J752:M752"/>
    <mergeCell ref="A753:M753"/>
    <mergeCell ref="C739:D739"/>
    <mergeCell ref="C734:D734"/>
    <mergeCell ref="C735:D735"/>
    <mergeCell ref="C736:D736"/>
    <mergeCell ref="C737:D737"/>
    <mergeCell ref="C738:D738"/>
    <mergeCell ref="A740:A743"/>
    <mergeCell ref="B740:B743"/>
    <mergeCell ref="C740:D743"/>
    <mergeCell ref="E740:E743"/>
    <mergeCell ref="J740:J743"/>
    <mergeCell ref="K740:K743"/>
    <mergeCell ref="L740:L743"/>
    <mergeCell ref="M740:M743"/>
    <mergeCell ref="A744:A749"/>
    <mergeCell ref="B744:B749"/>
    <mergeCell ref="C744:D749"/>
    <mergeCell ref="E744:E749"/>
    <mergeCell ref="F744:F749"/>
    <mergeCell ref="G744:G749"/>
    <mergeCell ref="H744:H749"/>
    <mergeCell ref="J744:J749"/>
    <mergeCell ref="K744:K749"/>
    <mergeCell ref="L744:L749"/>
    <mergeCell ref="M744:M749"/>
    <mergeCell ref="C769:D769"/>
    <mergeCell ref="A770:A771"/>
    <mergeCell ref="B770:B771"/>
    <mergeCell ref="C770:D771"/>
    <mergeCell ref="E770:E771"/>
    <mergeCell ref="C764:D764"/>
    <mergeCell ref="C765:D765"/>
    <mergeCell ref="C766:D766"/>
    <mergeCell ref="C767:D767"/>
    <mergeCell ref="C768:D768"/>
    <mergeCell ref="C759:D759"/>
    <mergeCell ref="C760:D760"/>
    <mergeCell ref="C761:D761"/>
    <mergeCell ref="C762:D762"/>
    <mergeCell ref="C763:D763"/>
    <mergeCell ref="C754:D754"/>
    <mergeCell ref="C755:D755"/>
    <mergeCell ref="C756:D756"/>
    <mergeCell ref="C757:D757"/>
    <mergeCell ref="C758:D758"/>
    <mergeCell ref="J781:J783"/>
    <mergeCell ref="L781:L782"/>
    <mergeCell ref="M781:M782"/>
    <mergeCell ref="A781:A783"/>
    <mergeCell ref="B781:B783"/>
    <mergeCell ref="C781:D783"/>
    <mergeCell ref="E781:E783"/>
    <mergeCell ref="F781:F783"/>
    <mergeCell ref="A777:M777"/>
    <mergeCell ref="C778:D778"/>
    <mergeCell ref="A779:A780"/>
    <mergeCell ref="B779:B780"/>
    <mergeCell ref="C779:D780"/>
    <mergeCell ref="E779:E780"/>
    <mergeCell ref="K779:K780"/>
    <mergeCell ref="L779:L780"/>
    <mergeCell ref="C772:D772"/>
    <mergeCell ref="C773:D773"/>
    <mergeCell ref="A775:C776"/>
    <mergeCell ref="D775:H776"/>
    <mergeCell ref="J775:M775"/>
    <mergeCell ref="J776:M776"/>
    <mergeCell ref="G781:G783"/>
    <mergeCell ref="H781:H783"/>
    <mergeCell ref="A792:A794"/>
    <mergeCell ref="B792:B794"/>
    <mergeCell ref="C792:D794"/>
    <mergeCell ref="E792:E794"/>
    <mergeCell ref="J792:J794"/>
    <mergeCell ref="L786:L788"/>
    <mergeCell ref="M786:M787"/>
    <mergeCell ref="F789:F791"/>
    <mergeCell ref="G789:G791"/>
    <mergeCell ref="H789:H791"/>
    <mergeCell ref="I789:I791"/>
    <mergeCell ref="K789:K791"/>
    <mergeCell ref="L789:L791"/>
    <mergeCell ref="M789:M791"/>
    <mergeCell ref="G784:G785"/>
    <mergeCell ref="H784:H785"/>
    <mergeCell ref="J785:J791"/>
    <mergeCell ref="F786:F788"/>
    <mergeCell ref="G786:G788"/>
    <mergeCell ref="H786:H788"/>
    <mergeCell ref="I786:I787"/>
    <mergeCell ref="A784:A791"/>
    <mergeCell ref="B784:B791"/>
    <mergeCell ref="C784:D791"/>
    <mergeCell ref="E784:E791"/>
    <mergeCell ref="F784:F785"/>
    <mergeCell ref="J114:J116"/>
    <mergeCell ref="K114:K116"/>
    <mergeCell ref="L114:L116"/>
    <mergeCell ref="M114:M116"/>
    <mergeCell ref="I539:I541"/>
    <mergeCell ref="A539:A545"/>
    <mergeCell ref="B539:B545"/>
    <mergeCell ref="C539:D545"/>
    <mergeCell ref="E539:E545"/>
    <mergeCell ref="J539:J541"/>
    <mergeCell ref="K539:K541"/>
    <mergeCell ref="L539:L541"/>
    <mergeCell ref="M539:M541"/>
    <mergeCell ref="I542:I543"/>
    <mergeCell ref="J542:J543"/>
    <mergeCell ref="K542:K543"/>
    <mergeCell ref="L542:L543"/>
    <mergeCell ref="M542:M543"/>
    <mergeCell ref="G544:G545"/>
    <mergeCell ref="H544:H545"/>
    <mergeCell ref="I544:I545"/>
    <mergeCell ref="J544:J545"/>
    <mergeCell ref="K544:K545"/>
    <mergeCell ref="L544:L545"/>
    <mergeCell ref="M544:M545"/>
    <mergeCell ref="J520:J522"/>
    <mergeCell ref="L520:L522"/>
    <mergeCell ref="M520:M522"/>
    <mergeCell ref="A523:A527"/>
    <mergeCell ref="B523:B527"/>
    <mergeCell ref="C523:D527"/>
    <mergeCell ref="E523:E527"/>
  </mergeCells>
  <conditionalFormatting sqref="F794:H794">
    <cfRule type="duplicateValues" dxfId="2" priority="2"/>
  </conditionalFormatting>
  <conditionalFormatting sqref="F792:H792 F793:G793">
    <cfRule type="duplicateValues" dxfId="1" priority="3"/>
  </conditionalFormatting>
  <conditionalFormatting sqref="H793">
    <cfRule type="duplicateValues" dxfId="0" priority="1"/>
  </conditionalFormatting>
  <pageMargins left="0.70866141732283472" right="0.70866141732283472" top="0.74803149606299213" bottom="0.74803149606299213" header="0.31496062992125984" footer="0.31496062992125984"/>
  <pageSetup paperSize="8" scale="75" orientation="landscape" r:id="rId1"/>
  <headerFooter>
    <oddFooter>&amp;R&amp;P</oddFooter>
  </headerFooter>
  <rowBreaks count="47" manualBreakCount="47">
    <brk id="25" max="16383" man="1"/>
    <brk id="41" max="16383" man="1"/>
    <brk id="63" max="16383" man="1"/>
    <brk id="82" max="16383" man="1"/>
    <brk id="102" max="16383" man="1"/>
    <brk id="120" max="16383" man="1"/>
    <brk id="135" max="16383" man="1"/>
    <brk id="151" max="16383" man="1"/>
    <brk id="169" max="16383" man="1"/>
    <brk id="187" max="16383" man="1"/>
    <brk id="207" max="16383" man="1"/>
    <brk id="224" max="16383" man="1"/>
    <brk id="241" max="16383" man="1"/>
    <brk id="257" max="16383" man="1"/>
    <brk id="272" max="16383" man="1"/>
    <brk id="284" max="16383" man="1"/>
    <brk id="306" max="16383" man="1"/>
    <brk id="334" max="16383" man="1"/>
    <brk id="348" max="16383" man="1"/>
    <brk id="356" max="16383" man="1"/>
    <brk id="374" max="16383" man="1"/>
    <brk id="398" max="16383" man="1"/>
    <brk id="417" max="16383" man="1"/>
    <brk id="441" max="16383" man="1"/>
    <brk id="458" max="16383" man="1"/>
    <brk id="470" max="16383" man="1"/>
    <brk id="480" max="16383" man="1"/>
    <brk id="488" max="16383" man="1"/>
    <brk id="500" max="16383" man="1"/>
    <brk id="519" max="16383" man="1"/>
    <brk id="537" max="16383" man="1"/>
    <brk id="551" max="16383" man="1"/>
    <brk id="558" max="16383" man="1"/>
    <brk id="566" max="16383" man="1"/>
    <brk id="581" max="16383" man="1"/>
    <brk id="594" max="16383" man="1"/>
    <brk id="609" max="16383" man="1"/>
    <brk id="635" max="16383" man="1"/>
    <brk id="653" max="16383" man="1"/>
    <brk id="665" max="16383" man="1"/>
    <brk id="683" max="16383" man="1"/>
    <brk id="700" max="16383" man="1"/>
    <brk id="717" max="16383" man="1"/>
    <brk id="743" max="16383" man="1"/>
    <brk id="758" max="16383" man="1"/>
    <brk id="769" max="16383" man="1"/>
    <brk id="791" max="16383"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898" t="s">
        <v>60</v>
      </c>
      <c r="B1" s="899"/>
      <c r="C1" s="899"/>
      <c r="D1" s="899"/>
      <c r="E1" s="899"/>
      <c r="F1" s="899"/>
      <c r="G1" s="899"/>
      <c r="H1" s="900"/>
    </row>
    <row r="2" spans="1:8" s="2" customFormat="1" ht="24.75" customHeight="1" x14ac:dyDescent="0.2">
      <c r="A2" s="55" t="s">
        <v>47</v>
      </c>
      <c r="B2" s="897" t="s">
        <v>15</v>
      </c>
      <c r="C2" s="897"/>
      <c r="D2" s="897"/>
      <c r="E2" s="897"/>
      <c r="F2" s="897"/>
      <c r="G2" s="897"/>
    </row>
    <row r="3" spans="1:8" s="3" customFormat="1" ht="51.75" customHeight="1" thickBot="1" x14ac:dyDescent="0.3">
      <c r="A3" s="22" t="s">
        <v>0</v>
      </c>
      <c r="B3" s="54" t="s">
        <v>61</v>
      </c>
      <c r="C3" s="22" t="s">
        <v>1</v>
      </c>
      <c r="D3" s="54" t="s">
        <v>2</v>
      </c>
      <c r="E3" s="23" t="s">
        <v>29</v>
      </c>
      <c r="F3" s="23" t="s">
        <v>32</v>
      </c>
      <c r="G3" s="23" t="s">
        <v>45</v>
      </c>
      <c r="H3" s="23" t="s">
        <v>46</v>
      </c>
    </row>
    <row r="4" spans="1:8" ht="30" customHeight="1" x14ac:dyDescent="0.2">
      <c r="A4" s="8"/>
      <c r="B4" s="8"/>
      <c r="C4" s="9"/>
      <c r="D4" s="9"/>
      <c r="E4" s="10"/>
      <c r="F4" s="10"/>
      <c r="G4" s="10"/>
      <c r="H4" s="10"/>
    </row>
    <row r="5" spans="1:8" ht="30" customHeight="1" x14ac:dyDescent="0.2">
      <c r="A5" s="6"/>
      <c r="B5" s="6"/>
      <c r="C5" s="7"/>
      <c r="D5" s="7"/>
      <c r="E5" s="4"/>
      <c r="F5" s="4"/>
      <c r="G5" s="4"/>
      <c r="H5" s="4"/>
    </row>
    <row r="6" spans="1:8" ht="30" customHeight="1" x14ac:dyDescent="0.2">
      <c r="A6" s="6"/>
      <c r="B6" s="6"/>
      <c r="C6" s="7"/>
      <c r="D6" s="7"/>
      <c r="E6" s="4"/>
      <c r="F6" s="4"/>
      <c r="G6" s="4"/>
      <c r="H6" s="4"/>
    </row>
    <row r="7" spans="1:8" ht="30" customHeight="1" x14ac:dyDescent="0.2">
      <c r="A7" s="6"/>
      <c r="B7" s="6"/>
      <c r="C7" s="7"/>
      <c r="D7" s="7"/>
      <c r="E7" s="4"/>
      <c r="F7" s="4"/>
      <c r="G7" s="4"/>
      <c r="H7" s="4"/>
    </row>
    <row r="8" spans="1:8" ht="30" customHeight="1" x14ac:dyDescent="0.2">
      <c r="A8" s="6"/>
      <c r="B8" s="6"/>
      <c r="C8" s="7"/>
      <c r="D8" s="7"/>
      <c r="E8" s="4"/>
      <c r="F8" s="4"/>
      <c r="G8" s="4"/>
      <c r="H8" s="4"/>
    </row>
    <row r="9" spans="1:8" ht="30" customHeight="1" x14ac:dyDescent="0.2">
      <c r="A9" s="6"/>
      <c r="B9" s="6"/>
      <c r="C9" s="7"/>
      <c r="D9" s="7"/>
      <c r="E9" s="4"/>
      <c r="F9" s="4"/>
      <c r="G9" s="4"/>
      <c r="H9" s="4"/>
    </row>
    <row r="10" spans="1:8" ht="30" customHeight="1" x14ac:dyDescent="0.2">
      <c r="A10" s="6"/>
      <c r="B10" s="6"/>
      <c r="C10" s="7"/>
      <c r="D10" s="7"/>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4"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911" t="s">
        <v>75</v>
      </c>
      <c r="B1" s="912"/>
      <c r="C1" s="912"/>
      <c r="D1" s="912"/>
      <c r="E1" s="912"/>
      <c r="F1" s="912"/>
      <c r="G1" s="912"/>
      <c r="H1" s="912"/>
      <c r="I1" s="912"/>
      <c r="J1" s="912"/>
      <c r="K1" s="912"/>
      <c r="L1" s="912"/>
      <c r="M1" s="912"/>
      <c r="N1" s="913"/>
    </row>
    <row r="2" spans="1:14" ht="21" customHeight="1" x14ac:dyDescent="0.2">
      <c r="A2" s="55" t="s">
        <v>47</v>
      </c>
      <c r="B2" s="906" t="s">
        <v>15</v>
      </c>
      <c r="C2" s="906"/>
      <c r="D2" s="906"/>
      <c r="E2" s="906"/>
      <c r="F2" s="906"/>
      <c r="G2" s="906"/>
      <c r="H2" s="906"/>
      <c r="I2" s="906"/>
      <c r="J2" s="906"/>
      <c r="K2" s="906"/>
      <c r="L2" s="906"/>
      <c r="M2" s="906"/>
      <c r="N2" s="906"/>
    </row>
    <row r="3" spans="1:14" ht="32.25" customHeight="1" thickBot="1" x14ac:dyDescent="0.25">
      <c r="A3" s="914" t="s">
        <v>0</v>
      </c>
      <c r="B3" s="356" t="s">
        <v>76</v>
      </c>
      <c r="C3" s="914" t="s">
        <v>7</v>
      </c>
      <c r="D3" s="914" t="s">
        <v>18</v>
      </c>
      <c r="E3" s="914" t="s">
        <v>1</v>
      </c>
      <c r="F3" s="914" t="s">
        <v>9</v>
      </c>
      <c r="G3" s="914" t="s">
        <v>10</v>
      </c>
      <c r="H3" s="914" t="s">
        <v>11</v>
      </c>
      <c r="I3" s="914" t="s">
        <v>14</v>
      </c>
      <c r="J3" s="914" t="s">
        <v>17</v>
      </c>
      <c r="K3" s="917" t="s">
        <v>3</v>
      </c>
      <c r="L3" s="918"/>
      <c r="M3" s="917" t="s">
        <v>4</v>
      </c>
      <c r="N3" s="918"/>
    </row>
    <row r="4" spans="1:14" ht="58.5" customHeight="1" x14ac:dyDescent="0.2">
      <c r="A4" s="916"/>
      <c r="B4" s="916"/>
      <c r="C4" s="916"/>
      <c r="D4" s="915"/>
      <c r="E4" s="919"/>
      <c r="F4" s="916"/>
      <c r="G4" s="916"/>
      <c r="H4" s="916"/>
      <c r="I4" s="915"/>
      <c r="J4" s="916"/>
      <c r="K4" s="24" t="s">
        <v>5</v>
      </c>
      <c r="L4" s="24" t="s">
        <v>6</v>
      </c>
      <c r="M4" s="24" t="s">
        <v>5</v>
      </c>
      <c r="N4" s="24" t="s">
        <v>6</v>
      </c>
    </row>
    <row r="5" spans="1:14" ht="13.5" thickBot="1" x14ac:dyDescent="0.25">
      <c r="A5" s="25">
        <v>1</v>
      </c>
      <c r="B5" s="25">
        <v>2</v>
      </c>
      <c r="C5" s="25">
        <v>3</v>
      </c>
      <c r="D5" s="26">
        <v>4</v>
      </c>
      <c r="E5" s="26">
        <v>5</v>
      </c>
      <c r="F5" s="25">
        <v>6</v>
      </c>
      <c r="G5" s="25">
        <v>7</v>
      </c>
      <c r="H5" s="25">
        <v>8</v>
      </c>
      <c r="I5" s="26">
        <v>9</v>
      </c>
      <c r="J5" s="25">
        <v>10</v>
      </c>
      <c r="K5" s="907">
        <v>11</v>
      </c>
      <c r="L5" s="908"/>
      <c r="M5" s="907">
        <v>12</v>
      </c>
      <c r="N5" s="908"/>
    </row>
    <row r="6" spans="1:14" x14ac:dyDescent="0.2">
      <c r="A6" s="909" t="s">
        <v>15</v>
      </c>
      <c r="B6" s="910"/>
      <c r="C6" s="910"/>
      <c r="D6" s="15"/>
      <c r="E6" s="15"/>
      <c r="F6" s="15"/>
      <c r="G6" s="15"/>
      <c r="H6" s="15"/>
      <c r="I6" s="909"/>
      <c r="J6" s="15"/>
      <c r="K6" s="28"/>
      <c r="L6" s="28"/>
      <c r="M6" s="28"/>
      <c r="N6" s="28"/>
    </row>
    <row r="7" spans="1:14" x14ac:dyDescent="0.2">
      <c r="A7" s="410"/>
      <c r="B7" s="598"/>
      <c r="C7" s="598"/>
      <c r="D7" s="16"/>
      <c r="E7" s="16"/>
      <c r="F7" s="16"/>
      <c r="G7" s="16"/>
      <c r="H7" s="16"/>
      <c r="I7" s="410"/>
      <c r="J7" s="16"/>
      <c r="K7" s="27"/>
      <c r="L7" s="27"/>
      <c r="M7" s="27"/>
      <c r="N7" s="27"/>
    </row>
    <row r="8" spans="1:14" x14ac:dyDescent="0.2">
      <c r="A8" s="410"/>
      <c r="B8" s="598"/>
      <c r="C8" s="598"/>
      <c r="D8" s="16"/>
      <c r="E8" s="16"/>
      <c r="F8" s="16"/>
      <c r="G8" s="16"/>
      <c r="H8" s="16"/>
      <c r="I8" s="411"/>
      <c r="J8" s="16"/>
      <c r="K8" s="27"/>
      <c r="L8" s="27"/>
      <c r="M8" s="27"/>
      <c r="N8" s="27"/>
    </row>
    <row r="9" spans="1:14" x14ac:dyDescent="0.2">
      <c r="A9" s="410"/>
      <c r="B9" s="598"/>
      <c r="C9" s="598"/>
      <c r="D9" s="16"/>
      <c r="E9" s="16"/>
      <c r="F9" s="16"/>
      <c r="G9" s="16"/>
      <c r="H9" s="16"/>
      <c r="I9" s="902"/>
      <c r="J9" s="16"/>
      <c r="K9" s="27"/>
      <c r="L9" s="27"/>
      <c r="M9" s="27"/>
      <c r="N9" s="27"/>
    </row>
    <row r="10" spans="1:14" x14ac:dyDescent="0.2">
      <c r="A10" s="410"/>
      <c r="B10" s="598"/>
      <c r="C10" s="598"/>
      <c r="D10" s="16"/>
      <c r="E10" s="16"/>
      <c r="F10" s="16"/>
      <c r="G10" s="16"/>
      <c r="H10" s="16"/>
      <c r="I10" s="410"/>
      <c r="J10" s="16"/>
      <c r="K10" s="27"/>
      <c r="L10" s="27"/>
      <c r="M10" s="27"/>
      <c r="N10" s="27"/>
    </row>
    <row r="11" spans="1:14" x14ac:dyDescent="0.2">
      <c r="A11" s="410"/>
      <c r="B11" s="598"/>
      <c r="C11" s="598"/>
      <c r="D11" s="16"/>
      <c r="E11" s="16"/>
      <c r="F11" s="16"/>
      <c r="G11" s="16"/>
      <c r="H11" s="16"/>
      <c r="I11" s="411"/>
      <c r="J11" s="16"/>
      <c r="K11" s="27"/>
      <c r="L11" s="27"/>
      <c r="M11" s="27"/>
      <c r="N11" s="27"/>
    </row>
    <row r="12" spans="1:14" x14ac:dyDescent="0.2">
      <c r="A12" s="410"/>
      <c r="B12" s="598"/>
      <c r="C12" s="598"/>
      <c r="D12" s="16"/>
      <c r="E12" s="16"/>
      <c r="F12" s="16"/>
      <c r="G12" s="16"/>
      <c r="H12" s="16"/>
      <c r="I12" s="902"/>
      <c r="J12" s="16"/>
      <c r="K12" s="27"/>
      <c r="L12" s="27"/>
      <c r="M12" s="27"/>
      <c r="N12" s="27"/>
    </row>
    <row r="13" spans="1:14" x14ac:dyDescent="0.2">
      <c r="A13" s="410"/>
      <c r="B13" s="598"/>
      <c r="C13" s="598"/>
      <c r="D13" s="16"/>
      <c r="E13" s="16"/>
      <c r="F13" s="16"/>
      <c r="G13" s="16"/>
      <c r="H13" s="16"/>
      <c r="I13" s="410"/>
      <c r="J13" s="16"/>
      <c r="K13" s="27"/>
      <c r="L13" s="27"/>
      <c r="M13" s="27"/>
      <c r="N13" s="27"/>
    </row>
    <row r="14" spans="1:14" x14ac:dyDescent="0.2">
      <c r="A14" s="410"/>
      <c r="B14" s="598"/>
      <c r="C14" s="598"/>
      <c r="D14" s="16"/>
      <c r="E14" s="16"/>
      <c r="F14" s="16"/>
      <c r="G14" s="16"/>
      <c r="H14" s="16"/>
      <c r="I14" s="411"/>
      <c r="J14" s="16"/>
      <c r="K14" s="27"/>
      <c r="L14" s="27"/>
      <c r="M14" s="27"/>
      <c r="N14" s="27"/>
    </row>
    <row r="15" spans="1:14" x14ac:dyDescent="0.2">
      <c r="A15" s="410"/>
      <c r="B15" s="598"/>
      <c r="C15" s="598"/>
      <c r="D15" s="16"/>
      <c r="E15" s="16"/>
      <c r="F15" s="16"/>
      <c r="G15" s="16"/>
      <c r="H15" s="16"/>
      <c r="I15" s="902"/>
      <c r="J15" s="16"/>
      <c r="K15" s="27"/>
      <c r="L15" s="27"/>
      <c r="M15" s="27"/>
      <c r="N15" s="27"/>
    </row>
    <row r="16" spans="1:14" x14ac:dyDescent="0.2">
      <c r="A16" s="410"/>
      <c r="B16" s="598"/>
      <c r="C16" s="598"/>
      <c r="D16" s="16"/>
      <c r="E16" s="16"/>
      <c r="F16" s="16"/>
      <c r="G16" s="16"/>
      <c r="H16" s="16"/>
      <c r="I16" s="410"/>
      <c r="J16" s="16"/>
      <c r="K16" s="27"/>
      <c r="L16" s="27"/>
      <c r="M16" s="27"/>
      <c r="N16" s="27"/>
    </row>
    <row r="17" spans="1:14" x14ac:dyDescent="0.2">
      <c r="A17" s="410"/>
      <c r="B17" s="598"/>
      <c r="C17" s="598"/>
      <c r="D17" s="16"/>
      <c r="E17" s="16"/>
      <c r="F17" s="16"/>
      <c r="G17" s="16"/>
      <c r="H17" s="16"/>
      <c r="I17" s="411"/>
      <c r="J17" s="16"/>
      <c r="K17" s="27"/>
      <c r="L17" s="27"/>
      <c r="M17" s="27"/>
      <c r="N17" s="27"/>
    </row>
    <row r="18" spans="1:14" x14ac:dyDescent="0.2">
      <c r="A18" s="410"/>
      <c r="B18" s="598"/>
      <c r="C18" s="598"/>
      <c r="D18" s="16"/>
      <c r="E18" s="16"/>
      <c r="F18" s="16"/>
      <c r="G18" s="16"/>
      <c r="H18" s="16"/>
      <c r="I18" s="902"/>
      <c r="J18" s="16"/>
      <c r="K18" s="27"/>
      <c r="L18" s="27"/>
      <c r="M18" s="27"/>
      <c r="N18" s="27"/>
    </row>
    <row r="19" spans="1:14" x14ac:dyDescent="0.2">
      <c r="A19" s="410"/>
      <c r="B19" s="598"/>
      <c r="C19" s="598"/>
      <c r="D19" s="16"/>
      <c r="E19" s="16"/>
      <c r="F19" s="16"/>
      <c r="G19" s="16"/>
      <c r="H19" s="16"/>
      <c r="I19" s="410"/>
      <c r="J19" s="16"/>
      <c r="K19" s="27"/>
      <c r="L19" s="27"/>
      <c r="M19" s="27"/>
      <c r="N19" s="27"/>
    </row>
    <row r="20" spans="1:14" x14ac:dyDescent="0.2">
      <c r="A20" s="410"/>
      <c r="B20" s="598"/>
      <c r="C20" s="598"/>
      <c r="D20" s="16"/>
      <c r="E20" s="16"/>
      <c r="F20" s="16"/>
      <c r="G20" s="16"/>
      <c r="H20" s="16"/>
      <c r="I20" s="411"/>
      <c r="J20" s="16"/>
      <c r="K20" s="27"/>
      <c r="L20" s="27"/>
      <c r="M20" s="27"/>
      <c r="N20" s="27"/>
    </row>
    <row r="21" spans="1:14" x14ac:dyDescent="0.2">
      <c r="A21" s="410"/>
      <c r="B21" s="598"/>
      <c r="C21" s="598"/>
      <c r="D21" s="16"/>
      <c r="E21" s="16"/>
      <c r="F21" s="16"/>
      <c r="G21" s="16"/>
      <c r="H21" s="16"/>
      <c r="I21" s="902"/>
      <c r="J21" s="16"/>
      <c r="K21" s="27"/>
      <c r="L21" s="27"/>
      <c r="M21" s="27"/>
      <c r="N21" s="27"/>
    </row>
    <row r="22" spans="1:14" x14ac:dyDescent="0.2">
      <c r="A22" s="410"/>
      <c r="B22" s="598"/>
      <c r="C22" s="598"/>
      <c r="D22" s="16"/>
      <c r="E22" s="16"/>
      <c r="F22" s="16"/>
      <c r="G22" s="16"/>
      <c r="H22" s="16"/>
      <c r="I22" s="410"/>
      <c r="J22" s="16"/>
      <c r="K22" s="27"/>
      <c r="L22" s="27"/>
      <c r="M22" s="27"/>
      <c r="N22" s="27"/>
    </row>
    <row r="23" spans="1:14" x14ac:dyDescent="0.2">
      <c r="A23" s="411"/>
      <c r="B23" s="598"/>
      <c r="C23" s="598"/>
      <c r="D23" s="16"/>
      <c r="E23" s="16"/>
      <c r="F23" s="16"/>
      <c r="G23" s="16"/>
      <c r="H23" s="16"/>
      <c r="I23" s="411"/>
      <c r="J23" s="16"/>
      <c r="K23" s="27"/>
      <c r="L23" s="27"/>
      <c r="M23" s="27"/>
      <c r="N23" s="27"/>
    </row>
    <row r="24" spans="1:14" x14ac:dyDescent="0.2">
      <c r="A24" s="902" t="s">
        <v>15</v>
      </c>
      <c r="B24" s="598"/>
      <c r="C24" s="598"/>
      <c r="D24" s="16"/>
      <c r="E24" s="16"/>
      <c r="F24" s="16"/>
      <c r="G24" s="16"/>
      <c r="H24" s="16"/>
      <c r="I24" s="902"/>
      <c r="J24" s="16"/>
      <c r="K24" s="27"/>
      <c r="L24" s="27"/>
      <c r="M24" s="27"/>
      <c r="N24" s="27"/>
    </row>
    <row r="25" spans="1:14" x14ac:dyDescent="0.2">
      <c r="A25" s="410"/>
      <c r="B25" s="598"/>
      <c r="C25" s="598"/>
      <c r="D25" s="16"/>
      <c r="E25" s="16"/>
      <c r="F25" s="16"/>
      <c r="G25" s="16"/>
      <c r="H25" s="16"/>
      <c r="I25" s="410"/>
      <c r="J25" s="16"/>
      <c r="K25" s="27"/>
      <c r="L25" s="27"/>
      <c r="M25" s="27"/>
      <c r="N25" s="27"/>
    </row>
    <row r="26" spans="1:14" x14ac:dyDescent="0.2">
      <c r="A26" s="410"/>
      <c r="B26" s="598"/>
      <c r="C26" s="598"/>
      <c r="D26" s="16"/>
      <c r="E26" s="16"/>
      <c r="F26" s="16"/>
      <c r="G26" s="16"/>
      <c r="H26" s="16"/>
      <c r="I26" s="411"/>
      <c r="J26" s="16"/>
      <c r="K26" s="27"/>
      <c r="L26" s="27"/>
      <c r="M26" s="27"/>
      <c r="N26" s="27"/>
    </row>
    <row r="27" spans="1:14" x14ac:dyDescent="0.2">
      <c r="A27" s="410"/>
      <c r="B27" s="598"/>
      <c r="C27" s="598"/>
      <c r="D27" s="16"/>
      <c r="E27" s="16"/>
      <c r="F27" s="16"/>
      <c r="G27" s="16"/>
      <c r="H27" s="16"/>
      <c r="I27" s="902"/>
      <c r="J27" s="16"/>
      <c r="K27" s="27"/>
      <c r="L27" s="27"/>
      <c r="M27" s="27"/>
      <c r="N27" s="27"/>
    </row>
    <row r="28" spans="1:14" x14ac:dyDescent="0.2">
      <c r="A28" s="410"/>
      <c r="B28" s="598"/>
      <c r="C28" s="598"/>
      <c r="D28" s="16"/>
      <c r="E28" s="16"/>
      <c r="F28" s="16"/>
      <c r="G28" s="16"/>
      <c r="H28" s="16"/>
      <c r="I28" s="410"/>
      <c r="J28" s="16"/>
      <c r="K28" s="27"/>
      <c r="L28" s="27"/>
      <c r="M28" s="27"/>
      <c r="N28" s="27"/>
    </row>
    <row r="29" spans="1:14" x14ac:dyDescent="0.2">
      <c r="A29" s="410"/>
      <c r="B29" s="598"/>
      <c r="C29" s="598"/>
      <c r="D29" s="16"/>
      <c r="E29" s="16"/>
      <c r="F29" s="16"/>
      <c r="G29" s="16"/>
      <c r="H29" s="16"/>
      <c r="I29" s="411"/>
      <c r="J29" s="16"/>
      <c r="K29" s="27"/>
      <c r="L29" s="27"/>
      <c r="M29" s="27"/>
      <c r="N29" s="27"/>
    </row>
    <row r="30" spans="1:14" x14ac:dyDescent="0.2">
      <c r="A30" s="410"/>
      <c r="B30" s="598"/>
      <c r="C30" s="598"/>
      <c r="D30" s="16"/>
      <c r="E30" s="16"/>
      <c r="F30" s="16"/>
      <c r="G30" s="16"/>
      <c r="H30" s="16"/>
      <c r="I30" s="902"/>
      <c r="J30" s="16"/>
      <c r="K30" s="27"/>
      <c r="L30" s="27"/>
      <c r="M30" s="27"/>
      <c r="N30" s="27"/>
    </row>
    <row r="31" spans="1:14" x14ac:dyDescent="0.2">
      <c r="A31" s="410"/>
      <c r="B31" s="598"/>
      <c r="C31" s="598"/>
      <c r="D31" s="16"/>
      <c r="E31" s="16"/>
      <c r="F31" s="16"/>
      <c r="G31" s="16"/>
      <c r="H31" s="16"/>
      <c r="I31" s="410"/>
      <c r="J31" s="16"/>
      <c r="K31" s="27"/>
      <c r="L31" s="27"/>
      <c r="M31" s="27"/>
      <c r="N31" s="27"/>
    </row>
    <row r="32" spans="1:14" x14ac:dyDescent="0.2">
      <c r="A32" s="411"/>
      <c r="B32" s="598"/>
      <c r="C32" s="598"/>
      <c r="D32" s="16"/>
      <c r="E32" s="16"/>
      <c r="F32" s="16"/>
      <c r="G32" s="16"/>
      <c r="H32" s="16"/>
      <c r="I32" s="411"/>
      <c r="J32" s="16"/>
      <c r="K32" s="27"/>
      <c r="L32" s="27"/>
      <c r="M32" s="27"/>
      <c r="N32" s="27"/>
    </row>
    <row r="34" spans="1:14" ht="15" x14ac:dyDescent="0.25">
      <c r="A34" s="17" t="s">
        <v>19</v>
      </c>
    </row>
    <row r="35" spans="1:14" ht="14.25" x14ac:dyDescent="0.2">
      <c r="A35" s="901" t="s">
        <v>20</v>
      </c>
      <c r="B35" s="901"/>
      <c r="C35" s="901"/>
      <c r="D35" s="901"/>
      <c r="E35" s="901"/>
      <c r="F35" s="901"/>
      <c r="G35" s="901"/>
      <c r="H35" s="901"/>
      <c r="I35" s="901"/>
      <c r="J35" s="901"/>
      <c r="K35" s="901"/>
      <c r="L35" s="901"/>
      <c r="M35" s="901"/>
      <c r="N35" s="901"/>
    </row>
    <row r="36" spans="1:14" ht="7.5" customHeight="1" x14ac:dyDescent="0.2">
      <c r="A36" s="903"/>
      <c r="B36" s="903"/>
      <c r="C36" s="903"/>
      <c r="D36" s="903"/>
      <c r="E36" s="903"/>
      <c r="F36" s="903"/>
      <c r="G36" s="903"/>
      <c r="H36" s="903"/>
      <c r="I36" s="903"/>
      <c r="J36" s="903"/>
      <c r="K36" s="903"/>
      <c r="L36" s="903"/>
      <c r="M36" s="903"/>
      <c r="N36" s="903"/>
    </row>
    <row r="37" spans="1:14" ht="14.25" customHeight="1" x14ac:dyDescent="0.2">
      <c r="A37" s="904" t="s">
        <v>24</v>
      </c>
      <c r="B37" s="904"/>
      <c r="C37" s="904"/>
      <c r="D37" s="904"/>
      <c r="E37" s="904"/>
      <c r="F37" s="904"/>
      <c r="G37" s="904"/>
      <c r="H37" s="904"/>
      <c r="I37" s="904"/>
      <c r="J37" s="904"/>
      <c r="K37" s="904"/>
      <c r="L37" s="904"/>
      <c r="M37" s="904"/>
      <c r="N37" s="904"/>
    </row>
    <row r="38" spans="1:14" x14ac:dyDescent="0.2">
      <c r="A38" s="904"/>
      <c r="B38" s="904"/>
      <c r="C38" s="904"/>
      <c r="D38" s="904"/>
      <c r="E38" s="904"/>
      <c r="F38" s="904"/>
      <c r="G38" s="904"/>
      <c r="H38" s="904"/>
      <c r="I38" s="904"/>
      <c r="J38" s="904"/>
      <c r="K38" s="904"/>
      <c r="L38" s="904"/>
      <c r="M38" s="904"/>
      <c r="N38" s="904"/>
    </row>
    <row r="39" spans="1:14" ht="8.1" customHeight="1" x14ac:dyDescent="0.2"/>
    <row r="40" spans="1:14" x14ac:dyDescent="0.2">
      <c r="A40" s="905" t="s">
        <v>25</v>
      </c>
      <c r="B40" s="905"/>
      <c r="C40" s="905"/>
      <c r="D40" s="905"/>
      <c r="E40" s="905"/>
      <c r="F40" s="905"/>
      <c r="G40" s="905"/>
      <c r="H40" s="905"/>
      <c r="I40" s="905"/>
      <c r="J40" s="905"/>
      <c r="K40" s="905"/>
      <c r="L40" s="905"/>
      <c r="M40" s="905"/>
      <c r="N40" s="905"/>
    </row>
    <row r="41" spans="1:14" ht="16.5" customHeight="1" x14ac:dyDescent="0.2">
      <c r="A41" s="905"/>
      <c r="B41" s="905"/>
      <c r="C41" s="905"/>
      <c r="D41" s="905"/>
      <c r="E41" s="905"/>
      <c r="F41" s="905"/>
      <c r="G41" s="905"/>
      <c r="H41" s="905"/>
      <c r="I41" s="905"/>
      <c r="J41" s="905"/>
      <c r="K41" s="905"/>
      <c r="L41" s="905"/>
      <c r="M41" s="905"/>
      <c r="N41" s="905"/>
    </row>
    <row r="42" spans="1:14" ht="8.1" customHeight="1" x14ac:dyDescent="0.2"/>
    <row r="43" spans="1:14" ht="12.75" customHeight="1" x14ac:dyDescent="0.2">
      <c r="A43" s="905" t="s">
        <v>26</v>
      </c>
      <c r="B43" s="905"/>
      <c r="C43" s="905"/>
      <c r="D43" s="905"/>
      <c r="E43" s="905"/>
      <c r="F43" s="905"/>
      <c r="G43" s="905"/>
      <c r="H43" s="905"/>
      <c r="I43" s="905"/>
      <c r="J43" s="905"/>
      <c r="K43" s="905"/>
      <c r="L43" s="905"/>
      <c r="M43" s="905"/>
      <c r="N43" s="905"/>
    </row>
    <row r="44" spans="1:14" ht="12.75" customHeight="1" x14ac:dyDescent="0.2">
      <c r="A44" s="905"/>
      <c r="B44" s="905"/>
      <c r="C44" s="905"/>
      <c r="D44" s="905"/>
      <c r="E44" s="905"/>
      <c r="F44" s="905"/>
      <c r="G44" s="905"/>
      <c r="H44" s="905"/>
      <c r="I44" s="905"/>
      <c r="J44" s="905"/>
      <c r="K44" s="905"/>
      <c r="L44" s="905"/>
      <c r="M44" s="905"/>
      <c r="N44" s="905"/>
    </row>
    <row r="45" spans="1:14" ht="12.75" customHeight="1" x14ac:dyDescent="0.2">
      <c r="A45" s="905"/>
      <c r="B45" s="905"/>
      <c r="C45" s="905"/>
      <c r="D45" s="905"/>
      <c r="E45" s="905"/>
      <c r="F45" s="905"/>
      <c r="G45" s="905"/>
      <c r="H45" s="905"/>
      <c r="I45" s="905"/>
      <c r="J45" s="905"/>
      <c r="K45" s="905"/>
      <c r="L45" s="905"/>
      <c r="M45" s="905"/>
      <c r="N45" s="905"/>
    </row>
    <row r="46" spans="1:14" ht="12.75" customHeight="1" x14ac:dyDescent="0.2">
      <c r="A46" s="905"/>
      <c r="B46" s="905"/>
      <c r="C46" s="905"/>
      <c r="D46" s="905"/>
      <c r="E46" s="905"/>
      <c r="F46" s="905"/>
      <c r="G46" s="905"/>
      <c r="H46" s="905"/>
      <c r="I46" s="905"/>
      <c r="J46" s="905"/>
      <c r="K46" s="905"/>
      <c r="L46" s="905"/>
      <c r="M46" s="905"/>
      <c r="N46" s="905"/>
    </row>
    <row r="47" spans="1:14" ht="22.5" customHeight="1" x14ac:dyDescent="0.2">
      <c r="A47" s="905"/>
      <c r="B47" s="905"/>
      <c r="C47" s="905"/>
      <c r="D47" s="905"/>
      <c r="E47" s="905"/>
      <c r="F47" s="905"/>
      <c r="G47" s="905"/>
      <c r="H47" s="905"/>
      <c r="I47" s="905"/>
      <c r="J47" s="905"/>
      <c r="K47" s="905"/>
      <c r="L47" s="905"/>
      <c r="M47" s="905"/>
      <c r="N47" s="905"/>
    </row>
    <row r="48" spans="1:14" ht="8.1" customHeight="1" x14ac:dyDescent="0.2"/>
    <row r="49" spans="1:14" ht="14.25" x14ac:dyDescent="0.2">
      <c r="A49" s="901" t="s">
        <v>21</v>
      </c>
      <c r="B49" s="901"/>
      <c r="C49" s="901"/>
      <c r="D49" s="901"/>
      <c r="E49" s="901"/>
      <c r="F49" s="901"/>
      <c r="G49" s="901"/>
      <c r="H49" s="901"/>
      <c r="I49" s="901"/>
      <c r="J49" s="901"/>
      <c r="K49" s="901"/>
      <c r="L49" s="901"/>
      <c r="M49" s="901"/>
      <c r="N49" s="901"/>
    </row>
    <row r="50" spans="1:14" ht="8.1" customHeight="1" x14ac:dyDescent="0.2"/>
    <row r="51" spans="1:14" ht="14.25" x14ac:dyDescent="0.2">
      <c r="A51" s="901" t="s">
        <v>27</v>
      </c>
      <c r="B51" s="901"/>
      <c r="C51" s="901"/>
      <c r="D51" s="901"/>
      <c r="E51" s="901"/>
      <c r="F51" s="901"/>
      <c r="G51" s="901"/>
      <c r="H51" s="901"/>
      <c r="I51" s="901"/>
      <c r="J51" s="901"/>
      <c r="K51" s="901"/>
      <c r="L51" s="901"/>
      <c r="M51" s="901"/>
      <c r="N51" s="901"/>
    </row>
    <row r="52" spans="1:14" ht="8.1" customHeight="1" x14ac:dyDescent="0.2"/>
    <row r="53" spans="1:14" ht="14.25" x14ac:dyDescent="0.2">
      <c r="A53" s="901" t="s">
        <v>23</v>
      </c>
      <c r="B53" s="901"/>
      <c r="C53" s="901"/>
      <c r="D53" s="901"/>
      <c r="E53" s="901"/>
      <c r="F53" s="901"/>
      <c r="G53" s="901"/>
      <c r="H53" s="901"/>
      <c r="I53" s="901"/>
      <c r="J53" s="901"/>
      <c r="K53" s="901"/>
      <c r="L53" s="901"/>
      <c r="M53" s="901"/>
      <c r="N53" s="901"/>
    </row>
  </sheetData>
  <mergeCells count="53">
    <mergeCell ref="A3:A4"/>
    <mergeCell ref="K3:L3"/>
    <mergeCell ref="K5:L5"/>
    <mergeCell ref="M3:N3"/>
    <mergeCell ref="B3:B4"/>
    <mergeCell ref="C3:C4"/>
    <mergeCell ref="D3:D4"/>
    <mergeCell ref="F3:F4"/>
    <mergeCell ref="H3:H4"/>
    <mergeCell ref="E3:E4"/>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49:N49"/>
    <mergeCell ref="A53:N53"/>
    <mergeCell ref="I30:I32"/>
    <mergeCell ref="A51:N51"/>
    <mergeCell ref="A36:N36"/>
    <mergeCell ref="A37:N38"/>
    <mergeCell ref="A40:N41"/>
    <mergeCell ref="A43:N47"/>
    <mergeCell ref="A35:N35"/>
    <mergeCell ref="A24:A32"/>
    <mergeCell ref="B24:B26"/>
    <mergeCell ref="C24:C26"/>
    <mergeCell ref="I24:I26"/>
  </mergeCells>
  <phoneticPr fontId="4"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911" t="s">
        <v>16</v>
      </c>
      <c r="B1" s="912"/>
      <c r="C1" s="912"/>
      <c r="D1" s="912"/>
      <c r="E1" s="912"/>
      <c r="F1" s="912"/>
      <c r="G1" s="912"/>
      <c r="H1" s="913"/>
    </row>
    <row r="2" spans="1:8" ht="21" customHeight="1" x14ac:dyDescent="0.2">
      <c r="A2" s="55" t="s">
        <v>47</v>
      </c>
      <c r="B2" s="897" t="s">
        <v>15</v>
      </c>
      <c r="C2" s="897"/>
      <c r="D2" s="897"/>
      <c r="E2" s="897"/>
      <c r="F2" s="897"/>
      <c r="G2" s="897"/>
      <c r="H2" s="897"/>
    </row>
    <row r="3" spans="1:8" ht="32.25" customHeight="1" x14ac:dyDescent="0.2">
      <c r="A3" s="914" t="s">
        <v>0</v>
      </c>
      <c r="B3" s="914" t="s">
        <v>8</v>
      </c>
      <c r="C3" s="356" t="s">
        <v>71</v>
      </c>
      <c r="D3" s="914" t="s">
        <v>1</v>
      </c>
      <c r="E3" s="914" t="s">
        <v>9</v>
      </c>
      <c r="F3" s="914" t="s">
        <v>10</v>
      </c>
      <c r="G3" s="914" t="s">
        <v>11</v>
      </c>
      <c r="H3" s="914" t="s">
        <v>12</v>
      </c>
    </row>
    <row r="4" spans="1:8" ht="27.75" customHeight="1" x14ac:dyDescent="0.2">
      <c r="A4" s="916"/>
      <c r="B4" s="916"/>
      <c r="C4" s="915"/>
      <c r="D4" s="919"/>
      <c r="E4" s="916"/>
      <c r="F4" s="916"/>
      <c r="G4" s="916"/>
      <c r="H4" s="915"/>
    </row>
    <row r="5" spans="1:8" ht="13.5" thickBot="1" x14ac:dyDescent="0.25">
      <c r="A5" s="18">
        <v>1</v>
      </c>
      <c r="B5" s="18">
        <v>2</v>
      </c>
      <c r="C5" s="19">
        <v>3</v>
      </c>
      <c r="D5" s="19">
        <v>4</v>
      </c>
      <c r="E5" s="18">
        <v>5</v>
      </c>
      <c r="F5" s="18">
        <v>6</v>
      </c>
      <c r="G5" s="18">
        <v>7</v>
      </c>
      <c r="H5" s="19">
        <v>8</v>
      </c>
    </row>
    <row r="6" spans="1:8" ht="13.5" customHeight="1" x14ac:dyDescent="0.2">
      <c r="A6" s="13"/>
      <c r="B6" s="13"/>
      <c r="C6" s="11"/>
      <c r="D6" s="11"/>
      <c r="E6" s="11"/>
      <c r="F6" s="11"/>
      <c r="G6" s="11"/>
      <c r="H6" s="11"/>
    </row>
    <row r="7" spans="1:8" x14ac:dyDescent="0.2">
      <c r="A7" s="14"/>
      <c r="B7" s="14"/>
      <c r="C7" s="12"/>
      <c r="D7" s="12"/>
      <c r="E7" s="12"/>
      <c r="F7" s="12"/>
      <c r="G7" s="12"/>
      <c r="H7" s="12"/>
    </row>
    <row r="8" spans="1:8" x14ac:dyDescent="0.2">
      <c r="A8" s="14"/>
      <c r="B8" s="14"/>
      <c r="C8" s="12"/>
      <c r="D8" s="12"/>
      <c r="E8" s="12"/>
      <c r="F8" s="12"/>
      <c r="G8" s="12"/>
      <c r="H8" s="12"/>
    </row>
    <row r="9" spans="1:8" x14ac:dyDescent="0.2">
      <c r="A9" s="14"/>
      <c r="B9" s="14"/>
      <c r="C9" s="12"/>
      <c r="D9" s="12"/>
      <c r="E9" s="12"/>
      <c r="F9" s="12"/>
      <c r="G9" s="12"/>
      <c r="H9" s="12"/>
    </row>
    <row r="10" spans="1:8" x14ac:dyDescent="0.2">
      <c r="A10" s="14"/>
      <c r="B10" s="14"/>
      <c r="C10" s="12"/>
      <c r="D10" s="12"/>
      <c r="E10" s="12"/>
      <c r="F10" s="12"/>
      <c r="G10" s="12"/>
      <c r="H10" s="12"/>
    </row>
    <row r="11" spans="1:8" x14ac:dyDescent="0.2">
      <c r="A11" s="14"/>
      <c r="B11" s="14"/>
      <c r="C11" s="12"/>
      <c r="D11" s="12"/>
      <c r="E11" s="12"/>
      <c r="F11" s="12"/>
      <c r="G11" s="12"/>
      <c r="H11" s="12"/>
    </row>
    <row r="12" spans="1:8" x14ac:dyDescent="0.2">
      <c r="A12" s="14"/>
      <c r="B12" s="14"/>
      <c r="C12" s="12"/>
      <c r="D12" s="12"/>
      <c r="E12" s="12"/>
      <c r="F12" s="12"/>
      <c r="G12" s="12"/>
      <c r="H12" s="12"/>
    </row>
    <row r="14" spans="1:8" ht="15" x14ac:dyDescent="0.25">
      <c r="A14" s="17" t="s">
        <v>19</v>
      </c>
    </row>
    <row r="15" spans="1:8" ht="14.25" x14ac:dyDescent="0.2">
      <c r="A15" s="904" t="s">
        <v>20</v>
      </c>
      <c r="B15" s="904"/>
      <c r="C15" s="904"/>
      <c r="D15" s="904"/>
      <c r="E15" s="904"/>
      <c r="F15" s="904"/>
      <c r="G15" s="904"/>
      <c r="H15" s="904"/>
    </row>
    <row r="16" spans="1:8" ht="8.1" customHeight="1" x14ac:dyDescent="0.2"/>
    <row r="17" spans="1:8" ht="33.75" customHeight="1" x14ac:dyDescent="0.2">
      <c r="A17" s="921" t="s">
        <v>72</v>
      </c>
      <c r="B17" s="904"/>
      <c r="C17" s="904"/>
      <c r="D17" s="904"/>
      <c r="E17" s="904"/>
      <c r="F17" s="904"/>
      <c r="G17" s="904"/>
      <c r="H17" s="904"/>
    </row>
    <row r="18" spans="1:8" ht="8.1" customHeight="1" x14ac:dyDescent="0.2"/>
    <row r="19" spans="1:8" x14ac:dyDescent="0.2">
      <c r="A19" s="920" t="s">
        <v>73</v>
      </c>
      <c r="B19" s="905"/>
      <c r="C19" s="905"/>
      <c r="D19" s="905"/>
      <c r="E19" s="905"/>
      <c r="F19" s="905"/>
      <c r="G19" s="905"/>
      <c r="H19" s="905"/>
    </row>
    <row r="20" spans="1:8" ht="18" customHeight="1" x14ac:dyDescent="0.2">
      <c r="A20" s="905"/>
      <c r="B20" s="905"/>
      <c r="C20" s="905"/>
      <c r="D20" s="905"/>
      <c r="E20" s="905"/>
      <c r="F20" s="905"/>
      <c r="G20" s="905"/>
      <c r="H20" s="905"/>
    </row>
    <row r="21" spans="1:8" ht="8.1" customHeight="1" x14ac:dyDescent="0.2"/>
    <row r="22" spans="1:8" ht="15.75" customHeight="1" x14ac:dyDescent="0.2">
      <c r="A22" s="920" t="s">
        <v>74</v>
      </c>
      <c r="B22" s="905"/>
      <c r="C22" s="905"/>
      <c r="D22" s="905"/>
      <c r="E22" s="905"/>
      <c r="F22" s="905"/>
      <c r="G22" s="905"/>
      <c r="H22" s="905"/>
    </row>
    <row r="23" spans="1:8" x14ac:dyDescent="0.2">
      <c r="A23" s="905"/>
      <c r="B23" s="905"/>
      <c r="C23" s="905"/>
      <c r="D23" s="905"/>
      <c r="E23" s="905"/>
      <c r="F23" s="905"/>
      <c r="G23" s="905"/>
      <c r="H23" s="905"/>
    </row>
    <row r="24" spans="1:8" ht="16.5" customHeight="1" x14ac:dyDescent="0.2">
      <c r="A24" s="905"/>
      <c r="B24" s="905"/>
      <c r="C24" s="905"/>
      <c r="D24" s="905"/>
      <c r="E24" s="905"/>
      <c r="F24" s="905"/>
      <c r="G24" s="905"/>
      <c r="H24" s="905"/>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4"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33" customWidth="1"/>
    <col min="2" max="2" width="50.7109375" style="33" customWidth="1"/>
    <col min="3" max="3" width="8.7109375" style="33" customWidth="1"/>
    <col min="4" max="4" width="13.7109375" style="33" customWidth="1"/>
    <col min="5" max="5" width="8.7109375" style="33" customWidth="1"/>
    <col min="6" max="6" width="19.7109375" style="33" customWidth="1"/>
    <col min="7" max="7" width="50.7109375" style="33" customWidth="1"/>
    <col min="8" max="8" width="8.7109375" style="33" customWidth="1"/>
    <col min="9" max="9" width="13.7109375" style="33" customWidth="1"/>
    <col min="10" max="10" width="8.7109375" style="33" customWidth="1"/>
    <col min="11" max="16384" width="11.42578125" style="33"/>
  </cols>
  <sheetData>
    <row r="1" spans="1:10" ht="15.75" x14ac:dyDescent="0.25">
      <c r="A1" s="32" t="s">
        <v>77</v>
      </c>
      <c r="B1" s="939" t="s">
        <v>34</v>
      </c>
      <c r="C1" s="939"/>
      <c r="D1" s="939"/>
      <c r="E1" s="939"/>
      <c r="F1" s="939"/>
      <c r="G1" s="939"/>
      <c r="H1" s="939"/>
      <c r="I1" s="939"/>
      <c r="J1" s="939"/>
    </row>
    <row r="2" spans="1:10" ht="5.25" customHeight="1" thickBot="1" x14ac:dyDescent="0.25"/>
    <row r="3" spans="1:10" ht="26.25" thickTop="1" x14ac:dyDescent="0.2">
      <c r="A3" s="34" t="s">
        <v>0</v>
      </c>
      <c r="B3" s="35" t="s">
        <v>35</v>
      </c>
      <c r="C3" s="35" t="s">
        <v>36</v>
      </c>
      <c r="D3" s="35" t="s">
        <v>37</v>
      </c>
      <c r="E3" s="35" t="s">
        <v>38</v>
      </c>
      <c r="F3" s="59" t="s">
        <v>69</v>
      </c>
      <c r="G3" s="35" t="s">
        <v>39</v>
      </c>
      <c r="H3" s="35" t="s">
        <v>36</v>
      </c>
      <c r="I3" s="35" t="s">
        <v>37</v>
      </c>
      <c r="J3" s="36" t="s">
        <v>38</v>
      </c>
    </row>
    <row r="4" spans="1:10" ht="10.5" customHeight="1" thickBot="1" x14ac:dyDescent="0.25">
      <c r="A4" s="37">
        <v>1</v>
      </c>
      <c r="B4" s="38">
        <v>2</v>
      </c>
      <c r="C4" s="38">
        <v>3</v>
      </c>
      <c r="D4" s="38">
        <v>4</v>
      </c>
      <c r="E4" s="38" t="s">
        <v>40</v>
      </c>
      <c r="F4" s="39">
        <v>6</v>
      </c>
      <c r="G4" s="38">
        <v>7</v>
      </c>
      <c r="H4" s="38">
        <v>8</v>
      </c>
      <c r="I4" s="38">
        <v>9</v>
      </c>
      <c r="J4" s="40" t="s">
        <v>41</v>
      </c>
    </row>
    <row r="5" spans="1:10" ht="20.100000000000001" customHeight="1" thickTop="1" x14ac:dyDescent="0.2">
      <c r="A5" s="923" t="s">
        <v>42</v>
      </c>
      <c r="B5" s="926"/>
      <c r="C5" s="928"/>
      <c r="D5" s="928"/>
      <c r="E5" s="928">
        <f>+C5*D5</f>
        <v>0</v>
      </c>
      <c r="F5" s="938" t="s">
        <v>78</v>
      </c>
      <c r="G5" s="41"/>
      <c r="H5" s="42"/>
      <c r="I5" s="42"/>
      <c r="J5" s="43">
        <f t="shared" ref="J5:J37" si="0">+H5*I5</f>
        <v>0</v>
      </c>
    </row>
    <row r="6" spans="1:10" ht="20.100000000000001" customHeight="1" x14ac:dyDescent="0.2">
      <c r="A6" s="924"/>
      <c r="B6" s="927"/>
      <c r="C6" s="929"/>
      <c r="D6" s="929"/>
      <c r="E6" s="929"/>
      <c r="F6" s="933"/>
      <c r="G6" s="44"/>
      <c r="H6" s="45"/>
      <c r="I6" s="45"/>
      <c r="J6" s="46">
        <f t="shared" si="0"/>
        <v>0</v>
      </c>
    </row>
    <row r="7" spans="1:10" ht="20.100000000000001" customHeight="1" x14ac:dyDescent="0.2">
      <c r="A7" s="924"/>
      <c r="B7" s="927"/>
      <c r="C7" s="930"/>
      <c r="D7" s="930"/>
      <c r="E7" s="930"/>
      <c r="F7" s="933"/>
      <c r="G7" s="44"/>
      <c r="H7" s="45"/>
      <c r="I7" s="45"/>
      <c r="J7" s="46">
        <f t="shared" si="0"/>
        <v>0</v>
      </c>
    </row>
    <row r="8" spans="1:10" ht="20.100000000000001" customHeight="1" x14ac:dyDescent="0.2">
      <c r="A8" s="924"/>
      <c r="B8" s="927"/>
      <c r="C8" s="931"/>
      <c r="D8" s="931"/>
      <c r="E8" s="931">
        <f>+C8*D8</f>
        <v>0</v>
      </c>
      <c r="F8" s="932" t="s">
        <v>79</v>
      </c>
      <c r="G8" s="44"/>
      <c r="H8" s="45"/>
      <c r="I8" s="45"/>
      <c r="J8" s="46">
        <f t="shared" si="0"/>
        <v>0</v>
      </c>
    </row>
    <row r="9" spans="1:10" ht="20.100000000000001" customHeight="1" x14ac:dyDescent="0.2">
      <c r="A9" s="924"/>
      <c r="B9" s="927"/>
      <c r="C9" s="929"/>
      <c r="D9" s="929"/>
      <c r="E9" s="929"/>
      <c r="F9" s="933"/>
      <c r="G9" s="44"/>
      <c r="H9" s="45"/>
      <c r="I9" s="45"/>
      <c r="J9" s="46">
        <f t="shared" si="0"/>
        <v>0</v>
      </c>
    </row>
    <row r="10" spans="1:10" ht="20.100000000000001" customHeight="1" x14ac:dyDescent="0.2">
      <c r="A10" s="924"/>
      <c r="B10" s="927"/>
      <c r="C10" s="930"/>
      <c r="D10" s="930"/>
      <c r="E10" s="930"/>
      <c r="F10" s="933"/>
      <c r="G10" s="44"/>
      <c r="H10" s="45"/>
      <c r="I10" s="45"/>
      <c r="J10" s="46">
        <f t="shared" si="0"/>
        <v>0</v>
      </c>
    </row>
    <row r="11" spans="1:10" ht="20.100000000000001" customHeight="1" x14ac:dyDescent="0.2">
      <c r="A11" s="924"/>
      <c r="B11" s="927"/>
      <c r="C11" s="931"/>
      <c r="D11" s="931"/>
      <c r="E11" s="931">
        <f>+C11*D11</f>
        <v>0</v>
      </c>
      <c r="F11" s="932" t="s">
        <v>80</v>
      </c>
      <c r="G11" s="44"/>
      <c r="H11" s="45"/>
      <c r="I11" s="45"/>
      <c r="J11" s="46">
        <f t="shared" si="0"/>
        <v>0</v>
      </c>
    </row>
    <row r="12" spans="1:10" ht="20.100000000000001" customHeight="1" x14ac:dyDescent="0.2">
      <c r="A12" s="924"/>
      <c r="B12" s="927"/>
      <c r="C12" s="929"/>
      <c r="D12" s="929"/>
      <c r="E12" s="929"/>
      <c r="F12" s="933"/>
      <c r="G12" s="44"/>
      <c r="H12" s="45"/>
      <c r="I12" s="45"/>
      <c r="J12" s="46">
        <f t="shared" si="0"/>
        <v>0</v>
      </c>
    </row>
    <row r="13" spans="1:10" ht="20.100000000000001" customHeight="1" x14ac:dyDescent="0.2">
      <c r="A13" s="924"/>
      <c r="B13" s="927"/>
      <c r="C13" s="930"/>
      <c r="D13" s="930"/>
      <c r="E13" s="930"/>
      <c r="F13" s="933"/>
      <c r="G13" s="44"/>
      <c r="H13" s="45"/>
      <c r="I13" s="45"/>
      <c r="J13" s="46">
        <f t="shared" si="0"/>
        <v>0</v>
      </c>
    </row>
    <row r="14" spans="1:10" ht="20.100000000000001" customHeight="1" x14ac:dyDescent="0.2">
      <c r="A14" s="924"/>
      <c r="B14" s="927"/>
      <c r="C14" s="931"/>
      <c r="D14" s="931"/>
      <c r="E14" s="931">
        <f>+C14*D14</f>
        <v>0</v>
      </c>
      <c r="F14" s="936" t="s">
        <v>81</v>
      </c>
      <c r="G14" s="44"/>
      <c r="H14" s="45"/>
      <c r="I14" s="45"/>
      <c r="J14" s="46">
        <f t="shared" si="0"/>
        <v>0</v>
      </c>
    </row>
    <row r="15" spans="1:10" ht="20.100000000000001" customHeight="1" x14ac:dyDescent="0.2">
      <c r="A15" s="924"/>
      <c r="B15" s="927"/>
      <c r="C15" s="929"/>
      <c r="D15" s="929"/>
      <c r="E15" s="929"/>
      <c r="F15" s="933"/>
      <c r="G15" s="44"/>
      <c r="H15" s="45"/>
      <c r="I15" s="45"/>
      <c r="J15" s="46">
        <f t="shared" si="0"/>
        <v>0</v>
      </c>
    </row>
    <row r="16" spans="1:10" ht="20.100000000000001" customHeight="1" x14ac:dyDescent="0.2">
      <c r="A16" s="924"/>
      <c r="B16" s="927"/>
      <c r="C16" s="930"/>
      <c r="D16" s="930"/>
      <c r="E16" s="930"/>
      <c r="F16" s="933"/>
      <c r="G16" s="44"/>
      <c r="H16" s="45"/>
      <c r="I16" s="45"/>
      <c r="J16" s="46">
        <f t="shared" si="0"/>
        <v>0</v>
      </c>
    </row>
    <row r="17" spans="1:10" ht="20.100000000000001" customHeight="1" x14ac:dyDescent="0.2">
      <c r="A17" s="924"/>
      <c r="B17" s="927"/>
      <c r="C17" s="931"/>
      <c r="D17" s="931"/>
      <c r="E17" s="931">
        <f>+C17*D17</f>
        <v>0</v>
      </c>
      <c r="F17" s="936" t="s">
        <v>82</v>
      </c>
      <c r="G17" s="44"/>
      <c r="H17" s="45"/>
      <c r="I17" s="45"/>
      <c r="J17" s="46">
        <f t="shared" si="0"/>
        <v>0</v>
      </c>
    </row>
    <row r="18" spans="1:10" ht="20.100000000000001" customHeight="1" x14ac:dyDescent="0.2">
      <c r="A18" s="924"/>
      <c r="B18" s="927"/>
      <c r="C18" s="929"/>
      <c r="D18" s="929"/>
      <c r="E18" s="929"/>
      <c r="F18" s="933"/>
      <c r="G18" s="44"/>
      <c r="H18" s="45"/>
      <c r="I18" s="45"/>
      <c r="J18" s="46">
        <f t="shared" si="0"/>
        <v>0</v>
      </c>
    </row>
    <row r="19" spans="1:10" ht="20.100000000000001" customHeight="1" thickBot="1" x14ac:dyDescent="0.25">
      <c r="A19" s="925"/>
      <c r="B19" s="934"/>
      <c r="C19" s="935"/>
      <c r="D19" s="935"/>
      <c r="E19" s="935"/>
      <c r="F19" s="937"/>
      <c r="G19" s="47"/>
      <c r="H19" s="48"/>
      <c r="I19" s="48"/>
      <c r="J19" s="49">
        <f t="shared" si="0"/>
        <v>0</v>
      </c>
    </row>
    <row r="20" spans="1:10" ht="19.5" customHeight="1" thickTop="1" x14ac:dyDescent="0.2">
      <c r="A20" s="923" t="s">
        <v>43</v>
      </c>
      <c r="B20" s="926"/>
      <c r="C20" s="928"/>
      <c r="D20" s="928"/>
      <c r="E20" s="928">
        <f>+C20*D20</f>
        <v>0</v>
      </c>
      <c r="F20" s="938" t="s">
        <v>84</v>
      </c>
      <c r="G20" s="41"/>
      <c r="H20" s="42"/>
      <c r="I20" s="42"/>
      <c r="J20" s="43">
        <f t="shared" si="0"/>
        <v>0</v>
      </c>
    </row>
    <row r="21" spans="1:10" ht="19.5" customHeight="1" x14ac:dyDescent="0.2">
      <c r="A21" s="924"/>
      <c r="B21" s="927"/>
      <c r="C21" s="929"/>
      <c r="D21" s="929"/>
      <c r="E21" s="929"/>
      <c r="F21" s="933"/>
      <c r="G21" s="44"/>
      <c r="H21" s="45"/>
      <c r="I21" s="45"/>
      <c r="J21" s="46">
        <f t="shared" si="0"/>
        <v>0</v>
      </c>
    </row>
    <row r="22" spans="1:10" ht="19.5" customHeight="1" x14ac:dyDescent="0.2">
      <c r="A22" s="924"/>
      <c r="B22" s="927"/>
      <c r="C22" s="930"/>
      <c r="D22" s="930"/>
      <c r="E22" s="930"/>
      <c r="F22" s="933"/>
      <c r="G22" s="44"/>
      <c r="H22" s="45"/>
      <c r="I22" s="45"/>
      <c r="J22" s="46">
        <f t="shared" si="0"/>
        <v>0</v>
      </c>
    </row>
    <row r="23" spans="1:10" ht="19.5" customHeight="1" x14ac:dyDescent="0.2">
      <c r="A23" s="924"/>
      <c r="B23" s="927"/>
      <c r="C23" s="931"/>
      <c r="D23" s="931"/>
      <c r="E23" s="931">
        <f>+C23*D23</f>
        <v>0</v>
      </c>
      <c r="F23" s="932" t="s">
        <v>85</v>
      </c>
      <c r="G23" s="44"/>
      <c r="H23" s="45"/>
      <c r="I23" s="45"/>
      <c r="J23" s="46">
        <f t="shared" si="0"/>
        <v>0</v>
      </c>
    </row>
    <row r="24" spans="1:10" ht="19.5" customHeight="1" x14ac:dyDescent="0.2">
      <c r="A24" s="924"/>
      <c r="B24" s="927"/>
      <c r="C24" s="929"/>
      <c r="D24" s="929"/>
      <c r="E24" s="929"/>
      <c r="F24" s="933"/>
      <c r="G24" s="44"/>
      <c r="H24" s="45"/>
      <c r="I24" s="45"/>
      <c r="J24" s="46">
        <f t="shared" si="0"/>
        <v>0</v>
      </c>
    </row>
    <row r="25" spans="1:10" ht="19.5" customHeight="1" x14ac:dyDescent="0.2">
      <c r="A25" s="924"/>
      <c r="B25" s="927"/>
      <c r="C25" s="930"/>
      <c r="D25" s="930"/>
      <c r="E25" s="930"/>
      <c r="F25" s="933"/>
      <c r="G25" s="44"/>
      <c r="H25" s="45"/>
      <c r="I25" s="45"/>
      <c r="J25" s="46">
        <f t="shared" si="0"/>
        <v>0</v>
      </c>
    </row>
    <row r="26" spans="1:10" ht="19.5" customHeight="1" x14ac:dyDescent="0.2">
      <c r="A26" s="924"/>
      <c r="B26" s="927"/>
      <c r="C26" s="931"/>
      <c r="D26" s="931"/>
      <c r="E26" s="931">
        <f>+C26*D26</f>
        <v>0</v>
      </c>
      <c r="F26" s="932" t="s">
        <v>86</v>
      </c>
      <c r="G26" s="44"/>
      <c r="H26" s="45"/>
      <c r="I26" s="45"/>
      <c r="J26" s="46">
        <f t="shared" si="0"/>
        <v>0</v>
      </c>
    </row>
    <row r="27" spans="1:10" ht="19.5" customHeight="1" x14ac:dyDescent="0.2">
      <c r="A27" s="924"/>
      <c r="B27" s="927"/>
      <c r="C27" s="929"/>
      <c r="D27" s="929"/>
      <c r="E27" s="929"/>
      <c r="F27" s="933"/>
      <c r="G27" s="44"/>
      <c r="H27" s="45"/>
      <c r="I27" s="45"/>
      <c r="J27" s="46">
        <f t="shared" si="0"/>
        <v>0</v>
      </c>
    </row>
    <row r="28" spans="1:10" ht="19.5" customHeight="1" x14ac:dyDescent="0.2">
      <c r="A28" s="924"/>
      <c r="B28" s="927"/>
      <c r="C28" s="930"/>
      <c r="D28" s="930"/>
      <c r="E28" s="930"/>
      <c r="F28" s="933"/>
      <c r="G28" s="44"/>
      <c r="H28" s="45"/>
      <c r="I28" s="45"/>
      <c r="J28" s="46">
        <f t="shared" si="0"/>
        <v>0</v>
      </c>
    </row>
    <row r="29" spans="1:10" ht="19.5" customHeight="1" x14ac:dyDescent="0.2">
      <c r="A29" s="924"/>
      <c r="B29" s="927"/>
      <c r="C29" s="931"/>
      <c r="D29" s="931"/>
      <c r="E29" s="931">
        <f>+C29*D29</f>
        <v>0</v>
      </c>
      <c r="F29" s="932" t="s">
        <v>87</v>
      </c>
      <c r="G29" s="44"/>
      <c r="H29" s="45"/>
      <c r="I29" s="45"/>
      <c r="J29" s="46">
        <f t="shared" si="0"/>
        <v>0</v>
      </c>
    </row>
    <row r="30" spans="1:10" ht="19.5" customHeight="1" x14ac:dyDescent="0.2">
      <c r="A30" s="924"/>
      <c r="B30" s="927"/>
      <c r="C30" s="929"/>
      <c r="D30" s="929"/>
      <c r="E30" s="929"/>
      <c r="F30" s="933"/>
      <c r="G30" s="44"/>
      <c r="H30" s="45"/>
      <c r="I30" s="45"/>
      <c r="J30" s="46">
        <f t="shared" si="0"/>
        <v>0</v>
      </c>
    </row>
    <row r="31" spans="1:10" ht="19.5" customHeight="1" x14ac:dyDescent="0.2">
      <c r="A31" s="924"/>
      <c r="B31" s="927"/>
      <c r="C31" s="930"/>
      <c r="D31" s="930"/>
      <c r="E31" s="930"/>
      <c r="F31" s="933"/>
      <c r="G31" s="44"/>
      <c r="H31" s="45"/>
      <c r="I31" s="45"/>
      <c r="J31" s="46">
        <f t="shared" si="0"/>
        <v>0</v>
      </c>
    </row>
    <row r="32" spans="1:10" ht="19.5" customHeight="1" x14ac:dyDescent="0.2">
      <c r="A32" s="924"/>
      <c r="B32" s="927"/>
      <c r="C32" s="931"/>
      <c r="D32" s="931"/>
      <c r="E32" s="931">
        <f>+C32*D32</f>
        <v>0</v>
      </c>
      <c r="F32" s="932" t="s">
        <v>88</v>
      </c>
      <c r="G32" s="44"/>
      <c r="H32" s="45"/>
      <c r="I32" s="45"/>
      <c r="J32" s="46">
        <f t="shared" si="0"/>
        <v>0</v>
      </c>
    </row>
    <row r="33" spans="1:10" ht="19.5" customHeight="1" x14ac:dyDescent="0.2">
      <c r="A33" s="924"/>
      <c r="B33" s="927"/>
      <c r="C33" s="929"/>
      <c r="D33" s="929"/>
      <c r="E33" s="929"/>
      <c r="F33" s="933"/>
      <c r="G33" s="44"/>
      <c r="H33" s="45"/>
      <c r="I33" s="45"/>
      <c r="J33" s="46">
        <f t="shared" si="0"/>
        <v>0</v>
      </c>
    </row>
    <row r="34" spans="1:10" ht="19.5" customHeight="1" x14ac:dyDescent="0.2">
      <c r="A34" s="924"/>
      <c r="B34" s="927"/>
      <c r="C34" s="930"/>
      <c r="D34" s="930"/>
      <c r="E34" s="930"/>
      <c r="F34" s="933"/>
      <c r="G34" s="44"/>
      <c r="H34" s="45"/>
      <c r="I34" s="45"/>
      <c r="J34" s="46">
        <f t="shared" si="0"/>
        <v>0</v>
      </c>
    </row>
    <row r="35" spans="1:10" ht="19.5" customHeight="1" x14ac:dyDescent="0.2">
      <c r="A35" s="924"/>
      <c r="B35" s="927"/>
      <c r="C35" s="931"/>
      <c r="D35" s="931"/>
      <c r="E35" s="931">
        <f>+C35*D35</f>
        <v>0</v>
      </c>
      <c r="F35" s="936" t="s">
        <v>89</v>
      </c>
      <c r="G35" s="44"/>
      <c r="H35" s="45"/>
      <c r="I35" s="45"/>
      <c r="J35" s="46">
        <f t="shared" si="0"/>
        <v>0</v>
      </c>
    </row>
    <row r="36" spans="1:10" ht="19.5" customHeight="1" x14ac:dyDescent="0.2">
      <c r="A36" s="924"/>
      <c r="B36" s="927"/>
      <c r="C36" s="929"/>
      <c r="D36" s="929"/>
      <c r="E36" s="929"/>
      <c r="F36" s="933"/>
      <c r="G36" s="44"/>
      <c r="H36" s="45"/>
      <c r="I36" s="45"/>
      <c r="J36" s="46">
        <f t="shared" si="0"/>
        <v>0</v>
      </c>
    </row>
    <row r="37" spans="1:10" ht="19.5" customHeight="1" thickBot="1" x14ac:dyDescent="0.25">
      <c r="A37" s="925"/>
      <c r="B37" s="934"/>
      <c r="C37" s="935"/>
      <c r="D37" s="935"/>
      <c r="E37" s="935"/>
      <c r="F37" s="937"/>
      <c r="G37" s="47"/>
      <c r="H37" s="48"/>
      <c r="I37" s="48"/>
      <c r="J37" s="49">
        <f t="shared" si="0"/>
        <v>0</v>
      </c>
    </row>
    <row r="38" spans="1:10" ht="13.5" thickTop="1" x14ac:dyDescent="0.2"/>
    <row r="39" spans="1:10" x14ac:dyDescent="0.2">
      <c r="A39" s="50" t="s">
        <v>44</v>
      </c>
    </row>
    <row r="40" spans="1:10" x14ac:dyDescent="0.2">
      <c r="A40" s="922" t="s">
        <v>83</v>
      </c>
      <c r="B40" s="922"/>
      <c r="C40" s="922"/>
      <c r="D40" s="922"/>
      <c r="E40" s="922"/>
      <c r="F40" s="922"/>
      <c r="G40" s="922"/>
      <c r="H40" s="922"/>
      <c r="I40" s="922"/>
      <c r="J40" s="922"/>
    </row>
    <row r="67" ht="12" customHeight="1" x14ac:dyDescent="0.2"/>
  </sheetData>
  <mergeCells count="59">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 ref="D11:D13"/>
    <mergeCell ref="E11:E13"/>
    <mergeCell ref="F11:F13"/>
    <mergeCell ref="E23:E25"/>
    <mergeCell ref="F23:F25"/>
    <mergeCell ref="B14:B16"/>
    <mergeCell ref="C14:C16"/>
    <mergeCell ref="D14:D16"/>
    <mergeCell ref="E14:E16"/>
    <mergeCell ref="F14:F16"/>
    <mergeCell ref="B17:B19"/>
    <mergeCell ref="C17:C19"/>
    <mergeCell ref="D17:D19"/>
    <mergeCell ref="B29:B31"/>
    <mergeCell ref="C29:C31"/>
    <mergeCell ref="D29:D31"/>
    <mergeCell ref="F29:F31"/>
    <mergeCell ref="E20:E22"/>
    <mergeCell ref="F20:F22"/>
    <mergeCell ref="B23:B25"/>
    <mergeCell ref="C23:C25"/>
    <mergeCell ref="D23:D25"/>
    <mergeCell ref="B26:B28"/>
    <mergeCell ref="C26:C28"/>
    <mergeCell ref="D26:D28"/>
    <mergeCell ref="E26:E28"/>
    <mergeCell ref="F26:F28"/>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27A7F376DC2864DB6206001166F0FB2" ma:contentTypeVersion="0" ma:contentTypeDescription="Create a new document." ma:contentTypeScope="" ma:versionID="ced00b70048e7110a12078b4ec2322f7">
  <xsd:schema xmlns:xsd="http://www.w3.org/2001/XMLSchema" xmlns:xs="http://www.w3.org/2001/XMLSchema" xmlns:p="http://schemas.microsoft.com/office/2006/metadata/properties" targetNamespace="http://schemas.microsoft.com/office/2006/metadata/properties" ma:root="true" ma:fieldsID="6834f8c0c0eabdc6c42b2f987c760c0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2B0D03-404E-412F-B500-2E5CD1A9C550}">
  <ds:schemaRefs>
    <ds:schemaRef ds:uri="http://schemas.microsoft.com/office/2006/documentManagement/types"/>
    <ds:schemaRef ds:uri="http://schemas.microsoft.com/office/2006/metadata/properties"/>
    <ds:schemaRef ds:uri="http://schemas.openxmlformats.org/package/2006/metadata/core-properties"/>
    <ds:schemaRef ds:uri="http://purl.org/dc/elements/1.1/"/>
    <ds:schemaRef ds:uri="http://www.w3.org/XML/1998/namespace"/>
    <ds:schemaRef ds:uri="http://schemas.microsoft.com/office/infopath/2007/PartnerControls"/>
    <ds:schemaRef ds:uri="http://purl.org/dc/dcmitype/"/>
    <ds:schemaRef ds:uri="http://purl.org/dc/terms/"/>
  </ds:schemaRefs>
</ds:datastoreItem>
</file>

<file path=customXml/itemProps2.xml><?xml version="1.0" encoding="utf-8"?>
<ds:datastoreItem xmlns:ds="http://schemas.openxmlformats.org/officeDocument/2006/customXml" ds:itemID="{D3AD5ACF-F603-4238-B761-1AF406A32F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32EF88B3-F913-4948-9A6E-FB50FEBDB4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GPR-2022</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Company>Ministarstvo Financija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mfkor</dc:creator>
  <cp:lastModifiedBy>Turić Branko</cp:lastModifiedBy>
  <cp:lastPrinted>2023-01-26T14:25:01Z</cp:lastPrinted>
  <dcterms:created xsi:type="dcterms:W3CDTF">2010-03-25T12:47:07Z</dcterms:created>
  <dcterms:modified xsi:type="dcterms:W3CDTF">2024-03-20T14:04:31Z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0x010100527A7F376DC2864DB6206001166F0FB2</vt:lpwstr>
  </property>
</Properties>
</file>