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turic\Desktop\GPR 2024 potpisano\"/>
    </mc:Choice>
  </mc:AlternateContent>
  <bookViews>
    <workbookView xWindow="0" yWindow="0" windowWidth="19200" windowHeight="10275" firstSheet="4" activeTab="4"/>
  </bookViews>
  <sheets>
    <sheet name="UPUTE" sheetId="14" state="hidden" r:id="rId1"/>
    <sheet name="PRIORITETNE I REFORMSKE MJERE" sheetId="10" state="hidden" r:id="rId2"/>
    <sheet name="INVESTICIJSKE MJERE" sheetId="12" state="hidden" r:id="rId3"/>
    <sheet name="OSTALE MJERE" sheetId="4" state="hidden" r:id="rId4"/>
    <sheet name="2024" sheetId="54"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M729" i="54" l="1"/>
  <c r="M725" i="54"/>
  <c r="M721" i="54"/>
  <c r="M720" i="54"/>
  <c r="M718" i="54"/>
  <c r="M717" i="54"/>
  <c r="M716" i="54"/>
  <c r="M715" i="54"/>
  <c r="M714" i="54"/>
  <c r="M713" i="54"/>
  <c r="M712" i="54"/>
  <c r="M711" i="54"/>
  <c r="M710" i="54"/>
  <c r="M709" i="54"/>
  <c r="M708" i="54"/>
  <c r="C668" i="54"/>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author>
    <author>Tomislav Mičetić</author>
    <author>Nogić Ninoslav</author>
  </authors>
  <commentList>
    <comment ref="A2" authorId="0" shapeId="0">
      <text>
        <r>
          <rPr>
            <sz val="9"/>
            <color indexed="81"/>
            <rFont val="Tahoma"/>
            <family val="2"/>
            <charset val="238"/>
          </rPr>
          <t>Unijeti naziv nositelja izrade akta</t>
        </r>
      </text>
    </comment>
    <comment ref="I2" authorId="0" shapeId="0">
      <text>
        <r>
          <rPr>
            <sz val="9"/>
            <color indexed="81"/>
            <rFont val="Tahoma"/>
            <family val="2"/>
            <charset val="238"/>
          </rPr>
          <t>Unijeti razdoblje važenja akta</t>
        </r>
      </text>
    </comment>
    <comment ref="I3" authorId="0" shapeId="0">
      <text>
        <r>
          <rPr>
            <sz val="9"/>
            <color indexed="81"/>
            <rFont val="Tahoma"/>
            <family val="2"/>
            <charset val="238"/>
          </rPr>
          <t xml:space="preserve">Unijeti godinu izrade/ posljednje izmjene </t>
        </r>
      </text>
    </comment>
    <comment ref="A5" authorId="0" shapeId="0">
      <text>
        <r>
          <rPr>
            <sz val="9"/>
            <color indexed="81"/>
            <rFont val="Tahoma"/>
            <family val="2"/>
            <charset val="238"/>
          </rPr>
          <t xml:space="preserve">Unesite redni broj aktivnosti
</t>
        </r>
      </text>
    </comment>
    <comment ref="B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 authorId="0" shapeId="0">
      <text>
        <r>
          <rPr>
            <sz val="9"/>
            <color indexed="81"/>
            <rFont val="Tahoma"/>
            <family val="2"/>
            <charset val="238"/>
          </rPr>
          <t>Kratki opis svrhe provedbe mjere</t>
        </r>
      </text>
    </comment>
    <comment ref="E5" authorId="1" shapeId="0">
      <text>
        <r>
          <rPr>
            <sz val="9"/>
            <color indexed="81"/>
            <rFont val="Segoe UI"/>
            <family val="2"/>
            <charset val="238"/>
          </rPr>
          <t>Naziv radnog mjesta i ustrojstvena jednica</t>
        </r>
      </text>
    </comment>
    <comment ref="F5" authorId="0" shapeId="0">
      <text>
        <r>
          <rPr>
            <sz val="9"/>
            <color rgb="FF000000"/>
            <rFont val="Tahoma"/>
            <family val="2"/>
            <charset val="238"/>
          </rPr>
          <t xml:space="preserve">Iz Provedbenog programa preuzmite pokazatelj rezultata definiran u svrhu praćenja uspješnosti provedbe mjere </t>
        </r>
      </text>
    </comment>
    <comment ref="G5" authorId="0" shapeId="0">
      <text>
        <r>
          <rPr>
            <sz val="9"/>
            <color rgb="FF000000"/>
            <rFont val="Tahoma"/>
            <family val="2"/>
            <charset val="238"/>
          </rPr>
          <t xml:space="preserve">Navedite početnu vrijednost pokazatelja i  godinu iz koje je pokazatelj
 </t>
        </r>
      </text>
    </comment>
    <comment ref="H5" authorId="0" shapeId="0">
      <text>
        <r>
          <rPr>
            <sz val="9"/>
            <color rgb="FF000000"/>
            <rFont val="Tahoma"/>
            <family val="2"/>
            <charset val="238"/>
          </rPr>
          <t xml:space="preserve">Navedite ciljanu vrijednost pokazatelja rezultata 
(godina na koju se odnosi GPR) </t>
        </r>
      </text>
    </comment>
    <comment ref="I5" authorId="0" shapeId="0">
      <text>
        <r>
          <rPr>
            <sz val="9"/>
            <color rgb="FF000000"/>
            <rFont val="Tahoma"/>
            <family val="2"/>
            <charset val="238"/>
          </rPr>
          <t>Navedite naziv aktivnosti utvrđene u svrhu provdbe mjere</t>
        </r>
      </text>
    </comment>
    <comment ref="J5" authorId="0" shapeId="0">
      <text>
        <r>
          <rPr>
            <sz val="9"/>
            <color indexed="81"/>
            <rFont val="Tahoma"/>
            <family val="2"/>
            <charset val="238"/>
          </rPr>
          <t>Navedite  naziv ustrojstvene jedinice/projektnog tima/tijela nadležne za provedbu aktivnosti</t>
        </r>
      </text>
    </comment>
    <comment ref="K5" authorId="0" shapeId="0">
      <text>
        <r>
          <rPr>
            <sz val="9"/>
            <color indexed="81"/>
            <rFont val="Tahoma"/>
            <family val="2"/>
            <charset val="238"/>
          </rPr>
          <t>Navedite rok za završetak provedbe aktivnosti</t>
        </r>
      </text>
    </comment>
    <comment ref="L5" authorId="0" shapeId="0">
      <text>
        <r>
          <rPr>
            <sz val="9"/>
            <color indexed="81"/>
            <rFont val="Tahoma"/>
            <family val="2"/>
            <charset val="238"/>
          </rPr>
          <t xml:space="preserve">Navedite šifru  aktivnosti/ projekta u Proračunu
</t>
        </r>
      </text>
    </comment>
    <comment ref="M5" authorId="0" shapeId="0">
      <text>
        <r>
          <rPr>
            <sz val="9"/>
            <color indexed="81"/>
            <rFont val="Tahoma"/>
            <family val="2"/>
            <charset val="238"/>
          </rPr>
          <t>Navedite  iznos planiran (u Državnom proračunu) za provedbu aktivnosti</t>
        </r>
      </text>
    </comment>
    <comment ref="A43" authorId="0" shapeId="0">
      <text>
        <r>
          <rPr>
            <sz val="9"/>
            <color indexed="81"/>
            <rFont val="Tahoma"/>
            <family val="2"/>
            <charset val="238"/>
          </rPr>
          <t>Unijeti naziv nositelja izrade akta</t>
        </r>
      </text>
    </comment>
    <comment ref="I43" authorId="0" shapeId="0">
      <text>
        <r>
          <rPr>
            <sz val="9"/>
            <color indexed="81"/>
            <rFont val="Tahoma"/>
            <family val="2"/>
            <charset val="238"/>
          </rPr>
          <t>Unijeti razdoblje važenja akta</t>
        </r>
      </text>
    </comment>
    <comment ref="I44" authorId="0" shapeId="0">
      <text>
        <r>
          <rPr>
            <sz val="9"/>
            <color indexed="81"/>
            <rFont val="Tahoma"/>
            <family val="2"/>
            <charset val="238"/>
          </rPr>
          <t xml:space="preserve">Unijeti godinu izrade/ posljednje izmjene </t>
        </r>
      </text>
    </comment>
    <comment ref="A46" authorId="0" shapeId="0">
      <text>
        <r>
          <rPr>
            <sz val="9"/>
            <color indexed="81"/>
            <rFont val="Tahoma"/>
            <family val="2"/>
            <charset val="238"/>
          </rPr>
          <t xml:space="preserve">Unesite redni broj aktivnosti
</t>
        </r>
      </text>
    </comment>
    <comment ref="B46"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46" authorId="0" shapeId="0">
      <text>
        <r>
          <rPr>
            <sz val="9"/>
            <color indexed="81"/>
            <rFont val="Tahoma"/>
            <family val="2"/>
            <charset val="238"/>
          </rPr>
          <t>Kratki opis svrhe provedbe mjere</t>
        </r>
      </text>
    </comment>
    <comment ref="E46" authorId="1" shapeId="0">
      <text>
        <r>
          <rPr>
            <sz val="9"/>
            <color indexed="81"/>
            <rFont val="Segoe UI"/>
            <family val="2"/>
            <charset val="238"/>
          </rPr>
          <t>Naziv radnog mjesta i ustrojstvena jednica</t>
        </r>
      </text>
    </comment>
    <comment ref="F46" authorId="0" shapeId="0">
      <text>
        <r>
          <rPr>
            <sz val="9"/>
            <color rgb="FF000000"/>
            <rFont val="Tahoma"/>
            <family val="2"/>
            <charset val="238"/>
          </rPr>
          <t xml:space="preserve">Iz Provedbenog programa preuzmite pokazatelj rezultata definiran u svrhu praćenja uspješnosti provedbe mjere </t>
        </r>
      </text>
    </comment>
    <comment ref="G46" authorId="0" shapeId="0">
      <text>
        <r>
          <rPr>
            <sz val="9"/>
            <color rgb="FF000000"/>
            <rFont val="Tahoma"/>
            <family val="2"/>
            <charset val="238"/>
          </rPr>
          <t xml:space="preserve">Navedite početnu vrijednost pokazatelja i  godinu iz koje je pokazatelj
 </t>
        </r>
      </text>
    </comment>
    <comment ref="H46" authorId="0" shapeId="0">
      <text>
        <r>
          <rPr>
            <sz val="9"/>
            <color rgb="FF000000"/>
            <rFont val="Tahoma"/>
            <family val="2"/>
            <charset val="238"/>
          </rPr>
          <t xml:space="preserve">Navedite ciljanu vrijednost pokazatelja rezultata 
(godina na koju se odnosi GPR) </t>
        </r>
      </text>
    </comment>
    <comment ref="I46" authorId="0" shapeId="0">
      <text>
        <r>
          <rPr>
            <sz val="9"/>
            <color rgb="FF000000"/>
            <rFont val="Tahoma"/>
            <family val="2"/>
            <charset val="238"/>
          </rPr>
          <t>Navedite naziv aktivnosti utvrđene u svrhu provdbe mjere</t>
        </r>
      </text>
    </comment>
    <comment ref="J46" authorId="0" shapeId="0">
      <text>
        <r>
          <rPr>
            <sz val="9"/>
            <color indexed="81"/>
            <rFont val="Tahoma"/>
            <family val="2"/>
            <charset val="238"/>
          </rPr>
          <t>Navedite  naziv ustrojstvene jedinice/projektnog tima/tijela nadležne za provedbu aktivnosti</t>
        </r>
      </text>
    </comment>
    <comment ref="K46" authorId="0" shapeId="0">
      <text>
        <r>
          <rPr>
            <sz val="9"/>
            <color indexed="81"/>
            <rFont val="Tahoma"/>
            <family val="2"/>
            <charset val="238"/>
          </rPr>
          <t>Navedite rok za završetak provedbe aktivnosti</t>
        </r>
      </text>
    </comment>
    <comment ref="L46" authorId="0" shapeId="0">
      <text>
        <r>
          <rPr>
            <sz val="9"/>
            <color indexed="81"/>
            <rFont val="Tahoma"/>
            <family val="2"/>
            <charset val="238"/>
          </rPr>
          <t xml:space="preserve">Navedite šifru  aktivnosti/ projekta u Proračunu
</t>
        </r>
      </text>
    </comment>
    <comment ref="M46" authorId="0" shapeId="0">
      <text>
        <r>
          <rPr>
            <sz val="9"/>
            <color indexed="81"/>
            <rFont val="Tahoma"/>
            <family val="2"/>
            <charset val="238"/>
          </rPr>
          <t>Navedite  iznos planiran (u Državnom proračunu) za provedbu aktivnosti</t>
        </r>
      </text>
    </comment>
    <comment ref="A54" authorId="0" shapeId="0">
      <text>
        <r>
          <rPr>
            <sz val="9"/>
            <color indexed="81"/>
            <rFont val="Tahoma"/>
            <family val="2"/>
            <charset val="238"/>
          </rPr>
          <t>Unijeti naziv nositelja izrade akta</t>
        </r>
      </text>
    </comment>
    <comment ref="I54" authorId="0" shapeId="0">
      <text>
        <r>
          <rPr>
            <sz val="9"/>
            <color indexed="81"/>
            <rFont val="Tahoma"/>
            <family val="2"/>
            <charset val="238"/>
          </rPr>
          <t>Unijeti razdoblje važenja akta</t>
        </r>
      </text>
    </comment>
    <comment ref="I55" authorId="0" shapeId="0">
      <text>
        <r>
          <rPr>
            <sz val="9"/>
            <color indexed="81"/>
            <rFont val="Tahoma"/>
            <family val="2"/>
            <charset val="238"/>
          </rPr>
          <t xml:space="preserve">Unijeti godinu izrade/ posljednje izmjene </t>
        </r>
      </text>
    </comment>
    <comment ref="A57" authorId="0" shapeId="0">
      <text>
        <r>
          <rPr>
            <sz val="9"/>
            <color indexed="81"/>
            <rFont val="Tahoma"/>
            <family val="2"/>
            <charset val="238"/>
          </rPr>
          <t xml:space="preserve">Unesite redni broj aktivnosti
</t>
        </r>
      </text>
    </comment>
    <comment ref="B57"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7" authorId="0" shapeId="0">
      <text>
        <r>
          <rPr>
            <sz val="9"/>
            <color indexed="81"/>
            <rFont val="Tahoma"/>
            <family val="2"/>
            <charset val="238"/>
          </rPr>
          <t>Kratki opis svrhe provedbe mjere</t>
        </r>
      </text>
    </comment>
    <comment ref="E57" authorId="1" shapeId="0">
      <text>
        <r>
          <rPr>
            <sz val="9"/>
            <color indexed="81"/>
            <rFont val="Segoe UI"/>
            <family val="2"/>
            <charset val="238"/>
          </rPr>
          <t>Naziv radnog mjesta i ustrojstvena jednica</t>
        </r>
      </text>
    </comment>
    <comment ref="F57" authorId="0" shapeId="0">
      <text>
        <r>
          <rPr>
            <sz val="9"/>
            <color rgb="FF000000"/>
            <rFont val="Tahoma"/>
            <family val="2"/>
            <charset val="238"/>
          </rPr>
          <t xml:space="preserve">Iz Provedbenog programa preuzmite pokazatelj rezultata definiran u svrhu praćenja uspješnosti provedbe mjere </t>
        </r>
      </text>
    </comment>
    <comment ref="G57" authorId="0" shapeId="0">
      <text>
        <r>
          <rPr>
            <sz val="9"/>
            <color rgb="FF000000"/>
            <rFont val="Tahoma"/>
            <family val="2"/>
            <charset val="238"/>
          </rPr>
          <t xml:space="preserve">Navedite početnu vrijednost pokazatelja i  godinu iz koje je pokazatelj
 </t>
        </r>
      </text>
    </comment>
    <comment ref="H57" authorId="0" shapeId="0">
      <text>
        <r>
          <rPr>
            <sz val="9"/>
            <color rgb="FF000000"/>
            <rFont val="Tahoma"/>
            <family val="2"/>
            <charset val="238"/>
          </rPr>
          <t xml:space="preserve">Navedite ciljanu vrijednost pokazatelja rezultata 
(godina na koju se odnosi GPR) </t>
        </r>
      </text>
    </comment>
    <comment ref="I57" authorId="0" shapeId="0">
      <text>
        <r>
          <rPr>
            <sz val="9"/>
            <color rgb="FF000000"/>
            <rFont val="Tahoma"/>
            <family val="2"/>
            <charset val="238"/>
          </rPr>
          <t>Navedite naziv aktivnosti utvrđene u svrhu provdbe mjere</t>
        </r>
      </text>
    </comment>
    <comment ref="J57" authorId="0" shapeId="0">
      <text>
        <r>
          <rPr>
            <sz val="9"/>
            <color indexed="81"/>
            <rFont val="Tahoma"/>
            <family val="2"/>
            <charset val="238"/>
          </rPr>
          <t>Navedite  naziv ustrojstvene jedinice/projektnog tima/tijela nadležne za provedbu aktivnosti</t>
        </r>
      </text>
    </comment>
    <comment ref="K57" authorId="0" shapeId="0">
      <text>
        <r>
          <rPr>
            <sz val="9"/>
            <color indexed="81"/>
            <rFont val="Tahoma"/>
            <family val="2"/>
            <charset val="238"/>
          </rPr>
          <t>Navedite rok za završetak provedbe aktivnosti</t>
        </r>
      </text>
    </comment>
    <comment ref="L57" authorId="0" shapeId="0">
      <text>
        <r>
          <rPr>
            <sz val="9"/>
            <color indexed="81"/>
            <rFont val="Tahoma"/>
            <family val="2"/>
            <charset val="238"/>
          </rPr>
          <t xml:space="preserve">Navedite šifru  aktivnosti/ projekta u Proračunu
</t>
        </r>
      </text>
    </comment>
    <comment ref="M57" authorId="0" shapeId="0">
      <text>
        <r>
          <rPr>
            <sz val="9"/>
            <color indexed="81"/>
            <rFont val="Tahoma"/>
            <family val="2"/>
            <charset val="238"/>
          </rPr>
          <t>Navedite  iznos planiran (u Državnom proračunu) za provedbu aktivnosti</t>
        </r>
      </text>
    </comment>
    <comment ref="A71" authorId="0" shapeId="0">
      <text>
        <r>
          <rPr>
            <sz val="9"/>
            <color indexed="81"/>
            <rFont val="Tahoma"/>
            <family val="2"/>
            <charset val="238"/>
          </rPr>
          <t>Unijeti naziv nositelja izrade akta</t>
        </r>
      </text>
    </comment>
    <comment ref="I71" authorId="0" shapeId="0">
      <text>
        <r>
          <rPr>
            <sz val="9"/>
            <color indexed="81"/>
            <rFont val="Tahoma"/>
            <family val="2"/>
            <charset val="238"/>
          </rPr>
          <t>Unijeti razdoblje važenja akta</t>
        </r>
      </text>
    </comment>
    <comment ref="I72" authorId="0" shapeId="0">
      <text>
        <r>
          <rPr>
            <sz val="9"/>
            <color indexed="81"/>
            <rFont val="Tahoma"/>
            <family val="2"/>
            <charset val="238"/>
          </rPr>
          <t xml:space="preserve">Unijeti godinu izrade/ posljednje izmjene </t>
        </r>
      </text>
    </comment>
    <comment ref="A74" authorId="0" shapeId="0">
      <text>
        <r>
          <rPr>
            <sz val="9"/>
            <color indexed="81"/>
            <rFont val="Tahoma"/>
            <family val="2"/>
            <charset val="238"/>
          </rPr>
          <t xml:space="preserve">Unesite redni broj aktivnosti
</t>
        </r>
      </text>
    </comment>
    <comment ref="B74"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4" authorId="0" shapeId="0">
      <text>
        <r>
          <rPr>
            <sz val="9"/>
            <color indexed="81"/>
            <rFont val="Tahoma"/>
            <family val="2"/>
            <charset val="238"/>
          </rPr>
          <t>Kratki opis svrhe provedbe mjere</t>
        </r>
      </text>
    </comment>
    <comment ref="E74" authorId="1" shapeId="0">
      <text>
        <r>
          <rPr>
            <sz val="9"/>
            <color indexed="81"/>
            <rFont val="Segoe UI"/>
            <family val="2"/>
            <charset val="238"/>
          </rPr>
          <t>Naziv radnog mjesta i ustrojstvena jednica</t>
        </r>
      </text>
    </comment>
    <comment ref="F74" authorId="0" shapeId="0">
      <text>
        <r>
          <rPr>
            <sz val="9"/>
            <color rgb="FF000000"/>
            <rFont val="Tahoma"/>
            <family val="2"/>
            <charset val="238"/>
          </rPr>
          <t xml:space="preserve">Iz Provedbenog programa preuzmite pokazatelj rezultata definiran u svrhu praćenja uspješnosti provedbe mjere </t>
        </r>
      </text>
    </comment>
    <comment ref="G74" authorId="0" shapeId="0">
      <text>
        <r>
          <rPr>
            <sz val="9"/>
            <color rgb="FF000000"/>
            <rFont val="Tahoma"/>
            <family val="2"/>
            <charset val="238"/>
          </rPr>
          <t xml:space="preserve">Navedite početnu vrijednost pokazatelja i  godinu iz koje je pokazatelj
 </t>
        </r>
      </text>
    </comment>
    <comment ref="H74" authorId="0" shapeId="0">
      <text>
        <r>
          <rPr>
            <sz val="9"/>
            <color rgb="FF000000"/>
            <rFont val="Tahoma"/>
            <family val="2"/>
            <charset val="238"/>
          </rPr>
          <t xml:space="preserve">Navedite ciljanu vrijednost pokazatelja rezultata 
(godina na koju se odnosi GPR) </t>
        </r>
      </text>
    </comment>
    <comment ref="I74" authorId="0" shapeId="0">
      <text>
        <r>
          <rPr>
            <sz val="9"/>
            <color rgb="FF000000"/>
            <rFont val="Tahoma"/>
            <family val="2"/>
            <charset val="238"/>
          </rPr>
          <t>Navedite naziv aktivnosti utvrđene u svrhu provdbe mjere</t>
        </r>
      </text>
    </comment>
    <comment ref="J74" authorId="0" shapeId="0">
      <text>
        <r>
          <rPr>
            <sz val="9"/>
            <color indexed="81"/>
            <rFont val="Tahoma"/>
            <family val="2"/>
            <charset val="238"/>
          </rPr>
          <t>Navedite  naziv ustrojstvene jedinice/projektnog tima/tijela nadležne za provedbu aktivnosti</t>
        </r>
      </text>
    </comment>
    <comment ref="K74" authorId="0" shapeId="0">
      <text>
        <r>
          <rPr>
            <sz val="9"/>
            <color indexed="81"/>
            <rFont val="Tahoma"/>
            <family val="2"/>
            <charset val="238"/>
          </rPr>
          <t>Navedite rok za završetak provedbe aktivnosti</t>
        </r>
      </text>
    </comment>
    <comment ref="L74" authorId="0" shapeId="0">
      <text>
        <r>
          <rPr>
            <sz val="9"/>
            <color indexed="81"/>
            <rFont val="Tahoma"/>
            <family val="2"/>
            <charset val="238"/>
          </rPr>
          <t xml:space="preserve">Navedite šifru  aktivnosti/ projekta u Proračunu
</t>
        </r>
      </text>
    </comment>
    <comment ref="M74" authorId="0" shapeId="0">
      <text>
        <r>
          <rPr>
            <sz val="9"/>
            <color indexed="81"/>
            <rFont val="Tahoma"/>
            <family val="2"/>
            <charset val="238"/>
          </rPr>
          <t>Navedite  iznos planiran (u Državnom proračunu) za provedbu aktivnosti</t>
        </r>
      </text>
    </comment>
    <comment ref="A82" authorId="0" shapeId="0">
      <text>
        <r>
          <rPr>
            <sz val="9"/>
            <color indexed="81"/>
            <rFont val="Tahoma"/>
            <family val="2"/>
            <charset val="238"/>
          </rPr>
          <t>Unijeti naziv nositelja izrade akta</t>
        </r>
      </text>
    </comment>
    <comment ref="I82" authorId="0" shapeId="0">
      <text>
        <r>
          <rPr>
            <sz val="9"/>
            <color indexed="81"/>
            <rFont val="Tahoma"/>
            <family val="2"/>
            <charset val="238"/>
          </rPr>
          <t>Unijeti razdoblje važenja akta</t>
        </r>
      </text>
    </comment>
    <comment ref="I83" authorId="0" shapeId="0">
      <text>
        <r>
          <rPr>
            <sz val="9"/>
            <color indexed="81"/>
            <rFont val="Tahoma"/>
            <family val="2"/>
            <charset val="238"/>
          </rPr>
          <t xml:space="preserve">Unijeti godinu izrade/ posljednje izmjene </t>
        </r>
      </text>
    </comment>
    <comment ref="A85" authorId="0" shapeId="0">
      <text>
        <r>
          <rPr>
            <sz val="9"/>
            <color indexed="81"/>
            <rFont val="Tahoma"/>
            <family val="2"/>
            <charset val="238"/>
          </rPr>
          <t xml:space="preserve">Unesite redni broj aktivnosti
</t>
        </r>
      </text>
    </comment>
    <comment ref="B8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85" authorId="0" shapeId="0">
      <text>
        <r>
          <rPr>
            <sz val="9"/>
            <color indexed="81"/>
            <rFont val="Tahoma"/>
            <family val="2"/>
            <charset val="238"/>
          </rPr>
          <t>Kratki opis svrhe provedbe mjere</t>
        </r>
      </text>
    </comment>
    <comment ref="E85" authorId="1" shapeId="0">
      <text>
        <r>
          <rPr>
            <sz val="9"/>
            <color indexed="81"/>
            <rFont val="Segoe UI"/>
            <family val="2"/>
            <charset val="238"/>
          </rPr>
          <t>Naziv radnog mjesta i ustrojstvena jednica</t>
        </r>
      </text>
    </comment>
    <comment ref="F85" authorId="0" shapeId="0">
      <text>
        <r>
          <rPr>
            <sz val="9"/>
            <color rgb="FF000000"/>
            <rFont val="Tahoma"/>
            <family val="2"/>
            <charset val="238"/>
          </rPr>
          <t xml:space="preserve">Iz Provedbenog programa preuzmite pokazatelj rezultata definiran u svrhu praćenja uspješnosti provedbe mjere </t>
        </r>
      </text>
    </comment>
    <comment ref="G85" authorId="0" shapeId="0">
      <text>
        <r>
          <rPr>
            <sz val="9"/>
            <color rgb="FF000000"/>
            <rFont val="Tahoma"/>
            <family val="2"/>
            <charset val="238"/>
          </rPr>
          <t xml:space="preserve">Navedite početnu vrijednost pokazatelja i  godinu iz koje je pokazatelj
 </t>
        </r>
      </text>
    </comment>
    <comment ref="H85" authorId="0" shapeId="0">
      <text>
        <r>
          <rPr>
            <sz val="9"/>
            <color rgb="FF000000"/>
            <rFont val="Tahoma"/>
            <family val="2"/>
            <charset val="238"/>
          </rPr>
          <t xml:space="preserve">Navedite ciljanu vrijednost pokazatelja rezultata 
(godina na koju se odnosi GPR) </t>
        </r>
      </text>
    </comment>
    <comment ref="I85" authorId="0" shapeId="0">
      <text>
        <r>
          <rPr>
            <sz val="9"/>
            <color rgb="FF000000"/>
            <rFont val="Tahoma"/>
            <family val="2"/>
            <charset val="238"/>
          </rPr>
          <t>Navedite naziv aktivnosti utvrđene u svrhu provdbe mjere</t>
        </r>
      </text>
    </comment>
    <comment ref="J85" authorId="0" shapeId="0">
      <text>
        <r>
          <rPr>
            <sz val="9"/>
            <color indexed="81"/>
            <rFont val="Tahoma"/>
            <family val="2"/>
            <charset val="238"/>
          </rPr>
          <t>Navedite  naziv ustrojstvene jedinice/projektnog tima/tijela nadležne za provedbu aktivnosti</t>
        </r>
      </text>
    </comment>
    <comment ref="K85" authorId="0" shapeId="0">
      <text>
        <r>
          <rPr>
            <sz val="9"/>
            <color indexed="81"/>
            <rFont val="Tahoma"/>
            <family val="2"/>
            <charset val="238"/>
          </rPr>
          <t>Navedite rok za završetak provedbe aktivnosti</t>
        </r>
      </text>
    </comment>
    <comment ref="L85" authorId="0" shapeId="0">
      <text>
        <r>
          <rPr>
            <sz val="9"/>
            <color indexed="81"/>
            <rFont val="Tahoma"/>
            <family val="2"/>
            <charset val="238"/>
          </rPr>
          <t xml:space="preserve">Navedite šifru  aktivnosti/ projekta u Proračunu
</t>
        </r>
      </text>
    </comment>
    <comment ref="M85" authorId="0" shapeId="0">
      <text>
        <r>
          <rPr>
            <sz val="9"/>
            <color indexed="81"/>
            <rFont val="Tahoma"/>
            <family val="2"/>
            <charset val="238"/>
          </rPr>
          <t>Navedite  iznos planiran (u Državnom proračunu) za provedbu aktivnosti</t>
        </r>
      </text>
    </comment>
    <comment ref="G86" authorId="2" shapeId="0">
      <text>
        <r>
          <rPr>
            <b/>
            <sz val="9"/>
            <color indexed="81"/>
            <rFont val="Segoe UI"/>
            <family val="2"/>
            <charset val="238"/>
          </rPr>
          <t>Nogić Ninoslav:</t>
        </r>
        <r>
          <rPr>
            <sz val="9"/>
            <color indexed="81"/>
            <rFont val="Segoe UI"/>
            <family val="2"/>
            <charset val="238"/>
          </rPr>
          <t xml:space="preserve">
preporuka USB, zaključavanje ekrana, e-učilica</t>
        </r>
      </text>
    </comment>
    <comment ref="A96" authorId="0" shapeId="0">
      <text>
        <r>
          <rPr>
            <sz val="9"/>
            <color indexed="81"/>
            <rFont val="Tahoma"/>
            <family val="2"/>
            <charset val="238"/>
          </rPr>
          <t>Unijeti naziv nositelja izrade akta</t>
        </r>
      </text>
    </comment>
    <comment ref="I96" authorId="0" shapeId="0">
      <text>
        <r>
          <rPr>
            <sz val="9"/>
            <color indexed="81"/>
            <rFont val="Tahoma"/>
            <family val="2"/>
            <charset val="238"/>
          </rPr>
          <t>Unijeti razdoblje važenja akta</t>
        </r>
      </text>
    </comment>
    <comment ref="I97" authorId="0" shapeId="0">
      <text>
        <r>
          <rPr>
            <sz val="9"/>
            <color indexed="81"/>
            <rFont val="Tahoma"/>
            <family val="2"/>
            <charset val="238"/>
          </rPr>
          <t xml:space="preserve">Unijeti godinu izrade/ posljednje izmjene </t>
        </r>
      </text>
    </comment>
    <comment ref="A99" authorId="0" shapeId="0">
      <text>
        <r>
          <rPr>
            <sz val="9"/>
            <color indexed="81"/>
            <rFont val="Tahoma"/>
            <family val="2"/>
            <charset val="238"/>
          </rPr>
          <t xml:space="preserve">Unesite redni broj aktivnosti
</t>
        </r>
      </text>
    </comment>
    <comment ref="B99"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99" authorId="0" shapeId="0">
      <text>
        <r>
          <rPr>
            <sz val="9"/>
            <color indexed="81"/>
            <rFont val="Tahoma"/>
            <family val="2"/>
            <charset val="238"/>
          </rPr>
          <t>Kratki opis svrhe provedbe mjere</t>
        </r>
      </text>
    </comment>
    <comment ref="E99" authorId="1" shapeId="0">
      <text>
        <r>
          <rPr>
            <sz val="9"/>
            <color indexed="81"/>
            <rFont val="Segoe UI"/>
            <family val="2"/>
            <charset val="238"/>
          </rPr>
          <t>Naziv radnog mjesta i ustrojstvena jednica</t>
        </r>
      </text>
    </comment>
    <comment ref="F99" authorId="0" shapeId="0">
      <text>
        <r>
          <rPr>
            <sz val="9"/>
            <color rgb="FF000000"/>
            <rFont val="Tahoma"/>
            <family val="2"/>
            <charset val="238"/>
          </rPr>
          <t xml:space="preserve">Iz Provedbenog programa preuzmite pokazatelj rezultata definiran u svrhu praćenja uspješnosti provedbe mjere </t>
        </r>
      </text>
    </comment>
    <comment ref="G99" authorId="0" shapeId="0">
      <text>
        <r>
          <rPr>
            <sz val="9"/>
            <color rgb="FF000000"/>
            <rFont val="Tahoma"/>
            <family val="2"/>
            <charset val="238"/>
          </rPr>
          <t xml:space="preserve">Navedite početnu vrijednost pokazatelja i  godinu iz koje je pokazatelj
 </t>
        </r>
      </text>
    </comment>
    <comment ref="H99" authorId="0" shapeId="0">
      <text>
        <r>
          <rPr>
            <sz val="9"/>
            <color rgb="FF000000"/>
            <rFont val="Tahoma"/>
            <family val="2"/>
            <charset val="238"/>
          </rPr>
          <t xml:space="preserve">Navedite ciljanu vrijednost pokazatelja rezultata 
(godina na koju se odnosi GPR) </t>
        </r>
      </text>
    </comment>
    <comment ref="I99" authorId="0" shapeId="0">
      <text>
        <r>
          <rPr>
            <sz val="9"/>
            <color rgb="FF000000"/>
            <rFont val="Tahoma"/>
            <family val="2"/>
            <charset val="238"/>
          </rPr>
          <t>Navedite naziv aktivnosti utvrđene u svrhu provdbe mjere</t>
        </r>
      </text>
    </comment>
    <comment ref="J99" authorId="0" shapeId="0">
      <text>
        <r>
          <rPr>
            <sz val="9"/>
            <color indexed="81"/>
            <rFont val="Tahoma"/>
            <family val="2"/>
            <charset val="238"/>
          </rPr>
          <t>Navedite  naziv ustrojstvene jedinice/projektnog tima/tijela nadležne za provedbu aktivnosti</t>
        </r>
      </text>
    </comment>
    <comment ref="K99" authorId="0" shapeId="0">
      <text>
        <r>
          <rPr>
            <sz val="9"/>
            <color indexed="81"/>
            <rFont val="Tahoma"/>
            <family val="2"/>
            <charset val="238"/>
          </rPr>
          <t>Navedite rok za završetak provedbe aktivnosti</t>
        </r>
      </text>
    </comment>
    <comment ref="L99" authorId="0" shapeId="0">
      <text>
        <r>
          <rPr>
            <sz val="9"/>
            <color indexed="81"/>
            <rFont val="Tahoma"/>
            <family val="2"/>
            <charset val="238"/>
          </rPr>
          <t xml:space="preserve">Navedite šifru  aktivnosti/ projekta u Proračunu
</t>
        </r>
      </text>
    </comment>
    <comment ref="M99" authorId="0" shapeId="0">
      <text>
        <r>
          <rPr>
            <sz val="9"/>
            <color indexed="81"/>
            <rFont val="Tahoma"/>
            <family val="2"/>
            <charset val="238"/>
          </rPr>
          <t>Navedite  iznos planiran (u Državnom proračunu) za provedbu aktivnosti</t>
        </r>
      </text>
    </comment>
    <comment ref="A121" authorId="0" shapeId="0">
      <text>
        <r>
          <rPr>
            <sz val="9"/>
            <color indexed="81"/>
            <rFont val="Tahoma"/>
            <family val="2"/>
            <charset val="238"/>
          </rPr>
          <t>Unijeti naziv nositelja izrade akta</t>
        </r>
      </text>
    </comment>
    <comment ref="I121" authorId="0" shapeId="0">
      <text>
        <r>
          <rPr>
            <sz val="9"/>
            <color indexed="81"/>
            <rFont val="Tahoma"/>
            <family val="2"/>
            <charset val="238"/>
          </rPr>
          <t>Unijeti razdoblje važenja akta</t>
        </r>
      </text>
    </comment>
    <comment ref="I122" authorId="0" shapeId="0">
      <text>
        <r>
          <rPr>
            <sz val="9"/>
            <color indexed="81"/>
            <rFont val="Tahoma"/>
            <family val="2"/>
            <charset val="238"/>
          </rPr>
          <t xml:space="preserve">Unijeti godinu izrade/ posljednje izmjene </t>
        </r>
      </text>
    </comment>
    <comment ref="A124" authorId="0" shapeId="0">
      <text>
        <r>
          <rPr>
            <sz val="9"/>
            <color indexed="81"/>
            <rFont val="Tahoma"/>
            <family val="2"/>
            <charset val="238"/>
          </rPr>
          <t xml:space="preserve">Unesite redni broj aktivnosti
</t>
        </r>
      </text>
    </comment>
    <comment ref="B124"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124" authorId="0" shapeId="0">
      <text>
        <r>
          <rPr>
            <sz val="9"/>
            <color indexed="81"/>
            <rFont val="Tahoma"/>
            <family val="2"/>
            <charset val="238"/>
          </rPr>
          <t>Kratki opis svrhe provedbe mjere</t>
        </r>
      </text>
    </comment>
    <comment ref="E124" authorId="1" shapeId="0">
      <text>
        <r>
          <rPr>
            <sz val="9"/>
            <color indexed="81"/>
            <rFont val="Segoe UI"/>
            <family val="2"/>
            <charset val="238"/>
          </rPr>
          <t>Naziv radnog mjesta i ustrojstvena jednica</t>
        </r>
      </text>
    </comment>
    <comment ref="F124" authorId="0" shapeId="0">
      <text>
        <r>
          <rPr>
            <sz val="9"/>
            <color rgb="FF000000"/>
            <rFont val="Tahoma"/>
            <family val="2"/>
            <charset val="238"/>
          </rPr>
          <t xml:space="preserve">Iz Provedbenog programa preuzmite pokazatelj rezultata definiran u svrhu praćenja uspješnosti provedbe mjere </t>
        </r>
      </text>
    </comment>
    <comment ref="G124" authorId="0" shapeId="0">
      <text>
        <r>
          <rPr>
            <sz val="9"/>
            <color rgb="FF000000"/>
            <rFont val="Tahoma"/>
            <family val="2"/>
            <charset val="238"/>
          </rPr>
          <t xml:space="preserve">Navedite početnu vrijednost pokazatelja i  godinu iz koje je pokazatelj
 </t>
        </r>
      </text>
    </comment>
    <comment ref="H124" authorId="0" shapeId="0">
      <text>
        <r>
          <rPr>
            <sz val="9"/>
            <color rgb="FF000000"/>
            <rFont val="Tahoma"/>
            <family val="2"/>
            <charset val="238"/>
          </rPr>
          <t xml:space="preserve">Navedite ciljanu vrijednost pokazatelja rezultata 
(godina na koju se odnosi GPR) </t>
        </r>
      </text>
    </comment>
    <comment ref="I124" authorId="0" shapeId="0">
      <text>
        <r>
          <rPr>
            <sz val="9"/>
            <color rgb="FF000000"/>
            <rFont val="Tahoma"/>
            <family val="2"/>
            <charset val="238"/>
          </rPr>
          <t>Navedite naziv aktivnosti utvrđene u svrhu provdbe mjere</t>
        </r>
      </text>
    </comment>
    <comment ref="J124" authorId="0" shapeId="0">
      <text>
        <r>
          <rPr>
            <sz val="9"/>
            <color indexed="81"/>
            <rFont val="Tahoma"/>
            <family val="2"/>
            <charset val="238"/>
          </rPr>
          <t>Navedite  naziv ustrojstvene jedinice/projektnog tima/tijela nadležne za provedbu aktivnosti</t>
        </r>
      </text>
    </comment>
    <comment ref="K124" authorId="0" shapeId="0">
      <text>
        <r>
          <rPr>
            <sz val="9"/>
            <color indexed="81"/>
            <rFont val="Tahoma"/>
            <family val="2"/>
            <charset val="238"/>
          </rPr>
          <t>Navedite rok za završetak provedbe aktivnosti</t>
        </r>
      </text>
    </comment>
    <comment ref="L124" authorId="0" shapeId="0">
      <text>
        <r>
          <rPr>
            <sz val="9"/>
            <color indexed="81"/>
            <rFont val="Tahoma"/>
            <family val="2"/>
            <charset val="238"/>
          </rPr>
          <t xml:space="preserve">Navedite šifru  aktivnosti/ projekta u Proračunu
</t>
        </r>
      </text>
    </comment>
    <comment ref="M124" authorId="0" shapeId="0">
      <text>
        <r>
          <rPr>
            <sz val="9"/>
            <color indexed="81"/>
            <rFont val="Tahoma"/>
            <family val="2"/>
            <charset val="238"/>
          </rPr>
          <t>Navedite  iznos planiran (u Državnom proračunu) za provedbu aktivnosti</t>
        </r>
      </text>
    </comment>
    <comment ref="A286" authorId="0" shapeId="0">
      <text>
        <r>
          <rPr>
            <sz val="9"/>
            <color indexed="81"/>
            <rFont val="Tahoma"/>
            <family val="2"/>
            <charset val="238"/>
          </rPr>
          <t>Unijeti naziv nositelja izrade akta</t>
        </r>
      </text>
    </comment>
    <comment ref="I286" authorId="0" shapeId="0">
      <text>
        <r>
          <rPr>
            <sz val="9"/>
            <color indexed="81"/>
            <rFont val="Tahoma"/>
            <family val="2"/>
            <charset val="238"/>
          </rPr>
          <t>Unijeti razdoblje važenja akta</t>
        </r>
      </text>
    </comment>
    <comment ref="I287" authorId="0" shapeId="0">
      <text>
        <r>
          <rPr>
            <sz val="9"/>
            <color indexed="81"/>
            <rFont val="Tahoma"/>
            <family val="2"/>
            <charset val="238"/>
          </rPr>
          <t xml:space="preserve">Unijeti godinu izrade/ posljednje izmjene </t>
        </r>
      </text>
    </comment>
    <comment ref="A289" authorId="0" shapeId="0">
      <text>
        <r>
          <rPr>
            <sz val="9"/>
            <color indexed="81"/>
            <rFont val="Tahoma"/>
            <family val="2"/>
            <charset val="238"/>
          </rPr>
          <t xml:space="preserve">Unesite redni broj aktivnosti
</t>
        </r>
      </text>
    </comment>
    <comment ref="B289"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289" authorId="0" shapeId="0">
      <text>
        <r>
          <rPr>
            <sz val="9"/>
            <color indexed="81"/>
            <rFont val="Tahoma"/>
            <family val="2"/>
            <charset val="238"/>
          </rPr>
          <t>Kratki opis svrhe provedbe mjere</t>
        </r>
      </text>
    </comment>
    <comment ref="E289" authorId="1" shapeId="0">
      <text>
        <r>
          <rPr>
            <sz val="9"/>
            <color indexed="81"/>
            <rFont val="Segoe UI"/>
            <family val="2"/>
            <charset val="238"/>
          </rPr>
          <t>Naziv radnog mjesta i ustrojstvena jednica</t>
        </r>
      </text>
    </comment>
    <comment ref="F289" authorId="0" shapeId="0">
      <text>
        <r>
          <rPr>
            <sz val="9"/>
            <color rgb="FF000000"/>
            <rFont val="Tahoma"/>
            <family val="2"/>
            <charset val="238"/>
          </rPr>
          <t xml:space="preserve">Iz Provedbenog programa preuzmite pokazatelj rezultata definiran u svrhu praćenja uspješnosti provedbe mjere </t>
        </r>
      </text>
    </comment>
    <comment ref="G289" authorId="0" shapeId="0">
      <text>
        <r>
          <rPr>
            <sz val="9"/>
            <color rgb="FF000000"/>
            <rFont val="Tahoma"/>
            <family val="2"/>
            <charset val="238"/>
          </rPr>
          <t xml:space="preserve">Navedite početnu vrijednost pokazatelja i  godinu iz koje je pokazatelj
 </t>
        </r>
      </text>
    </comment>
    <comment ref="H289" authorId="0" shapeId="0">
      <text>
        <r>
          <rPr>
            <sz val="9"/>
            <color rgb="FF000000"/>
            <rFont val="Tahoma"/>
            <family val="2"/>
            <charset val="238"/>
          </rPr>
          <t xml:space="preserve">Navedite ciljanu vrijednost pokazatelja rezultata 
(godina na koju se odnosi GPR) </t>
        </r>
      </text>
    </comment>
    <comment ref="I289" authorId="0" shapeId="0">
      <text>
        <r>
          <rPr>
            <sz val="9"/>
            <color rgb="FF000000"/>
            <rFont val="Tahoma"/>
            <family val="2"/>
            <charset val="238"/>
          </rPr>
          <t>Navedite naziv aktivnosti utvrđene u svrhu provdbe mjere</t>
        </r>
      </text>
    </comment>
    <comment ref="J289" authorId="0" shapeId="0">
      <text>
        <r>
          <rPr>
            <sz val="9"/>
            <color indexed="81"/>
            <rFont val="Tahoma"/>
            <family val="2"/>
            <charset val="238"/>
          </rPr>
          <t>Navedite  naziv ustrojstvene jedinice/projektnog tima/tijela nadležne za provedbu aktivnosti</t>
        </r>
      </text>
    </comment>
    <comment ref="K289" authorId="0" shapeId="0">
      <text>
        <r>
          <rPr>
            <sz val="9"/>
            <color indexed="81"/>
            <rFont val="Tahoma"/>
            <family val="2"/>
            <charset val="238"/>
          </rPr>
          <t>Navedite rok za završetak provedbe aktivnosti</t>
        </r>
      </text>
    </comment>
    <comment ref="L289" authorId="0" shapeId="0">
      <text>
        <r>
          <rPr>
            <sz val="9"/>
            <color indexed="81"/>
            <rFont val="Tahoma"/>
            <family val="2"/>
            <charset val="238"/>
          </rPr>
          <t xml:space="preserve">Navedite šifru  aktivnosti/ projekta u Proračunu
</t>
        </r>
      </text>
    </comment>
    <comment ref="M289" authorId="0" shapeId="0">
      <text>
        <r>
          <rPr>
            <sz val="9"/>
            <color indexed="81"/>
            <rFont val="Tahoma"/>
            <family val="2"/>
            <charset val="238"/>
          </rPr>
          <t>Navedite  iznos planiran (u Državnom proračunu) za provedbu aktivnosti</t>
        </r>
      </text>
    </comment>
    <comment ref="A489" authorId="0" shapeId="0">
      <text>
        <r>
          <rPr>
            <sz val="9"/>
            <color indexed="81"/>
            <rFont val="Tahoma"/>
            <family val="2"/>
            <charset val="238"/>
          </rPr>
          <t>Unijeti naziv nositelja izrade akta</t>
        </r>
      </text>
    </comment>
    <comment ref="I489" authorId="0" shapeId="0">
      <text>
        <r>
          <rPr>
            <sz val="9"/>
            <color indexed="81"/>
            <rFont val="Tahoma"/>
            <family val="2"/>
            <charset val="238"/>
          </rPr>
          <t>Unijeti razdoblje važenja akta</t>
        </r>
      </text>
    </comment>
    <comment ref="I490" authorId="0" shapeId="0">
      <text>
        <r>
          <rPr>
            <sz val="9"/>
            <color indexed="81"/>
            <rFont val="Tahoma"/>
            <family val="2"/>
            <charset val="238"/>
          </rPr>
          <t xml:space="preserve">Unijeti godinu izrade/ posljednje izmjene </t>
        </r>
      </text>
    </comment>
    <comment ref="A492" authorId="0" shapeId="0">
      <text>
        <r>
          <rPr>
            <sz val="9"/>
            <color indexed="81"/>
            <rFont val="Tahoma"/>
            <family val="2"/>
            <charset val="238"/>
          </rPr>
          <t xml:space="preserve">Unesite redni broj aktivnosti
</t>
        </r>
      </text>
    </comment>
    <comment ref="B492"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492" authorId="0" shapeId="0">
      <text>
        <r>
          <rPr>
            <sz val="9"/>
            <color indexed="81"/>
            <rFont val="Tahoma"/>
            <family val="2"/>
            <charset val="238"/>
          </rPr>
          <t>Kratki opis svrhe provedbe mjere</t>
        </r>
      </text>
    </comment>
    <comment ref="E492" authorId="1" shapeId="0">
      <text>
        <r>
          <rPr>
            <sz val="9"/>
            <color indexed="81"/>
            <rFont val="Segoe UI"/>
            <family val="2"/>
            <charset val="238"/>
          </rPr>
          <t>Naziv radnog mjesta i ustrojstvena jednica</t>
        </r>
      </text>
    </comment>
    <comment ref="F492" authorId="0" shapeId="0">
      <text>
        <r>
          <rPr>
            <sz val="9"/>
            <color rgb="FF000000"/>
            <rFont val="Tahoma"/>
            <family val="2"/>
            <charset val="238"/>
          </rPr>
          <t xml:space="preserve">Iz Provedbenog programa preuzmite pokazatelj rezultata definiran u svrhu praćenja uspješnosti provedbe mjere </t>
        </r>
      </text>
    </comment>
    <comment ref="G492" authorId="0" shapeId="0">
      <text>
        <r>
          <rPr>
            <sz val="9"/>
            <color rgb="FF000000"/>
            <rFont val="Tahoma"/>
            <family val="2"/>
            <charset val="238"/>
          </rPr>
          <t xml:space="preserve">Navedite početnu vrijednost pokazatelja i  godinu iz koje je pokazatelj
 </t>
        </r>
      </text>
    </comment>
    <comment ref="H492" authorId="0" shapeId="0">
      <text>
        <r>
          <rPr>
            <sz val="9"/>
            <color rgb="FF000000"/>
            <rFont val="Tahoma"/>
            <family val="2"/>
            <charset val="238"/>
          </rPr>
          <t xml:space="preserve">Navedite ciljanu vrijednost pokazatelja rezultata 
(godina na koju se odnosi GPR) </t>
        </r>
      </text>
    </comment>
    <comment ref="I492" authorId="0" shapeId="0">
      <text>
        <r>
          <rPr>
            <sz val="9"/>
            <color rgb="FF000000"/>
            <rFont val="Tahoma"/>
            <family val="2"/>
            <charset val="238"/>
          </rPr>
          <t>Navedite naziv aktivnosti utvrđene u svrhu provdbe mjere</t>
        </r>
      </text>
    </comment>
    <comment ref="J492" authorId="0" shapeId="0">
      <text>
        <r>
          <rPr>
            <sz val="9"/>
            <color indexed="81"/>
            <rFont val="Tahoma"/>
            <family val="2"/>
            <charset val="238"/>
          </rPr>
          <t>Navedite  naziv ustrojstvene jedinice/projektnog tima/tijela nadležne za provedbu aktivnosti</t>
        </r>
      </text>
    </comment>
    <comment ref="K492" authorId="0" shapeId="0">
      <text>
        <r>
          <rPr>
            <sz val="9"/>
            <color indexed="81"/>
            <rFont val="Tahoma"/>
            <family val="2"/>
            <charset val="238"/>
          </rPr>
          <t>Navedite rok za završetak provedbe aktivnosti</t>
        </r>
      </text>
    </comment>
    <comment ref="L492" authorId="0" shapeId="0">
      <text>
        <r>
          <rPr>
            <sz val="9"/>
            <color indexed="81"/>
            <rFont val="Tahoma"/>
            <family val="2"/>
            <charset val="238"/>
          </rPr>
          <t xml:space="preserve">Navedite šifru  aktivnosti/ projekta u Proračunu
</t>
        </r>
      </text>
    </comment>
    <comment ref="M492" authorId="0" shapeId="0">
      <text>
        <r>
          <rPr>
            <sz val="9"/>
            <color indexed="81"/>
            <rFont val="Tahoma"/>
            <family val="2"/>
            <charset val="238"/>
          </rPr>
          <t>Navedite  iznos planiran (u Državnom proračunu) za provedbu aktivnosti</t>
        </r>
      </text>
    </comment>
    <comment ref="A517" authorId="0" shapeId="0">
      <text>
        <r>
          <rPr>
            <sz val="9"/>
            <color indexed="81"/>
            <rFont val="Tahoma"/>
            <family val="2"/>
            <charset val="238"/>
          </rPr>
          <t>Unijeti naziv nositelja izrade akta</t>
        </r>
      </text>
    </comment>
    <comment ref="I517" authorId="0" shapeId="0">
      <text>
        <r>
          <rPr>
            <sz val="9"/>
            <color indexed="81"/>
            <rFont val="Tahoma"/>
            <family val="2"/>
            <charset val="238"/>
          </rPr>
          <t>Unijeti razdoblje važenja akta</t>
        </r>
      </text>
    </comment>
    <comment ref="I518" authorId="0" shapeId="0">
      <text>
        <r>
          <rPr>
            <sz val="9"/>
            <color indexed="81"/>
            <rFont val="Tahoma"/>
            <family val="2"/>
            <charset val="238"/>
          </rPr>
          <t xml:space="preserve">Unijeti godinu izrade/ posljednje izmjene </t>
        </r>
      </text>
    </comment>
    <comment ref="A520" authorId="0" shapeId="0">
      <text>
        <r>
          <rPr>
            <sz val="9"/>
            <color indexed="81"/>
            <rFont val="Tahoma"/>
            <family val="2"/>
            <charset val="238"/>
          </rPr>
          <t xml:space="preserve">Unesite redni broj aktivnosti
</t>
        </r>
      </text>
    </comment>
    <comment ref="B520"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20" authorId="0" shapeId="0">
      <text>
        <r>
          <rPr>
            <sz val="9"/>
            <color indexed="81"/>
            <rFont val="Tahoma"/>
            <family val="2"/>
            <charset val="238"/>
          </rPr>
          <t>Kratki opis svrhe provedbe mjere</t>
        </r>
      </text>
    </comment>
    <comment ref="E520" authorId="1" shapeId="0">
      <text>
        <r>
          <rPr>
            <sz val="9"/>
            <color indexed="81"/>
            <rFont val="Segoe UI"/>
            <family val="2"/>
            <charset val="238"/>
          </rPr>
          <t>Naziv radnog mjesta i ustrojstvena jednica</t>
        </r>
      </text>
    </comment>
    <comment ref="F520" authorId="0" shapeId="0">
      <text>
        <r>
          <rPr>
            <sz val="9"/>
            <color rgb="FF000000"/>
            <rFont val="Tahoma"/>
            <family val="2"/>
            <charset val="238"/>
          </rPr>
          <t xml:space="preserve">Iz Provedbenog programa preuzmite pokazatelj rezultata definiran u svrhu praćenja uspješnosti provedbe mjere </t>
        </r>
      </text>
    </comment>
    <comment ref="G520" authorId="0" shapeId="0">
      <text>
        <r>
          <rPr>
            <sz val="9"/>
            <color rgb="FF000000"/>
            <rFont val="Tahoma"/>
            <family val="2"/>
            <charset val="238"/>
          </rPr>
          <t xml:space="preserve">Navedite početnu vrijednost pokazatelja i  godinu iz koje je pokazatelj
 </t>
        </r>
      </text>
    </comment>
    <comment ref="H520" authorId="0" shapeId="0">
      <text>
        <r>
          <rPr>
            <sz val="9"/>
            <color rgb="FF000000"/>
            <rFont val="Tahoma"/>
            <family val="2"/>
            <charset val="238"/>
          </rPr>
          <t xml:space="preserve">Navedite ciljanu vrijednost pokazatelja rezultata 
(godina na koju se odnosi GPR) </t>
        </r>
      </text>
    </comment>
    <comment ref="I520" authorId="0" shapeId="0">
      <text>
        <r>
          <rPr>
            <sz val="9"/>
            <color rgb="FF000000"/>
            <rFont val="Tahoma"/>
            <family val="2"/>
            <charset val="238"/>
          </rPr>
          <t>Navedite naziv aktivnosti utvrđene u svrhu provdbe mjere</t>
        </r>
      </text>
    </comment>
    <comment ref="J520" authorId="0" shapeId="0">
      <text>
        <r>
          <rPr>
            <sz val="9"/>
            <color indexed="81"/>
            <rFont val="Tahoma"/>
            <family val="2"/>
            <charset val="238"/>
          </rPr>
          <t>Navedite  naziv ustrojstvene jedinice/projektnog tima/tijela nadležne za provedbu aktivnosti</t>
        </r>
      </text>
    </comment>
    <comment ref="K520" authorId="0" shapeId="0">
      <text>
        <r>
          <rPr>
            <sz val="9"/>
            <color indexed="81"/>
            <rFont val="Tahoma"/>
            <family val="2"/>
            <charset val="238"/>
          </rPr>
          <t>Navedite rok za završetak provedbe aktivnosti</t>
        </r>
      </text>
    </comment>
    <comment ref="L520" authorId="0" shapeId="0">
      <text>
        <r>
          <rPr>
            <sz val="9"/>
            <color indexed="81"/>
            <rFont val="Tahoma"/>
            <family val="2"/>
            <charset val="238"/>
          </rPr>
          <t xml:space="preserve">Navedite šifru  aktivnosti/ projekta u Proračunu
</t>
        </r>
      </text>
    </comment>
    <comment ref="M520" authorId="0" shapeId="0">
      <text>
        <r>
          <rPr>
            <sz val="9"/>
            <color indexed="81"/>
            <rFont val="Tahoma"/>
            <family val="2"/>
            <charset val="238"/>
          </rPr>
          <t>Navedite  iznos planiran (u Državnom proračunu) za provedbu aktivnosti</t>
        </r>
      </text>
    </comment>
    <comment ref="A551" authorId="0" shapeId="0">
      <text>
        <r>
          <rPr>
            <sz val="9"/>
            <color indexed="81"/>
            <rFont val="Tahoma"/>
            <family val="2"/>
            <charset val="238"/>
          </rPr>
          <t>Unijeti naziv nositelja izrade akta</t>
        </r>
      </text>
    </comment>
    <comment ref="I551" authorId="0" shapeId="0">
      <text>
        <r>
          <rPr>
            <sz val="9"/>
            <color indexed="81"/>
            <rFont val="Tahoma"/>
            <family val="2"/>
            <charset val="238"/>
          </rPr>
          <t>Unijeti razdoblje važenja akta</t>
        </r>
      </text>
    </comment>
    <comment ref="I552" authorId="0" shapeId="0">
      <text>
        <r>
          <rPr>
            <sz val="9"/>
            <color indexed="81"/>
            <rFont val="Tahoma"/>
            <family val="2"/>
            <charset val="238"/>
          </rPr>
          <t xml:space="preserve">Unijeti godinu izrade/ posljednje izmjene </t>
        </r>
      </text>
    </comment>
    <comment ref="A554" authorId="0" shapeId="0">
      <text>
        <r>
          <rPr>
            <sz val="9"/>
            <color indexed="81"/>
            <rFont val="Tahoma"/>
            <family val="2"/>
            <charset val="238"/>
          </rPr>
          <t xml:space="preserve">Unesite redni broj aktivnosti
</t>
        </r>
      </text>
    </comment>
    <comment ref="B554"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54" authorId="0" shapeId="0">
      <text>
        <r>
          <rPr>
            <sz val="9"/>
            <color indexed="81"/>
            <rFont val="Tahoma"/>
            <family val="2"/>
            <charset val="238"/>
          </rPr>
          <t>Kratki opis svrhe provedbe mjere</t>
        </r>
      </text>
    </comment>
    <comment ref="E554" authorId="1" shapeId="0">
      <text>
        <r>
          <rPr>
            <sz val="9"/>
            <color indexed="81"/>
            <rFont val="Segoe UI"/>
            <family val="2"/>
            <charset val="238"/>
          </rPr>
          <t>Naziv radnog mjesta i ustrojstvena jednica</t>
        </r>
      </text>
    </comment>
    <comment ref="F554" authorId="0" shapeId="0">
      <text>
        <r>
          <rPr>
            <sz val="9"/>
            <color rgb="FF000000"/>
            <rFont val="Tahoma"/>
            <family val="2"/>
            <charset val="238"/>
          </rPr>
          <t xml:space="preserve">Iz Provedbenog programa preuzmite pokazatelj rezultata definiran u svrhu praćenja uspješnosti provedbe mjere </t>
        </r>
      </text>
    </comment>
    <comment ref="G554" authorId="0" shapeId="0">
      <text>
        <r>
          <rPr>
            <sz val="9"/>
            <color rgb="FF000000"/>
            <rFont val="Tahoma"/>
            <family val="2"/>
            <charset val="238"/>
          </rPr>
          <t xml:space="preserve">Navedite početnu vrijednost pokazatelja i  godinu iz koje je pokazatelj
 </t>
        </r>
      </text>
    </comment>
    <comment ref="H554" authorId="0" shapeId="0">
      <text>
        <r>
          <rPr>
            <sz val="9"/>
            <color rgb="FF000000"/>
            <rFont val="Tahoma"/>
            <family val="2"/>
            <charset val="238"/>
          </rPr>
          <t xml:space="preserve">Navedite ciljanu vrijednost pokazatelja rezultata 
(godina na koju se odnosi GPR) </t>
        </r>
      </text>
    </comment>
    <comment ref="I554" authorId="0" shapeId="0">
      <text>
        <r>
          <rPr>
            <sz val="9"/>
            <color rgb="FF000000"/>
            <rFont val="Tahoma"/>
            <family val="2"/>
            <charset val="238"/>
          </rPr>
          <t>Navedite naziv aktivnosti utvrđene u svrhu provdbe mjere</t>
        </r>
      </text>
    </comment>
    <comment ref="J554" authorId="0" shapeId="0">
      <text>
        <r>
          <rPr>
            <sz val="9"/>
            <color indexed="81"/>
            <rFont val="Tahoma"/>
            <family val="2"/>
            <charset val="238"/>
          </rPr>
          <t>Navedite  naziv ustrojstvene jedinice/projektnog tima/tijela nadležne za provedbu aktivnosti</t>
        </r>
      </text>
    </comment>
    <comment ref="K554" authorId="0" shapeId="0">
      <text>
        <r>
          <rPr>
            <sz val="9"/>
            <color indexed="81"/>
            <rFont val="Tahoma"/>
            <family val="2"/>
            <charset val="238"/>
          </rPr>
          <t>Navedite rok za završetak provedbe aktivnosti</t>
        </r>
      </text>
    </comment>
    <comment ref="L554" authorId="0" shapeId="0">
      <text>
        <r>
          <rPr>
            <sz val="9"/>
            <color indexed="81"/>
            <rFont val="Tahoma"/>
            <family val="2"/>
            <charset val="238"/>
          </rPr>
          <t xml:space="preserve">Navedite šifru  aktivnosti/ projekta u Proračunu
</t>
        </r>
      </text>
    </comment>
    <comment ref="M554" authorId="0" shapeId="0">
      <text>
        <r>
          <rPr>
            <sz val="9"/>
            <color indexed="81"/>
            <rFont val="Tahoma"/>
            <family val="2"/>
            <charset val="238"/>
          </rPr>
          <t>Navedite  iznos planiran (u Državnom proračunu) za provedbu aktivnosti</t>
        </r>
      </text>
    </comment>
    <comment ref="A622" authorId="0" shapeId="0">
      <text>
        <r>
          <rPr>
            <sz val="9"/>
            <color indexed="81"/>
            <rFont val="Tahoma"/>
            <family val="2"/>
            <charset val="238"/>
          </rPr>
          <t>Unijeti naziv nositelja izrade akta</t>
        </r>
      </text>
    </comment>
    <comment ref="I622" authorId="0" shapeId="0">
      <text>
        <r>
          <rPr>
            <sz val="9"/>
            <color indexed="81"/>
            <rFont val="Tahoma"/>
            <family val="2"/>
            <charset val="238"/>
          </rPr>
          <t>Unijeti razdoblje važenja akta</t>
        </r>
      </text>
    </comment>
    <comment ref="I623" authorId="0" shapeId="0">
      <text>
        <r>
          <rPr>
            <sz val="9"/>
            <color indexed="81"/>
            <rFont val="Tahoma"/>
            <family val="2"/>
            <charset val="238"/>
          </rPr>
          <t xml:space="preserve">Unijeti godinu izrade/ posljednje izmjene </t>
        </r>
      </text>
    </comment>
    <comment ref="A625" authorId="0" shapeId="0">
      <text>
        <r>
          <rPr>
            <sz val="9"/>
            <color indexed="81"/>
            <rFont val="Tahoma"/>
            <family val="2"/>
            <charset val="238"/>
          </rPr>
          <t xml:space="preserve">Unesite redni broj aktivnosti
</t>
        </r>
      </text>
    </comment>
    <comment ref="B62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625" authorId="0" shapeId="0">
      <text>
        <r>
          <rPr>
            <sz val="9"/>
            <color indexed="81"/>
            <rFont val="Tahoma"/>
            <family val="2"/>
            <charset val="238"/>
          </rPr>
          <t>Kratki opis svrhe provedbe mjere</t>
        </r>
      </text>
    </comment>
    <comment ref="E625" authorId="1" shapeId="0">
      <text>
        <r>
          <rPr>
            <sz val="9"/>
            <color indexed="81"/>
            <rFont val="Segoe UI"/>
            <family val="2"/>
          </rPr>
          <t>Naziv radnog mjesta i ustrojstvena jednica</t>
        </r>
      </text>
    </comment>
    <comment ref="F625" authorId="0" shapeId="0">
      <text>
        <r>
          <rPr>
            <sz val="9"/>
            <color rgb="FF000000"/>
            <rFont val="Tahoma"/>
            <family val="2"/>
            <charset val="238"/>
          </rPr>
          <t xml:space="preserve">Iz Provedbenog programa preuzmite pokazatelj rezultata definiran u svrhu praćenja uspješnosti provedbe mjere </t>
        </r>
      </text>
    </comment>
    <comment ref="G625" authorId="0" shapeId="0">
      <text>
        <r>
          <rPr>
            <sz val="9"/>
            <color rgb="FF000000"/>
            <rFont val="Tahoma"/>
            <family val="2"/>
            <charset val="238"/>
          </rPr>
          <t xml:space="preserve">Navedite početnu vrijednost pokazatelja i  godinu iz koje je pokazatelj
 </t>
        </r>
      </text>
    </comment>
    <comment ref="H625" authorId="0" shapeId="0">
      <text>
        <r>
          <rPr>
            <sz val="9"/>
            <color rgb="FF000000"/>
            <rFont val="Tahoma"/>
            <family val="2"/>
            <charset val="238"/>
          </rPr>
          <t xml:space="preserve">Navedite ciljanu vrijednost pokazatelja rezultata 
(godina na koju se odnosi GPR) </t>
        </r>
      </text>
    </comment>
    <comment ref="I625" authorId="0" shapeId="0">
      <text>
        <r>
          <rPr>
            <sz val="9"/>
            <color rgb="FF000000"/>
            <rFont val="Tahoma"/>
            <family val="2"/>
            <charset val="238"/>
          </rPr>
          <t>Navedite naziv aktivnosti utvrđene u svrhu provdbe mjere</t>
        </r>
      </text>
    </comment>
    <comment ref="J625" authorId="0" shapeId="0">
      <text>
        <r>
          <rPr>
            <sz val="9"/>
            <color indexed="81"/>
            <rFont val="Tahoma"/>
            <family val="2"/>
            <charset val="238"/>
          </rPr>
          <t>Navedite  naziv ustrojstvene jedinice/projektnog tima/tijela nadležne za provedbu aktivnosti</t>
        </r>
      </text>
    </comment>
    <comment ref="K625" authorId="0" shapeId="0">
      <text>
        <r>
          <rPr>
            <sz val="9"/>
            <color indexed="81"/>
            <rFont val="Tahoma"/>
            <family val="2"/>
            <charset val="238"/>
          </rPr>
          <t>Navedite rok za završetak provedbe aktivnosti</t>
        </r>
      </text>
    </comment>
    <comment ref="L625" authorId="0" shapeId="0">
      <text>
        <r>
          <rPr>
            <sz val="9"/>
            <color indexed="81"/>
            <rFont val="Tahoma"/>
            <family val="2"/>
            <charset val="238"/>
          </rPr>
          <t xml:space="preserve">Navedite šifru  aktivnosti/ projekta u Proračunu
</t>
        </r>
      </text>
    </comment>
    <comment ref="M625" authorId="0" shapeId="0">
      <text>
        <r>
          <rPr>
            <sz val="9"/>
            <color indexed="81"/>
            <rFont val="Tahoma"/>
            <family val="2"/>
            <charset val="238"/>
          </rPr>
          <t>Navedite  iznos planiran (u Državnom proračunu) za provedbu aktivnosti</t>
        </r>
      </text>
    </comment>
    <comment ref="A732" authorId="0" shapeId="0">
      <text>
        <r>
          <rPr>
            <sz val="9"/>
            <color indexed="81"/>
            <rFont val="Tahoma"/>
            <family val="2"/>
            <charset val="238"/>
          </rPr>
          <t>Unijeti naziv nositelja izrade akta</t>
        </r>
      </text>
    </comment>
    <comment ref="I732" authorId="0" shapeId="0">
      <text>
        <r>
          <rPr>
            <sz val="9"/>
            <color indexed="81"/>
            <rFont val="Tahoma"/>
            <family val="2"/>
            <charset val="238"/>
          </rPr>
          <t>Unijeti razdoblje važenja akta</t>
        </r>
      </text>
    </comment>
    <comment ref="I733" authorId="0" shapeId="0">
      <text>
        <r>
          <rPr>
            <sz val="9"/>
            <color indexed="81"/>
            <rFont val="Tahoma"/>
            <family val="2"/>
            <charset val="238"/>
          </rPr>
          <t xml:space="preserve">Unijeti godinu izrade/ posljednje izmjene </t>
        </r>
      </text>
    </comment>
    <comment ref="A735" authorId="0" shapeId="0">
      <text>
        <r>
          <rPr>
            <sz val="9"/>
            <color indexed="81"/>
            <rFont val="Tahoma"/>
            <family val="2"/>
            <charset val="238"/>
          </rPr>
          <t xml:space="preserve">Unesite redni broj aktivnosti
</t>
        </r>
      </text>
    </comment>
    <comment ref="B73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35" authorId="0" shapeId="0">
      <text>
        <r>
          <rPr>
            <sz val="9"/>
            <color indexed="81"/>
            <rFont val="Tahoma"/>
            <family val="2"/>
            <charset val="238"/>
          </rPr>
          <t>Kratki opis svrhe provedbe mjere</t>
        </r>
      </text>
    </comment>
    <comment ref="E735" authorId="1" shapeId="0">
      <text>
        <r>
          <rPr>
            <sz val="9"/>
            <color indexed="81"/>
            <rFont val="Segoe UI"/>
            <family val="2"/>
            <charset val="238"/>
          </rPr>
          <t>Naziv radnog mjesta i ustrojstvena jednica</t>
        </r>
      </text>
    </comment>
    <comment ref="F735" authorId="0" shapeId="0">
      <text>
        <r>
          <rPr>
            <sz val="9"/>
            <color rgb="FF000000"/>
            <rFont val="Tahoma"/>
            <family val="2"/>
            <charset val="238"/>
          </rPr>
          <t xml:space="preserve">Iz Provedbenog programa preuzmite pokazatelj rezultata definiran u svrhu praćenja uspješnosti provedbe mjere </t>
        </r>
      </text>
    </comment>
    <comment ref="G735" authorId="0" shapeId="0">
      <text>
        <r>
          <rPr>
            <sz val="9"/>
            <color rgb="FF000000"/>
            <rFont val="Tahoma"/>
            <family val="2"/>
            <charset val="238"/>
          </rPr>
          <t xml:space="preserve">Navedite početnu vrijednost pokazatelja i  godinu iz koje je pokazatelj
 </t>
        </r>
      </text>
    </comment>
    <comment ref="H735" authorId="0" shapeId="0">
      <text>
        <r>
          <rPr>
            <sz val="9"/>
            <color rgb="FF000000"/>
            <rFont val="Tahoma"/>
            <family val="2"/>
            <charset val="238"/>
          </rPr>
          <t xml:space="preserve">Navedite ciljanu vrijednost pokazatelja rezultata 
(godina na koju se odnosi GPR) </t>
        </r>
      </text>
    </comment>
    <comment ref="I735" authorId="0" shapeId="0">
      <text>
        <r>
          <rPr>
            <sz val="9"/>
            <color rgb="FF000000"/>
            <rFont val="Tahoma"/>
            <family val="2"/>
            <charset val="238"/>
          </rPr>
          <t>Navedite naziv aktivnosti utvrđene u svrhu provdbe mjere</t>
        </r>
      </text>
    </comment>
    <comment ref="J735" authorId="0" shapeId="0">
      <text>
        <r>
          <rPr>
            <sz val="9"/>
            <color indexed="81"/>
            <rFont val="Tahoma"/>
            <family val="2"/>
            <charset val="238"/>
          </rPr>
          <t>Navedite  naziv ustrojstvene jedinice/projektnog tima/tijela nadležne za provedbu aktivnosti</t>
        </r>
      </text>
    </comment>
    <comment ref="K735" authorId="0" shapeId="0">
      <text>
        <r>
          <rPr>
            <sz val="9"/>
            <color indexed="81"/>
            <rFont val="Tahoma"/>
            <family val="2"/>
            <charset val="238"/>
          </rPr>
          <t>Navedite rok za završetak provedbe aktivnosti</t>
        </r>
      </text>
    </comment>
    <comment ref="L735" authorId="0" shapeId="0">
      <text>
        <r>
          <rPr>
            <sz val="9"/>
            <color indexed="81"/>
            <rFont val="Tahoma"/>
            <family val="2"/>
            <charset val="238"/>
          </rPr>
          <t xml:space="preserve">Navedite šifru  aktivnosti/ projekta u Proračunu
</t>
        </r>
      </text>
    </comment>
    <comment ref="M735" authorId="0" shapeId="0">
      <text>
        <r>
          <rPr>
            <sz val="9"/>
            <color indexed="81"/>
            <rFont val="Tahoma"/>
            <family val="2"/>
            <charset val="238"/>
          </rPr>
          <t>Navedite  iznos planiran (u Državnom proračunu) za provedbu aktivnosti</t>
        </r>
      </text>
    </comment>
    <comment ref="A753" authorId="0" shapeId="0">
      <text>
        <r>
          <rPr>
            <sz val="9"/>
            <color indexed="81"/>
            <rFont val="Tahoma"/>
            <family val="2"/>
            <charset val="238"/>
          </rPr>
          <t>Unijeti naziv nositelja izrade akta</t>
        </r>
      </text>
    </comment>
    <comment ref="I753" authorId="0" shapeId="0">
      <text>
        <r>
          <rPr>
            <sz val="9"/>
            <color indexed="81"/>
            <rFont val="Tahoma"/>
            <family val="2"/>
            <charset val="238"/>
          </rPr>
          <t>Unijeti razdoblje važenja akta</t>
        </r>
      </text>
    </comment>
    <comment ref="I754" authorId="0" shapeId="0">
      <text>
        <r>
          <rPr>
            <sz val="9"/>
            <color indexed="81"/>
            <rFont val="Tahoma"/>
            <family val="2"/>
            <charset val="238"/>
          </rPr>
          <t xml:space="preserve">Unijeti godinu izrade/ posljednje izmjene </t>
        </r>
      </text>
    </comment>
    <comment ref="A756" authorId="0" shapeId="0">
      <text>
        <r>
          <rPr>
            <sz val="9"/>
            <color indexed="81"/>
            <rFont val="Tahoma"/>
            <family val="2"/>
            <charset val="238"/>
          </rPr>
          <t xml:space="preserve">Unesite redni broj aktivnosti
</t>
        </r>
      </text>
    </comment>
    <comment ref="B756"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56" authorId="0" shapeId="0">
      <text>
        <r>
          <rPr>
            <sz val="9"/>
            <color indexed="81"/>
            <rFont val="Tahoma"/>
            <family val="2"/>
            <charset val="238"/>
          </rPr>
          <t>Kratki opis svrhe provedbe mjere</t>
        </r>
      </text>
    </comment>
    <comment ref="E756" authorId="1" shapeId="0">
      <text>
        <r>
          <rPr>
            <sz val="9"/>
            <color indexed="81"/>
            <rFont val="Segoe UI"/>
            <family val="2"/>
            <charset val="238"/>
          </rPr>
          <t>Naziv radnog mjesta i ustrojstvena jednica</t>
        </r>
      </text>
    </comment>
    <comment ref="F756" authorId="0" shapeId="0">
      <text>
        <r>
          <rPr>
            <sz val="9"/>
            <color rgb="FF000000"/>
            <rFont val="Tahoma"/>
            <family val="2"/>
            <charset val="238"/>
          </rPr>
          <t xml:space="preserve">Iz Provedbenog programa preuzmite pokazatelj rezultata definiran u svrhu praćenja uspješnosti provedbe mjere </t>
        </r>
      </text>
    </comment>
    <comment ref="G756" authorId="0" shapeId="0">
      <text>
        <r>
          <rPr>
            <sz val="9"/>
            <color rgb="FF000000"/>
            <rFont val="Tahoma"/>
            <family val="2"/>
            <charset val="238"/>
          </rPr>
          <t xml:space="preserve">Navedite početnu vrijednost pokazatelja i  godinu iz koje je pokazatelj
 </t>
        </r>
      </text>
    </comment>
    <comment ref="H756" authorId="0" shapeId="0">
      <text>
        <r>
          <rPr>
            <sz val="9"/>
            <color rgb="FF000000"/>
            <rFont val="Tahoma"/>
            <family val="2"/>
            <charset val="238"/>
          </rPr>
          <t xml:space="preserve">Navedite ciljanu vrijednost pokazatelja rezultata 
(godina na koju se odnosi GPR) </t>
        </r>
      </text>
    </comment>
    <comment ref="I756" authorId="0" shapeId="0">
      <text>
        <r>
          <rPr>
            <sz val="9"/>
            <color rgb="FF000000"/>
            <rFont val="Tahoma"/>
            <family val="2"/>
            <charset val="238"/>
          </rPr>
          <t>Navedite naziv aktivnosti utvrđene u svrhu provdbe mjere</t>
        </r>
      </text>
    </comment>
    <comment ref="J756" authorId="0" shapeId="0">
      <text>
        <r>
          <rPr>
            <sz val="9"/>
            <color indexed="81"/>
            <rFont val="Tahoma"/>
            <family val="2"/>
            <charset val="238"/>
          </rPr>
          <t>Navedite  naziv ustrojstvene jedinice/projektnog tima/tijela nadležne za provedbu aktivnosti</t>
        </r>
      </text>
    </comment>
    <comment ref="K756" authorId="0" shapeId="0">
      <text>
        <r>
          <rPr>
            <sz val="9"/>
            <color indexed="81"/>
            <rFont val="Tahoma"/>
            <family val="2"/>
            <charset val="238"/>
          </rPr>
          <t>Navedite rok za završetak provedbe aktivnosti</t>
        </r>
      </text>
    </comment>
    <comment ref="L756" authorId="0" shapeId="0">
      <text>
        <r>
          <rPr>
            <sz val="9"/>
            <color indexed="81"/>
            <rFont val="Tahoma"/>
            <family val="2"/>
            <charset val="238"/>
          </rPr>
          <t xml:space="preserve">Navedite šifru  aktivnosti/ projekta u Proračunu
</t>
        </r>
      </text>
    </comment>
    <comment ref="M756" authorId="0" shapeId="0">
      <text>
        <r>
          <rPr>
            <sz val="9"/>
            <color indexed="81"/>
            <rFont val="Tahoma"/>
            <family val="2"/>
            <charset val="238"/>
          </rPr>
          <t>Navedite  iznos planiran (u Državnom proračunu) za provedbu aktivnosti</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<sst xmlns="http://schemas.openxmlformats.org/spreadsheetml/2006/main" count="5284" uniqueCount="2879">
  <si>
    <t>Posebni cilj</t>
  </si>
  <si>
    <t>Jedinica</t>
  </si>
  <si>
    <t>Polazna vrijednost</t>
  </si>
  <si>
    <t>Planirana proračunska sredstva</t>
  </si>
  <si>
    <t>Iskorištena proračunska sredstva</t>
  </si>
  <si>
    <t>Sredstva 
državnog 
proračuna</t>
  </si>
  <si>
    <t>Pomoći 
Europske 
unije</t>
  </si>
  <si>
    <t>Odgovorna 
osoba</t>
  </si>
  <si>
    <t>Odgovorna osoba</t>
  </si>
  <si>
    <t>Polazna
vrijednost</t>
  </si>
  <si>
    <t>Trenutna
vrijednost</t>
  </si>
  <si>
    <t>Ciljana
vrijednost</t>
  </si>
  <si>
    <t>Ostvaruje li se posebni cilj prema planu
DA/NE</t>
  </si>
  <si>
    <t xml:space="preserve">Posebni cilj </t>
  </si>
  <si>
    <t>Način ostvarenja
se odvija 
prema planu
DA/NE</t>
  </si>
  <si>
    <t>Redni broj i naziv</t>
  </si>
  <si>
    <t>IZVJEŠTAJ O OSTVARENJU POSEBNIH CILJEVA STRATEŠKOG PLANA</t>
  </si>
  <si>
    <t>Aktivnosti/
projekti u proračunu</t>
  </si>
  <si>
    <t xml:space="preserve">Pokazatelj rezultata </t>
  </si>
  <si>
    <t>UPUTE ZA POPUNJAVANJE:</t>
  </si>
  <si>
    <t>U 1. stupac upisuje se naziv posebnog cilja.</t>
  </si>
  <si>
    <t>U 10. stupac upisuju se aktivnosti i/ili projekti iz državnog proračuna na kojima se osiguravaju sredstva za provedbu načina ostvarenja.</t>
  </si>
  <si>
    <t>Program u državnom proračunu</t>
  </si>
  <si>
    <t>U 12. stupac za polugodišnje izvještaje upisuje se iznos iskorištenih proračunskih sredstava na dan 30. lipnja tekuće godine, a za godišnje izvještaje na dan 31. prosinca.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</si>
  <si>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</si>
  <si>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</si>
  <si>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</si>
  <si>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11. stupac upisuje se iznos proračunskih sredstava planiran za ostvarenje pojedinog načina ostvarenja/reformske mjere u tekućoj godini s tim da se posebno izdvajaju pomoći Europske unije. </t>
  </si>
  <si>
    <t>Kratak opis</t>
  </si>
  <si>
    <t>Ciljana
vrijednost
2021.</t>
  </si>
  <si>
    <t>Pravni/upravni instrumenti provedbe mjere</t>
  </si>
  <si>
    <t>U Pravni/upravni instrumenti provedbe mjere se upisuju podaci o zakonskim i podzakonskim propisima koji uređuju područje koje se planira unaprijediti provođenjem utvrđene reformske mjere.</t>
  </si>
  <si>
    <t>Ciljana
vrijednost
2022.</t>
  </si>
  <si>
    <t>Cilj mjere</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</si>
  <si>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</si>
  <si>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</si>
  <si>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</si>
  <si>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</si>
  <si>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</si>
  <si>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</si>
  <si>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</si>
  <si>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</si>
  <si>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</si>
  <si>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 xml:space="preserve">Posebni cilj 1.2.
</t>
  </si>
  <si>
    <t>* brojčano iskazati</t>
  </si>
  <si>
    <t>Ciljana
vrijednost
2023.</t>
  </si>
  <si>
    <t>Ciljana
vrijednost
2024.</t>
  </si>
  <si>
    <t>Strateški cilj</t>
  </si>
  <si>
    <t>Ključne točke ostvarenja</t>
  </si>
  <si>
    <t>Aktivnost ili projekt u Državnom proračunu</t>
  </si>
  <si>
    <t>OKVIR ZA PRAĆENJE</t>
  </si>
  <si>
    <t>Rok provedbe 
(mj-godina)</t>
  </si>
  <si>
    <t>Posebni cilj iz akta SP / Prioritet iz Programa Vlade</t>
  </si>
  <si>
    <t>PRIORITETNA ili REFORMSKA MJERA</t>
  </si>
  <si>
    <t>Oznaka P/R)</t>
  </si>
  <si>
    <r>
      <rPr>
        <b/>
        <u/>
        <sz val="11"/>
        <rFont val="Arial"/>
        <family val="2"/>
      </rPr>
      <t>CSR</t>
    </r>
    <r>
      <rPr>
        <b/>
        <sz val="11"/>
        <rFont val="Arial"/>
        <family val="2"/>
      </rPr>
      <t xml:space="preserve">
SDG</t>
    </r>
  </si>
  <si>
    <t>Strateški cilj iz akta SP / Cilj ekonomske politike:</t>
  </si>
  <si>
    <t>Posebni cilj iz akta SP / Prioritet iz Programa Vlade:</t>
  </si>
  <si>
    <t>Program u državnom proračunu:</t>
  </si>
  <si>
    <t>OSTALE MJERE</t>
  </si>
  <si>
    <t>TABLICA POKAZATELJA ISHODA</t>
  </si>
  <si>
    <t>Pokazatelj ishoda</t>
  </si>
  <si>
    <t>U Strateški cilj se upisuje naziv strateškog cilja čijem će se ostvarenju doprinijeti provođenjem  utvrđene prioritetne ili reformske mjere.</t>
  </si>
  <si>
    <t>U Posebni cilj se upisuje naziv posebnog cilja čijem će se ostvarenju doprinijeti provođenjem  utvrđene prioritetne ili reformske mjere.</t>
  </si>
  <si>
    <t>INVESTICIJSKE MJERE</t>
  </si>
  <si>
    <t>Razdoblje provedbe  
(mj-god početka i kraja provedbe)</t>
  </si>
  <si>
    <t xml:space="preserve">Pokazatelj(i) neposrednog rezultata </t>
  </si>
  <si>
    <t>Vrijednost 
(u HRK)</t>
  </si>
  <si>
    <t xml:space="preserve">Projekt u Državnom proračunu i/ili dr. izvor(i) financiranja </t>
  </si>
  <si>
    <t>Naziv mjere</t>
  </si>
  <si>
    <t>Aktivnost u 
Državnom proračunu</t>
  </si>
  <si>
    <t>Pokazatelj ishoda
(outcome)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</si>
  <si>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</si>
  <si>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</si>
  <si>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</si>
  <si>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IZVJEŠTAJ O PROVEDBI MJERA PROVEDBENOG PROGRAMA</t>
  </si>
  <si>
    <t>NAZIV MJERE</t>
  </si>
  <si>
    <t xml:space="preserve">Strateški CILJ </t>
  </si>
  <si>
    <t>Mjera 1.1.1.</t>
  </si>
  <si>
    <t>Mjera 1.1.2.</t>
  </si>
  <si>
    <t>Mjera 1.1.3.</t>
  </si>
  <si>
    <t>Investicijska mjera 1.</t>
  </si>
  <si>
    <t>Investicijska mjera 2.</t>
  </si>
  <si>
    <t>NAPOMENA: za svaki strateški cilj je potrebno popuniti posebnu tablicu</t>
  </si>
  <si>
    <t>Mjera 1.2.1.</t>
  </si>
  <si>
    <t>Mjera 1.2.2.</t>
  </si>
  <si>
    <t>Mjera 1.2.3.</t>
  </si>
  <si>
    <t>Mjera 1.2.4.</t>
  </si>
  <si>
    <t>Investicijska mjera 3.</t>
  </si>
  <si>
    <t>Investicijska mjera 4.</t>
  </si>
  <si>
    <t>Trošak provedbe (u HRK)</t>
  </si>
  <si>
    <t>Pokazatelj učinka:</t>
  </si>
  <si>
    <t xml:space="preserve">Pokazatelj ishoda: </t>
  </si>
  <si>
    <t>Početna vrijednost:</t>
  </si>
  <si>
    <t>Ciljna vrijednost:</t>
  </si>
  <si>
    <t>Strateški cilj:</t>
  </si>
  <si>
    <t>Posebni cilj:</t>
  </si>
  <si>
    <t>Glavni elementi provedbenog programa su:</t>
  </si>
  <si>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</si>
  <si>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</si>
  <si>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</si>
  <si>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</si>
  <si>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</si>
  <si>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</si>
  <si>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</si>
  <si>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</si>
  <si>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</si>
  <si>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Elementi provedbenog programa</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</si>
  <si>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</si>
  <si>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</si>
  <si>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</si>
  <si>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</si>
  <si>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</si>
  <si>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</si>
  <si>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Pokazatelj rezultata (i mjerna jedinica)</t>
  </si>
  <si>
    <t xml:space="preserve">U Pokazatelj učinka upisuje se naziv pokazatelja učinka pomoću kojeg se mjeri ostvarenje strateškog cilja. Pokazatelj učinka odabire se iz biblioteke pokazatelja. </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</si>
  <si>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</si>
  <si>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</si>
  <si>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</si>
  <si>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</si>
  <si>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</si>
  <si>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</si>
  <si>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</si>
  <si>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</si>
  <si>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</si>
  <si>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3a. Nastaviti provoditi mjere kojima se malim i srednjim poduzećima i samozaposlenim
osobama osigurava dodatna likvidnost.</t>
  </si>
  <si>
    <t xml:space="preserve">3b.  Dodatno smanjiti parafiskalne namete i
regulatorna ograničenja tržišta roba i usluga. </t>
  </si>
  <si>
    <t xml:space="preserve">4a. Povećati učinkovitost i kapacitet javne uprave za izradu i provedbu javnih projekata i
politika na središnjoj i lokalnoj razini. </t>
  </si>
  <si>
    <t>4b. Unaprijediti učinkovitost pravosuđa.</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</si>
  <si>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</si>
  <si>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</si>
  <si>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</si>
  <si>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</si>
  <si>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</si>
  <si>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</si>
  <si>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</si>
  <si>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</si>
  <si>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</si>
  <si>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</si>
  <si>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</si>
  <si>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</si>
  <si>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</si>
  <si>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</si>
  <si>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</si>
  <si>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</si>
  <si>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</si>
  <si>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Globalni ciljevi održivog razvoja Un Agenda 2030</t>
  </si>
  <si>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</si>
  <si>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</si>
  <si>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</si>
  <si>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</si>
  <si>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</si>
  <si>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</si>
  <si>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</si>
  <si>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t xml:space="preserve">NOSITELJ IZRADE AKTA: </t>
  </si>
  <si>
    <t xml:space="preserve">Svrha provedbe mjere
</t>
  </si>
  <si>
    <t>Pokazatelj rezultata mjere</t>
  </si>
  <si>
    <t xml:space="preserve">Godina izrade, izmjene ili dopune  akta: </t>
  </si>
  <si>
    <t>Redni broj</t>
  </si>
  <si>
    <t>MJERE GODIŠNJEG PLANA RADA</t>
  </si>
  <si>
    <t>Nadležnost za provedbu  aktivnosti</t>
  </si>
  <si>
    <t xml:space="preserve">Aktivnosti </t>
  </si>
  <si>
    <t>Naležnost za provedbu mjere</t>
  </si>
  <si>
    <t>Rok provedbe aktivnosti 
(datum)</t>
  </si>
  <si>
    <t>Izvor financiranja (aktivnost u Proračunu)</t>
  </si>
  <si>
    <t>Početna vrijednost pokazatelja rezultata 
(godina)</t>
  </si>
  <si>
    <t xml:space="preserve">Ciljana
vrijednost pokazatelja rezultata 
</t>
  </si>
  <si>
    <t>1.</t>
  </si>
  <si>
    <t>2.</t>
  </si>
  <si>
    <t>Pružanje stručne pomoći</t>
  </si>
  <si>
    <t>3.</t>
  </si>
  <si>
    <t>4.</t>
  </si>
  <si>
    <t>5.</t>
  </si>
  <si>
    <t>6.</t>
  </si>
  <si>
    <t>7.</t>
  </si>
  <si>
    <t>A553131</t>
  </si>
  <si>
    <t>8.</t>
  </si>
  <si>
    <t>10.</t>
  </si>
  <si>
    <t>11.</t>
  </si>
  <si>
    <t>12.</t>
  </si>
  <si>
    <t>13.</t>
  </si>
  <si>
    <t>14.</t>
  </si>
  <si>
    <t>15.</t>
  </si>
  <si>
    <t>16.</t>
  </si>
  <si>
    <t>17.</t>
  </si>
  <si>
    <t>9.</t>
  </si>
  <si>
    <t>Redovna aktivnost koja ne zahtjeva dodatna financijska sredstva</t>
  </si>
  <si>
    <t>1. KABINET MINISTRA</t>
  </si>
  <si>
    <t>Podizanje razine zakonitosti  u primjeni policijskih ovlasti</t>
  </si>
  <si>
    <t>Služba za unutarnju kontrolu</t>
  </si>
  <si>
    <t>Broj pokrenutih disciplinskih postupaka zbog teže povrede službene dužnosti</t>
  </si>
  <si>
    <t xml:space="preserve"> Redovni i izvanredni nadzor</t>
  </si>
  <si>
    <t xml:space="preserve">Odjeli u Službi za unutarnju kontrolu </t>
  </si>
  <si>
    <t xml:space="preserve"> Davanje preporuka za otklanjanje propusta i unaprjeđenje rada</t>
  </si>
  <si>
    <t>Prikupljanje i obrada podataka te izrada izvješća, analiza i stručnih podloga</t>
  </si>
  <si>
    <t>Odjel za analitiku</t>
  </si>
  <si>
    <t>Jačanje profesionalnosti pri  obavljanja službenih obaveza</t>
  </si>
  <si>
    <t>Viša razina povjerenja građana u policijsko postupanje i snaženje ugleda policije u društvu</t>
  </si>
  <si>
    <t>Postotak utemeljenih i djelomično utemeljenih pritužbi</t>
  </si>
  <si>
    <t>Davanje preporuka i mišljenja te razmjena iskustava dobre prakse</t>
  </si>
  <si>
    <t>Podizanje razine etičnosti u radu policijskih i državnih službenika</t>
  </si>
  <si>
    <t>Broj pritužbi u vezi povrede etičkih kodeksa (policijskih i državnih službenika)</t>
  </si>
  <si>
    <t>Redovni nadzor</t>
  </si>
  <si>
    <t>Davanje preporuka i mišljenja te razmjena iskustava iz dobre prakse</t>
  </si>
  <si>
    <t>Prevencija izvršenja koruptivnih kaznenih djela od policijskih i državnih službenika</t>
  </si>
  <si>
    <t>Jačanje profesionalnog integriteta i eliminacija uzroka koruptivnog ponašanja</t>
  </si>
  <si>
    <t xml:space="preserve">Broj  prijavljenih za koruptivna i službenička kaznena djela </t>
  </si>
  <si>
    <t>Redovni i izvanredni nadzor</t>
  </si>
  <si>
    <t>Odjeli u Službi za unutarnju kontrolu, osim Odjela za analitiku</t>
  </si>
  <si>
    <t xml:space="preserve"> Suradnja sa nositeljima antikoruptivnih mjera</t>
  </si>
  <si>
    <t xml:space="preserve"> Davanje preporuka za otklanjanje uzroka korupcije</t>
  </si>
  <si>
    <t>Javnost rada Ministarstva i policije</t>
  </si>
  <si>
    <t>Razvoj odgovorne, profesionalne i interaktivne komunikacije s unutarnjim i vanjskim javnostima te proaktivnog i transparentnog pristupa kojim će se demistificirati policijski poslovi i cijeli  sustav, stjecati razumijevanje, graditi povjerenje i otvarati vrata suradnji s javnošću i time unaprjeđivati identitet i ugled Ministarstva i policije</t>
  </si>
  <si>
    <t>Služba za odnose s javnošću</t>
  </si>
  <si>
    <t>Edukacija djelatnika za odnose s javnošću i policijskih glasnogovornika</t>
  </si>
  <si>
    <t>Podizanje razine individualne odgovornosti svih zaposlenika u kvaliteti komunikacije sa ciljanim javnostima, uz osvješćivanje važnosti, odgovornosti i utjecaja njihovog postupanja na sigurnost cijele društvene zajednice</t>
  </si>
  <si>
    <t>Analiza rada polaznika edukacija prije i poslije edukacije</t>
  </si>
  <si>
    <t xml:space="preserve">
A553131</t>
  </si>
  <si>
    <t>Upoznavanje djelatnika odnosa s javnošću i glasnogovornika s pravnim propisima iz linije rada</t>
  </si>
  <si>
    <t>Zakonitost i objektivnost – Ministarstvo uvijek, bez obzira na situaciju, mora iznositi cjelovite, istinite i točne informacije, poštujući pritom zakonska ograničenja s jedne, a pravičnost s druge strane</t>
  </si>
  <si>
    <t xml:space="preserve">Analiza rada djelatnika odnosa s javnošću prilikom izvješćivanja </t>
  </si>
  <si>
    <t>Digitalizacija arhiva</t>
  </si>
  <si>
    <t>Bolji doseg do ciljanih javnosti korištenjem multimedijalnih sadržaja 
Kreativnost – komunikaciji s javnošću treba pristupati kreativno uočljivim, privlačnim, pamtljivim i svima razumljivim sadržajima</t>
  </si>
  <si>
    <t>Bolja dostupnost fotografija i videozapisa te korištenje u svakodnevnom radu</t>
  </si>
  <si>
    <t>Dostupnost medijskih informacija djelatnicima Ministarstva</t>
  </si>
  <si>
    <t>Informiranost svih djelatnika Ministarstva o medijskim sadržajima vezanih uz rad Ministarstva</t>
  </si>
  <si>
    <t>Određivanje ključnih riječi po temama, osobama i ustrojstvenim jedinicama za medijski analizu i praćenje</t>
  </si>
  <si>
    <t xml:space="preserve">Služba za odnose s javnošću </t>
  </si>
  <si>
    <t>Savjetovanje sa zainteresiranom javnošću u postupcima donošenja zakona, drugih propisa i akata</t>
  </si>
  <si>
    <t>Broj provedenih savjetovanja tj. objavljenih dokumenata u svrhu savjetovanja s javnošću</t>
  </si>
  <si>
    <t>Prikupljanje i analiza pristiglih prijedloga i primjedbi tijekom internetskog savjetovanja</t>
  </si>
  <si>
    <t>Savjetovanje sa zainteresiranom javnošću u postupku procjene učinaka propisa</t>
  </si>
  <si>
    <t>Priprema i izrada nacrta prijedloga zakona kroz analizu izravnih učinaka, sa ciljem odabira optimalnog zakonskog rješenja ili za poduzimanje drugih aktivnosti i mjera</t>
  </si>
  <si>
    <t>Provedba Zakona o pravu na pristup informacijama</t>
  </si>
  <si>
    <t>Ostvarivanje zakonskog prava korisnika na traženje i dobivanje informacije, kao i obvezu tijela javne vlasti da omogući pristup zatraženoj informaciji, da objavljuje informacije neovisno o postavljenom zahtjevu kada takvo objavljivanje proizlazi iz obveze određene zakonom ili drugim propisom</t>
  </si>
  <si>
    <t>Broj riješenih zahtjeva</t>
  </si>
  <si>
    <t>Omogućiti i osigurati ostvarivanje prava na pristup informacijama i ponovnu uporabu informacija fizičkim i pravnim osobama</t>
  </si>
  <si>
    <t>Službenik za informiranje</t>
  </si>
  <si>
    <t xml:space="preserve"> Broj prihvaćenih žalbi od strane Povjerenika za informiranje</t>
  </si>
  <si>
    <t>Izrada Kalendara posjeta i putovanja</t>
  </si>
  <si>
    <t>Izvršenje svih protokolarnih obaveza</t>
  </si>
  <si>
    <t>Služba za protokol</t>
  </si>
  <si>
    <t>Broj propuštenih protokolarnih obaveza</t>
  </si>
  <si>
    <t xml:space="preserve"> Izrada Plana posjeta ministra Unutarnjih poslova kao i najavljeni posjeti stranih delegacija</t>
  </si>
  <si>
    <t>Nabava i osmišljavanje protokolarnih poklona</t>
  </si>
  <si>
    <t xml:space="preserve"> Promocija Ministarstva prema javnosti</t>
  </si>
  <si>
    <t>Broj pohvala</t>
  </si>
  <si>
    <t xml:space="preserve">Istraživanje ponuda na tržištu i odabir optimalnog artikla i usluge u skladu s predviđenim financijskim sredstvima                                     </t>
  </si>
  <si>
    <t xml:space="preserve">Pripreme za ceremonijale i obljetnice od značaja za RH u kojima  sudjeluje Ministarstvo </t>
  </si>
  <si>
    <t>Obilježavanje obljetnica od značaja za RH u kojima  sudjeluje Ministarstvo</t>
  </si>
  <si>
    <t>Broj prigovora zbog nesudjelovanja</t>
  </si>
  <si>
    <t>Planiranje, projekcija i uvježbavanje ceremonijalnih procedura, analiza primjera dobre prakse i primjena najboljih procedura</t>
  </si>
  <si>
    <t xml:space="preserve">Edukacija djelatnika Službe za protokol </t>
  </si>
  <si>
    <t>Stručno usavršavanje djelatnika</t>
  </si>
  <si>
    <t>Broj pritužbi</t>
  </si>
  <si>
    <t>Sudjelovanja na seminarima i drugim stručnim usavršavanjima</t>
  </si>
  <si>
    <t>Priprema i organizacija obljetnica i memorijala od značaja za Ministarstvo kao i  Dana policije</t>
  </si>
  <si>
    <t xml:space="preserve">Obilježavanje  obljetnica od značaja za Ministarstvo </t>
  </si>
  <si>
    <t>Broj kritika javnosti</t>
  </si>
  <si>
    <t>Planiranje, projekcija i uvježbavanje ceremonijalnih procedura</t>
  </si>
  <si>
    <t>80%/2023.</t>
  </si>
  <si>
    <t>1/2023.</t>
  </si>
  <si>
    <t>GODIŠNJI PLAN RADA MINISTARSTVA UNUTARNJIH POSLOVA REPUBLIKE HRVATSKE ZA 2024. GODINU</t>
  </si>
  <si>
    <t>1.1. - 31.12.2024.</t>
  </si>
  <si>
    <t>31.12.2024.</t>
  </si>
  <si>
    <t>1/2024.</t>
  </si>
  <si>
    <t>100%/2024.</t>
  </si>
  <si>
    <t>80%/2024.</t>
  </si>
  <si>
    <t xml:space="preserve">0/2024. </t>
  </si>
  <si>
    <t>2023.</t>
  </si>
  <si>
    <t xml:space="preserve">80%/2023. </t>
  </si>
  <si>
    <t xml:space="preserve">2/2023. </t>
  </si>
  <si>
    <t xml:space="preserve">25/2023. </t>
  </si>
  <si>
    <t xml:space="preserve">1/2023. </t>
  </si>
  <si>
    <t xml:space="preserve">4/2023. </t>
  </si>
  <si>
    <t xml:space="preserve">400/2023. </t>
  </si>
  <si>
    <t>11,5%/ 2023.</t>
  </si>
  <si>
    <t>1450/2023.</t>
  </si>
  <si>
    <t>≤2/2024.</t>
  </si>
  <si>
    <t>≥24/2024.</t>
  </si>
  <si>
    <t>≤1/2024.</t>
  </si>
  <si>
    <t>≤3/2024.</t>
  </si>
  <si>
    <t>100%/2023.</t>
  </si>
  <si>
    <t xml:space="preserve">20/2023. </t>
  </si>
  <si>
    <t>114/2022.</t>
  </si>
  <si>
    <t xml:space="preserve">0/2022. </t>
  </si>
  <si>
    <t>Otvoreni dijalog, suradnja i partnerstvo građana, organizacija civilnoga društva, općenito zainteresirane javnosti s javnim i državnim institucijama prilikom donošenja zakona, propisa ili akta</t>
  </si>
  <si>
    <t>Zapriječavanje kršenja ljudskih prava i sloboda pri policijskom postupanju, dizanje razine profesionalnog integriteta</t>
  </si>
  <si>
    <t>≤420/2024.</t>
  </si>
  <si>
    <t>≤11,3%/2024.</t>
  </si>
  <si>
    <t>Javni  nastup i govor</t>
  </si>
  <si>
    <t>Fonetika</t>
  </si>
  <si>
    <t xml:space="preserve">Ažuriranje Smjernica za odnose s javnošću </t>
  </si>
  <si>
    <t xml:space="preserve">Nastavak punjenja jedinstvene arhive fotografija 
</t>
  </si>
  <si>
    <t>20/2024.</t>
  </si>
  <si>
    <t>90%/2024.</t>
  </si>
  <si>
    <t xml:space="preserve">
100%/2023. 
</t>
  </si>
  <si>
    <t>Postotak provedenih procjena učinaka propisa</t>
  </si>
  <si>
    <t xml:space="preserve">
120/2024.
</t>
  </si>
  <si>
    <t>3. SAMOSTALNA SLUŽBA ZA SURADNJU S VOJNIM ORDINARIJATOM U RH</t>
  </si>
  <si>
    <r>
      <rPr>
        <b/>
        <sz val="10"/>
        <rFont val="Arial"/>
        <family val="2"/>
        <charset val="238"/>
      </rPr>
      <t>Razdoblje važenja akta:</t>
    </r>
    <r>
      <rPr>
        <sz val="10"/>
        <rFont val="Arial"/>
        <family val="2"/>
        <charset val="238"/>
      </rPr>
      <t xml:space="preserve"> </t>
    </r>
  </si>
  <si>
    <t>Međunarodna vojno-policijska hodočašća u Lourdes, Svetu zemlju i Rim</t>
  </si>
  <si>
    <t>Dublja spoznaja vjere i smisla osobnog života i života u zajednici</t>
  </si>
  <si>
    <t>Samostalna služba za suradnju s VO u RH</t>
  </si>
  <si>
    <t>Broj prijavljenih hodočasnika u Lourdes</t>
  </si>
  <si>
    <t>200/2023.</t>
  </si>
  <si>
    <t>300/2024.</t>
  </si>
  <si>
    <t xml:space="preserve">Organizacijske, tehničke i materijalne pripreme za hodočasnike - djelatnike MIinistarstva </t>
  </si>
  <si>
    <t>Svibanj/2024.</t>
  </si>
  <si>
    <t>100 000</t>
  </si>
  <si>
    <t>Provedba hodočašća.</t>
  </si>
  <si>
    <t>Broj prijavljenih hodočasnika u Svetu zemlju</t>
  </si>
  <si>
    <t>110/2019.</t>
  </si>
  <si>
    <t>100/2024.</t>
  </si>
  <si>
    <t>15 000</t>
  </si>
  <si>
    <t>Broj prijavljenih hodočasnika u Rim</t>
  </si>
  <si>
    <t>110/2022.</t>
  </si>
  <si>
    <t>35 000</t>
  </si>
  <si>
    <t>Nacionalna i lokalna hodočašća</t>
  </si>
  <si>
    <t>Spoznaja vjere i smisla osobnog života i života u zajednici</t>
  </si>
  <si>
    <t>Broj hodočašća</t>
  </si>
  <si>
    <t>4/2023.</t>
  </si>
  <si>
    <t>5/2024.</t>
  </si>
  <si>
    <t>Organizacijske, tehničke i materijalne pripreme za hodočasnike - djelatnike Ministarstva</t>
  </si>
  <si>
    <t xml:space="preserve"> Samostalna služba za suradnju s VO u RH, policijske kapelanije </t>
  </si>
  <si>
    <t>Broj prijavljenih hodočasnika</t>
  </si>
  <si>
    <t>1000/2023.</t>
  </si>
  <si>
    <t>1100/2024.</t>
  </si>
  <si>
    <t xml:space="preserve">Duhovne vježbe </t>
  </si>
  <si>
    <t>Osobna duhovna obnova, spoznaja vjere i smisla osobnog života, svakodnevna sveta misa, duhovni razgovori i razmatranja - osobna i/ili sa svećenikom</t>
  </si>
  <si>
    <t>Broj sudionika/polaznika</t>
  </si>
  <si>
    <t>Organizacija duhovnih vježbi za djelatnike Ministarstva radi duhovnog odmora i obnove</t>
  </si>
  <si>
    <t xml:space="preserve">Samostalna služba za suradnju s VO u RH, policijske kapelanije </t>
  </si>
  <si>
    <t>20 000</t>
  </si>
  <si>
    <t xml:space="preserve">Ljetno dušobrižništvo djelatnika </t>
  </si>
  <si>
    <t xml:space="preserve">Svakodnevna sveta misa, duhovni razgovori i razmatranja - osobna i/ili sa svećenikom </t>
  </si>
  <si>
    <t>200/2024.</t>
  </si>
  <si>
    <t>Služenje svakodnevne svete mise, duhovni susret/razgovor sa svećenikom - za vrijeme trajanja godišnjeg odmora djelatnika Ministarstva i njihovih obitelji u UJ Valbandon</t>
  </si>
  <si>
    <t>Lipanj/rujan/2024.</t>
  </si>
  <si>
    <t>3 000</t>
  </si>
  <si>
    <t>Stručna predavanja vjerskog i duhovnog karaktera</t>
  </si>
  <si>
    <t>Upoznavanje s veličinom religiozne poruke, izgradnja na duhovnom području života</t>
  </si>
  <si>
    <t>Broj stručnih predavanja vjerskog i duhovnog karaktera</t>
  </si>
  <si>
    <t>10/2023.</t>
  </si>
  <si>
    <t>10/2024.</t>
  </si>
  <si>
    <t>Organizacija i održavanje stručnih predavanja vjerskog i duhovnog karaktera</t>
  </si>
  <si>
    <t>Psihosocijalna i duhovna podrška zaposlenicima i članovima obitelji zaposlenika</t>
  </si>
  <si>
    <t xml:space="preserve">Provođenje postupaka duhovne skrbi u postupcima integrirane psihosocijalne podrške i u izvanrednim situacijama </t>
  </si>
  <si>
    <t>Broj provedenih postupaka</t>
  </si>
  <si>
    <t>Po potrebi</t>
  </si>
  <si>
    <t xml:space="preserve">Duhovna skrb svećenika u postupcima integrirane psihosocijalne podrške, te u izvanrednim situacijama </t>
  </si>
  <si>
    <t>Spoznaja smisla osobnog života, osobna duhovna i vjerska obnova.</t>
  </si>
  <si>
    <t>Broj svečanosti obilježavanja, udijeljenih sakramenata,  radnih sastanaka  seminara, susreta, promidžbenih aktivnosti vjerskog sadržaja</t>
  </si>
  <si>
    <t>0/2024.</t>
  </si>
  <si>
    <t>Obilježavanje vjerskih i nacionalnih blagdana, sakramenti i blagoslovi, radni sastanci, seminari, susreti, promidžbene i sl. aktivnosti vjerskog sadržaja</t>
  </si>
  <si>
    <t>NOSITELJ IZRADE AKTA</t>
  </si>
  <si>
    <t>4. SAMOSTALNA SLUŽBA ZA INFORMACIJSKU SIGURNOST</t>
  </si>
  <si>
    <t>Razdoblje važenja akta:</t>
  </si>
  <si>
    <t>1.1.-31.12.2024.</t>
  </si>
  <si>
    <t>Godina izrade, izmjene ili dopune akta:</t>
  </si>
  <si>
    <t>Iznos planiran u Proračunu</t>
  </si>
  <si>
    <t>Sigurnosna informiranja za pristup klasificiranim podacima</t>
  </si>
  <si>
    <t>Samostalna služba za informacijsku sigurnost</t>
  </si>
  <si>
    <t xml:space="preserve">Broj sigurnosnih informiranja
</t>
  </si>
  <si>
    <t xml:space="preserve">
25000/2024. 
</t>
  </si>
  <si>
    <t xml:space="preserve">Provedba sigurnosnih informiranja zaposlenika za pristup nacionalnim i međunarodnim klasificiranim podacima, provedba postupaka za izdavanje, obnovu i povlačenje certifikata  i temeljnih sigurnosnih provjera te vođenje propisanih evidencija </t>
  </si>
  <si>
    <t>Kategorizacija štićenih prostora i uspostava kontrolnih točaka</t>
  </si>
  <si>
    <t>Broj ustrojstvenih jedinica sa kategoriziranim štićenim prostorima i kontrolnim točkama</t>
  </si>
  <si>
    <t>Po potrebi, odnosno promjenama koje nastaju u ustojstvenim jedinicama</t>
  </si>
  <si>
    <t>Pružanje stručne pomoći ustrojstvenim jedinicama u pripremi i donošenju propisanih  akata u cilju uspostave sigurnosnih zona u UJ MUP-a, sukladno ukazanoj potrebi</t>
  </si>
  <si>
    <t>Periodične procjene, deklasifikacija podataka, povreda sigurnosti podataka</t>
  </si>
  <si>
    <t>Broj periodičnih procjena, broj deklasificiranih podataka, broj povreda sigurnosti podataka</t>
  </si>
  <si>
    <t>Po  utvrđenom činjeničnom stanju</t>
  </si>
  <si>
    <t xml:space="preserve">Savjetovanje i nadzor u postupcima deklasfikacije podataka i promjene stupnja tajnosti klasificiranih podataka  </t>
  </si>
  <si>
    <t>Usklađivanje s propisanim normama i standardima</t>
  </si>
  <si>
    <t>Broj usklađenih informacijskih sustava sukladno posebnim propisima</t>
  </si>
  <si>
    <t>Po potrebi akreditacije, odnosno reakreditacije</t>
  </si>
  <si>
    <t xml:space="preserve">Savjetovanje u postupcima implementacije mjera i standarda informacijske sigurnosti </t>
  </si>
  <si>
    <t>K553132</t>
  </si>
  <si>
    <t xml:space="preserve">
</t>
  </si>
  <si>
    <t>Mjere sigurnosti poslovne suradnje</t>
  </si>
  <si>
    <t>Broj sigurnosnih informiranja, 
broj temeljnih sigurnosnih provjera</t>
  </si>
  <si>
    <t xml:space="preserve">Provedba sigurnosnih informiranja pravnih osoba, pokretanje postupka temeljnih sigurnosnih provjera za pravne osobe te vođenje evidencija </t>
  </si>
  <si>
    <t>Nadzor organizacije, provedbe
 i učinkovitosti propisanih mjera
 i standarda informacijske sigurnosti</t>
  </si>
  <si>
    <t>Nadzor po područjima informacijske sigurnosti</t>
  </si>
  <si>
    <t>Broj nadzora i edukacija</t>
  </si>
  <si>
    <t xml:space="preserve">4/2024. </t>
  </si>
  <si>
    <t>Nadzor informacijske sigurnosti</t>
  </si>
  <si>
    <t>Distribucija međunarodnih NATO i EU podataka kroz Registar MUP-a</t>
  </si>
  <si>
    <t>Broj obrađenih i distribuiranih podataka</t>
  </si>
  <si>
    <t>Sukladno broju zaprimljenih međunarodnih klasificiranih podataka</t>
  </si>
  <si>
    <t>Zaprimanje, koordinacija i interna distribucija NATO i EU podataka te vođenje evidencija u Registru MUP-a</t>
  </si>
  <si>
    <t>5. SAMOSTALNA SLUŽBA ZA NADZOR ZAŠTITE OSOBNIH PODATAKA</t>
  </si>
  <si>
    <t>Sudjelovanje u donošenju standarda, planova i tehnoloških rješenja u području zaštite osobnih podataka Ministarstva</t>
  </si>
  <si>
    <t>Osigurati tehničku i integriranu zaštitu osobnih podataka</t>
  </si>
  <si>
    <t xml:space="preserve"> Samostalna služba za nadzor zaštite osobnih podataka</t>
  </si>
  <si>
    <t>Broj standarda, planova i tehnoloških rješenja</t>
  </si>
  <si>
    <t>3/2023.</t>
  </si>
  <si>
    <t xml:space="preserve">Provedba tehničkih i organizacijskih mjera </t>
  </si>
  <si>
    <t>Samostalna služba za nadzor zaštite osobnih podataka</t>
  </si>
  <si>
    <t>A 553131</t>
  </si>
  <si>
    <t>Suradnja s ustrojstvenim jedinicama Ministarstva, davanje  preporuka i mišljenja u vezi provedbe propisa u području zaštite osobnih podataka</t>
  </si>
  <si>
    <t>Zakonita obrada osobnih podataka u svim područjima rada unutar Ministarstva</t>
  </si>
  <si>
    <t>Broj preporuka i mišljenja</t>
  </si>
  <si>
    <t>18/2023.</t>
  </si>
  <si>
    <t>25/2024.</t>
  </si>
  <si>
    <t>Omogućavanje ispitanicima (fizičkim osobama) pravo na pristup, ispravak i brisanje osobnih podataka iz IS MUP-a i iz SIS II</t>
  </si>
  <si>
    <t xml:space="preserve">Ispunjavanje obveza proizašlih iz europskog i nacionalnog zakonodavstva </t>
  </si>
  <si>
    <t>Broj zahtjeva ispitanika i broj odgovora</t>
  </si>
  <si>
    <t>650/2023.</t>
  </si>
  <si>
    <t>750/2024.</t>
  </si>
  <si>
    <t xml:space="preserve">Izdavanje obavijesti o pravu na uvid, ispravak i brisanje osobnih podataka iz evidencija </t>
  </si>
  <si>
    <t>Suradnja s drugim ustrojstvenim jednicama Ministarstva koji su nositelji izrade Sporazuma</t>
  </si>
  <si>
    <t>Broj mišljenja</t>
  </si>
  <si>
    <t xml:space="preserve">Davanje mišljenja na tekst Sporazuma </t>
  </si>
  <si>
    <t>Nadzor provedbe i učinkovitosti propisa u području zaštite osobnih podataka</t>
  </si>
  <si>
    <t>Ujednačeno postupanje organizacijskih jedinica sa svrhom zakonite obrade osobnih podataka,odnosno postojanje pravnog osnova za zakonitu obradu te učinkovita primjena/provedba organizacijsko-tehničkih mjera</t>
  </si>
  <si>
    <t>Broj obavljenih nadzora</t>
  </si>
  <si>
    <t>32/2023.</t>
  </si>
  <si>
    <t>48/2024.</t>
  </si>
  <si>
    <t>Praćenje učinkovitosti provedbe nacionalnog i međunarodnog zakonodavstva u području zaštite osobnih podataka</t>
  </si>
  <si>
    <t>Dosljedna provedba nacionalnog i međunarodnog zakonodavstva u području zaštite osobnih podataka</t>
  </si>
  <si>
    <t>Broj upita MUP-a za davanje stručnog mšljenja</t>
  </si>
  <si>
    <t>13/2023.</t>
  </si>
  <si>
    <t>Postavljanje upita Agenciji za davanje stručnih mišljenja</t>
  </si>
  <si>
    <t>Broj zahtjeva Agencije po kojima je postupalo Minstarstvo</t>
  </si>
  <si>
    <t>Rješavanje zahtjeva Agencije od strane Ministarstva</t>
  </si>
  <si>
    <t xml:space="preserve"> Broj izvršenih nadzora od strane Agencije</t>
  </si>
  <si>
    <t>Ostvarivanje suradnje prilikom obavljanja nadzora od strane Agencije</t>
  </si>
  <si>
    <t xml:space="preserve">Nadzor evidencije aktivnosti obrada </t>
  </si>
  <si>
    <t xml:space="preserve">Ispunjavanje obaveza proizašlih iz Opće uredbe o zaštiti podataka i Zakona o zaštiti fizičkih osoba u vezi s obradom i razmjenom osobnih podataka u svrhe sprječavanja, istraživanja, otkrivanja ili progona kaznenih djela ili izvršavanja kaznenih sankcija </t>
  </si>
  <si>
    <t>Broj zbirki koje čine Evidenciju</t>
  </si>
  <si>
    <t>133/2023.</t>
  </si>
  <si>
    <t>150/2024.</t>
  </si>
  <si>
    <t>Vođenje Evidencije zbirki osobnih podataka</t>
  </si>
  <si>
    <t>Provođenje edukacija iz područja zaštite osobnih podataka</t>
  </si>
  <si>
    <t>Ujednačeno postupanje organizacijskih jedinica sa svrhom zakonite obrade osobnih podataka, odnosno postojanje pravnog osnova za zakonitu obradu te učinkovita primjena/provedba organizacijsko-tehničkih mjera</t>
  </si>
  <si>
    <t>Broj provedenih edukacija</t>
  </si>
  <si>
    <t>Organizacija  i održavanje edukacija, interaktivno i putem platforme e - učilice</t>
  </si>
  <si>
    <t>6. SAMOSTALNI SEKTOR ZA INFORMACIJSKE I KOMUNIKACIJSKE SUSTAVE</t>
  </si>
  <si>
    <t>Iznos planiran u Proračunu EUR</t>
  </si>
  <si>
    <t xml:space="preserve">
Samostalni sektor za informacijske i komunikacijske sustave</t>
  </si>
  <si>
    <t xml:space="preserve">
Izgrađen Nacionalni ABIS sustav u operativnom radu</t>
  </si>
  <si>
    <t>Osiguravanje financiranja za cijeli projekt NABIS faza 2</t>
  </si>
  <si>
    <t>Služba za informatiku</t>
  </si>
  <si>
    <t>31.3.2024.</t>
  </si>
  <si>
    <t>Redovna aktivnost
koja ne zahtjeva dodatna financijska sredstva</t>
  </si>
  <si>
    <t xml:space="preserve">Provedba projekta u trajanju od 3 godine. </t>
  </si>
  <si>
    <t xml:space="preserve">EU fond (BMVI) </t>
  </si>
  <si>
    <t>Implementacija Prümskih odluka (DKT-AFIS)</t>
  </si>
  <si>
    <t>Razmjena podataka sa svim državama,
obveznicama razmjene po Prümskim odlukama</t>
  </si>
  <si>
    <t>Samostalni sektor za informacijske i komunikacijske sustave</t>
  </si>
  <si>
    <t>Provedeno testiranje razmjene podataka</t>
  </si>
  <si>
    <t xml:space="preserve"> 22/2023.</t>
  </si>
  <si>
    <t xml:space="preserve">25/2024. </t>
  </si>
  <si>
    <t>Sa svakom državom članicom, dogovor i provedba testiranja, donošenje odluke o razmjeni podataka, provedba razmjene podatka</t>
  </si>
  <si>
    <t>Razvoj SIS</t>
  </si>
  <si>
    <t xml:space="preserve">Razvoj Schengenskog informacijskog sustava </t>
  </si>
  <si>
    <t>Osigurano adaptivno održavanje SIS sustava</t>
  </si>
  <si>
    <t>Ugovor o nabavi za razvoj SIS sustava
Broj adaptivnih sati razvoja SIS sustava</t>
  </si>
  <si>
    <t>Provedba ugovora o razvoju SIS sustava</t>
  </si>
  <si>
    <t>4. kvartal 2027.</t>
  </si>
  <si>
    <t>Nacionalno sufinanciranje EU fondova</t>
  </si>
  <si>
    <t>Održavanje SIS</t>
  </si>
  <si>
    <t xml:space="preserve">Održavanje Schengenskog informacijskog sustava </t>
  </si>
  <si>
    <t xml:space="preserve">Osigurano održavanje SIS sustava </t>
  </si>
  <si>
    <t>n/p</t>
  </si>
  <si>
    <t>Kontinuirano</t>
  </si>
  <si>
    <t>Provedba Ugovora o održavanju SIS sustava</t>
  </si>
  <si>
    <t>Implementacija PNR direktive (Registar imena putnika-Passenger Name Record PNR)</t>
  </si>
  <si>
    <t>Veća kontrola putnika u zračnom prometu,
povezivanje s avioprijevoznicima</t>
  </si>
  <si>
    <t>Udio avioprijevoznka s kojima je uspostavljena veza za prikupljanje podataka, izraženo u postocima</t>
  </si>
  <si>
    <t>80%/2021.</t>
  </si>
  <si>
    <t>Nastavak povezivanja sa avioprijevoznicima u okviru postojećeg ugovora za održavanje</t>
  </si>
  <si>
    <t>-</t>
  </si>
  <si>
    <t>Uspostava poveznice na EES - Entry-Exit System</t>
  </si>
  <si>
    <t>EES sustav uspostavit će se na vanjskim granicama radi  poboljšanja upravljanja vanjskim granicama, provjere poštuju li se odredbe o dopuštenom razdoblju boravka na državnom području država članica, elektroničkog registriranja vremena i mjesta ulaska/izlaska državljana trećih zemalja kojima je dopušten kratkotrajni boravak na državnom području države članice, automatskog izračuna trajanja njihovog boravka (ukupno ograničenje od 90 dana u bilo kojem razdoblju od 180 dana).</t>
  </si>
  <si>
    <t>Implementacija Uredbe EU 2017/2226 (nadogradnja NBMISa,  pristupne točke za tijela za provođenje zakona….)</t>
  </si>
  <si>
    <t>Nastavak nadogradnje sustava</t>
  </si>
  <si>
    <t>Postupak nadogradnje - raspodjela opreme na graničnim prijelazima, prema planu euLISA početak rada sustava je u rujnu 2024.</t>
  </si>
  <si>
    <t>31.12.2023.</t>
  </si>
  <si>
    <t>Uspostava poveznice na ETIAS - European Travel
Information and Authorization System</t>
  </si>
  <si>
    <t>ETIAS-om bi se trebalo staviti na raspolaganje odobrenje putovanja za državljane trećih zemalja izuzete od obveze posjedovanja vize kojim će se omogućiti procjena predstavlja li njihova prisutnost na državnom području država članica rizik za sigurnost, rizik od nezakonitog useljavanja ili visok rizik od epidemije ili hoće li ona predstavljati takav rizik.</t>
  </si>
  <si>
    <t xml:space="preserve">Početak nadogradnje </t>
  </si>
  <si>
    <t>Uspostava poveznice</t>
  </si>
  <si>
    <t>Postupak nadogradnje</t>
  </si>
  <si>
    <t>30.5.2024.</t>
  </si>
  <si>
    <t xml:space="preserve">K553168
 </t>
  </si>
  <si>
    <t xml:space="preserve">Jedinstveno sučelje za provjeru stranaca na ulasku u zemlju i identifikacija na teritoriju RH </t>
  </si>
  <si>
    <t>Brza i sveobuhvatna kontrola u svim relevantnim bazama podataka EU za državljane trećih zemalja koji ulaze u zemlju  i olakšana detekcija pokušaja zloporabe identiteta</t>
  </si>
  <si>
    <t>Integracija nacionalnih aplikacija za nadzor granice i suzbijanje terorizma i teškog kriminaliteta s konsolidiranim bazama postojećih i novih informacijskih sustava EU u području sloboda, sigurnosti i pravosuđa.</t>
  </si>
  <si>
    <t>Uspostava sustava u mjerama 3 i 5 je osnova za pokretanje provedbe mjere 6</t>
  </si>
  <si>
    <t>Uspostava razmjene podataka nacionalnih sustava i sustava EU koristeći jedinstveno sučelje</t>
  </si>
  <si>
    <t>Pokretanje projekta</t>
  </si>
  <si>
    <t>EU fond (BMVI)</t>
  </si>
  <si>
    <t>Razvoj EOS sustava</t>
  </si>
  <si>
    <t>Razvoj sustava Evidencija određenih stranaca (EOS) Informacijskog sustava MUP-a kojim će se osigurati implementacija Zakona o strancima i Zakona o međunarodnoj i privremenoj zaštiti</t>
  </si>
  <si>
    <t>Osigurano adaptivno održavanje EOS sustava</t>
  </si>
  <si>
    <t>Provedba ugovora o razvoju EOS sustava</t>
  </si>
  <si>
    <t xml:space="preserve">K879023   </t>
  </si>
  <si>
    <t>Održavanje EOS sustava</t>
  </si>
  <si>
    <t>Održavanje sustava Evidencija određenih stranaca (EOS) Informacijskog sustava MUP-a kojom će se osigurati implementacija Zakona o strancima i Zakona o međunarodnoj i privremenoj zaštiti</t>
  </si>
  <si>
    <t xml:space="preserve">Osigurano održavanje EOS sustava </t>
  </si>
  <si>
    <t>Provedba ugovora o održavanju EOS sustava</t>
  </si>
  <si>
    <t>Unaprjeđenje komunikacijskog i informatizacijskog 
sustava nabavkom nove i održavanjem postojeće 
opreme</t>
  </si>
  <si>
    <t>Postojeći Tetra sustav učiniti održivim, pouzdanim i 
raspoloživim svim žurnim službama Republike 
Hrvatske</t>
  </si>
  <si>
    <t xml:space="preserve">Broj (količina u broju komada) </t>
  </si>
  <si>
    <t xml:space="preserve">Provedba plana nabave, raspodjela opreme korisnicima </t>
  </si>
  <si>
    <t>Služba za komunikacije</t>
  </si>
  <si>
    <t>01.12.2024.</t>
  </si>
  <si>
    <t xml:space="preserve">K553132
</t>
  </si>
  <si>
    <t>203/ 2023.</t>
  </si>
  <si>
    <t>203(12)/ 2024.</t>
  </si>
  <si>
    <t>Provedba plana nabave, instalacija opreme, zamjena opreme</t>
  </si>
  <si>
    <t>Upgrade i geografska redundancija sve 3 zone TETRA sustava</t>
  </si>
  <si>
    <t>Sve 3 zone TETRA sustava na lokacijama u Zagrebu</t>
  </si>
  <si>
    <t>Sve 3 zone TETRA sustava na lokacijama Zagreb i Krapina</t>
  </si>
  <si>
    <t>Provedba plana nabave, instalacija opreme</t>
  </si>
  <si>
    <t xml:space="preserve">
1.500.000</t>
  </si>
  <si>
    <t>Stvaranje uvjeta za ujednačeno postupanje svih ustrojstvenih jedinica Ravnateljstva policije uočavanjem i otklananjem nedostataka kroz redovne i izvanredne nadzore</t>
  </si>
  <si>
    <t>Kroz redovne i izvanredne nadzore podizanje stupnja znanja, kvalitete i vještina policijskih službenika svih ustrojstvenih jedinica te sustavno otklanjanje nedostataka.</t>
  </si>
  <si>
    <t>Ured glavnog ravnatelja policije</t>
  </si>
  <si>
    <t>Broj nadzora</t>
  </si>
  <si>
    <t>Redovni nadzori
Izvanredni nadzori</t>
  </si>
  <si>
    <t>Služba za nadzor rada i strateški razvoj policije</t>
  </si>
  <si>
    <t xml:space="preserve">31.12.2024. </t>
  </si>
  <si>
    <t xml:space="preserve">A553131
</t>
  </si>
  <si>
    <t>Unapjređenje rada policije kroz osmišljavanje programa razvitka policije</t>
  </si>
  <si>
    <t xml:space="preserve">Unaprjeđenje organizacijskih, zakonskih i radnih procesa policije  </t>
  </si>
  <si>
    <t>Broj akata</t>
  </si>
  <si>
    <t>0/2023.</t>
  </si>
  <si>
    <t>Izrada zakonskih i podzakonskih akata
Pronalaženje novih organizacijskih rješenja</t>
  </si>
  <si>
    <t>Praćenje stanja sigurnosti i rizika iz djelokruga rada policije</t>
  </si>
  <si>
    <t>Praćenje stanja sigurnosti i ugroze, te određivanje prioriteta postupanja policije na nacionalnom nivou</t>
  </si>
  <si>
    <t>5/2023.</t>
  </si>
  <si>
    <t>Izrada i ažuriranje strateške procjene
Izrada i ažuriranje planova rada
Izrada godišnjih izvješća</t>
  </si>
  <si>
    <t>Unaprjeđenje strateške europske i međunarodne policijske suradnje</t>
  </si>
  <si>
    <t>Razvijanje uspješne međunarodne suradnje hrvatske policije s policijskim organizacijama drugih zemalja</t>
  </si>
  <si>
    <t>Broj organizacija međunarodnih posjeta i sastanaka</t>
  </si>
  <si>
    <t xml:space="preserve"> Nadziranje i koordinacija obavljanja poslova međunarodne suradnje iz djelokruga rada policije </t>
  </si>
  <si>
    <t>Služba za stratešku europsku i međunarodnu policijsku suradnju</t>
  </si>
  <si>
    <t xml:space="preserve">Analiza podnesenih izvješća o ostvarenim međunarodnim aktivnostima </t>
  </si>
  <si>
    <t xml:space="preserve">
Suradnja sa  stranim policijskim časnicima za vezu akreditiranim u RH
</t>
  </si>
  <si>
    <t>Iniciranje sklapanja novih međunarodnih ugovora i sporazuma iz nadležnosti Ravnateljstva policije</t>
  </si>
  <si>
    <t xml:space="preserve">Broj međunarodnih aktivnosti Ureda glavnog ravnatelja policije </t>
  </si>
  <si>
    <t xml:space="preserve"> 
Organizacija susreta glavnog ravnatelja policije i njegovih zamjenika s predstavnicima policija stranih država i međunarodnih organizacija
</t>
  </si>
  <si>
    <t>Pripremanje sastanaka i sudjelovanje u izradi zakonodavnih prijedloga</t>
  </si>
  <si>
    <t xml:space="preserve"> 
Koordinacija predsjedanja radnim skupinama u Vijeću 
Koordinacija rada s agencijama i drugima institucijama i organizacijama Europske unije
Koordinacija rada s drugim međunarodnim institucijama i organizacijama
</t>
  </si>
  <si>
    <t xml:space="preserve">Provoditi medijske kampanje za suzbijanje obiteljskog nasilja na nacionalnoj i lokalnoj razini s ciljem daljnje senzibilizacije javnosti za problematiku obiteljskog nasilja </t>
  </si>
  <si>
    <t xml:space="preserve">Umrežavanje svih nadležnih državnih tijela, org. civilnog društva, pravnih osoba i dr. društvrno odgovornih subjekata, a kako bi koordinirano iznašli zajednički odgovor u sprečavanju svih oblika nasilja nad ženama </t>
  </si>
  <si>
    <t>Služba prevencije</t>
  </si>
  <si>
    <t>Broj održanih javnih manifestacija</t>
  </si>
  <si>
    <t>100/2023.</t>
  </si>
  <si>
    <t xml:space="preserve">10/2024. </t>
  </si>
  <si>
    <t>Senzibilizacija i edukacija žena te  potencijalnih vulnerabilnih skupina (žene starije životne dobi te osoba s invaliditetom…). Edukacija osoba muškog spola s ciljem njihove senzibilizacije na temu sprečavanja nasilja prema ženama kao i na temu rodne jednakosti i ravnopravnosti spolova</t>
  </si>
  <si>
    <t>Broj educiranih osoba</t>
  </si>
  <si>
    <t xml:space="preserve"> 4048/2023. </t>
  </si>
  <si>
    <t xml:space="preserve"> 5000/2024. </t>
  </si>
  <si>
    <t xml:space="preserve">Provoditi dokazano učinkovite programe prevencije govora mržnje </t>
  </si>
  <si>
    <t xml:space="preserve">Senzibilizacija i edukacija potencijalnih vulnerabilnih skupina te senzibilizacija građana o važnosti reakcije društva u pogledu eliminacije govora mržnje </t>
  </si>
  <si>
    <t>Organizacija javnih manifestacija te organizacija edukativnih progama kojima se senzibiliziraju građani, posebice mladih o važnosti reakcije društva u pogledu eliminacije govora mržnje</t>
  </si>
  <si>
    <t xml:space="preserve"> Broj educiranih osoba </t>
  </si>
  <si>
    <t>1000/2024.</t>
  </si>
  <si>
    <t>Jačanje i promicanje sigurnosti u zajednici u okviru prevencije protupravnih i drugih društveno neprihvatljivih ponašanja povezanih s pripadnicima romske nacionalne manjine, kroz senzibilizaciju, informiranje, podizanje svijesti o pojavnim oblicima, samozaštitu kao i osnaživanje u cilju prijavljivanja protupravnih oblika ponašanja</t>
  </si>
  <si>
    <t>950/2023.</t>
  </si>
  <si>
    <t>60/2024.</t>
  </si>
  <si>
    <t xml:space="preserve">Provedba edukacije u cilju jačanja i promicanja sigurnosti u zajednici te prevencija društveno neprihvatljivih ponašanja povezanih s pripadnicima romske nacionalne manjine </t>
  </si>
  <si>
    <t xml:space="preserve">U sklopu preventivnih programa te zdravstvene zaštite mentalnog zdravlja provoditi edukacije sa cjelovitim pristupom problematici nasilja u obitelji, po vertikali odgojno-obrazovnog sustava i za sve njegove dionike </t>
  </si>
  <si>
    <t>9003/2023.</t>
  </si>
  <si>
    <t>500/2024.</t>
  </si>
  <si>
    <t xml:space="preserve">Edukacija učenika osnovnih i srednjih škola s ciljem sprječavanja nasilja među mladima, nasilja prema ženama kao i nasilja u obitelji. </t>
  </si>
  <si>
    <t>Sigurnost i zaštita djece na internetu i društvenim mrežama</t>
  </si>
  <si>
    <t xml:space="preserve">Podizanje stupnja znanja i svijesti djece o opasnostima  na internetu te zaštiti privatnosti u kontekstu korištenja Interneta i društvenih mreža </t>
  </si>
  <si>
    <t>Broj održanih edukacija</t>
  </si>
  <si>
    <t>423/2023.</t>
  </si>
  <si>
    <t xml:space="preserve">Edukacija učenici osnovnih i srednjih škola, roditelji, učitelja i profesora i dr. građana  </t>
  </si>
  <si>
    <t xml:space="preserve">10151/2023. </t>
  </si>
  <si>
    <t xml:space="preserve"> 100/2024. </t>
  </si>
  <si>
    <t xml:space="preserve">Kampanja usmjerena na podizanje javne svijesti o  vrbovanju žrtava trgovanja ljudima </t>
  </si>
  <si>
    <t>6214/2024.</t>
  </si>
  <si>
    <t>5000/2024.</t>
  </si>
  <si>
    <t xml:space="preserve">Provedba edukacije učenika završnih razreda strukovnih škola, nezaposlenih  ali i djelatnika onih struka koje u svom radu mogu doći u kontakt s potencijalnim žrtvama i/ili počiniteljima, te edukacija romske zajednice. </t>
  </si>
  <si>
    <t xml:space="preserve">Provođenje sustavne i stručne izobrazbe za dužnosnike i službenike državnih tijela, odvjetnike i predstavnike javnih ustanova i organizacija civilnog društva o pravima žrtava, procijeni potreba , pružanju podrške žrtvama  i svjedocima, te međunarodnoj/prekograničnoj suradnji </t>
  </si>
  <si>
    <t xml:space="preserve">Edukacija policijskih službenika s ciljem senzibilizacije policijskih službenika u području zaštite i podrške žrtvama kaznenih djela i prekršaja </t>
  </si>
  <si>
    <t>5752/2023.</t>
  </si>
  <si>
    <t>6000/2024.</t>
  </si>
  <si>
    <t>Provođenje aktivnosti usmjerenih na prevenciju zlouporabe i ovisnosti o alkoholu, drogama i kocki.</t>
  </si>
  <si>
    <t>Edukacija učenika završnih razreda osnovnih škola te prvih razreda srednjih škola u cilju prevencije zlouporabe i ovisnosti o alkoholu, drogama i kocki</t>
  </si>
  <si>
    <t>23521/2023.</t>
  </si>
  <si>
    <t xml:space="preserve">Edukacija učenika završnih razreda osnovnih škola te prvih razreda srednjih škola </t>
  </si>
  <si>
    <t xml:space="preserve">Provedba preventivnih aktivnosti na području borbe protiv korupcije </t>
  </si>
  <si>
    <t>1251/2023.</t>
  </si>
  <si>
    <t>Provedba preventivne kampanje</t>
  </si>
  <si>
    <t xml:space="preserve">Promicanje policijskog zvanja i uloge policije u Domovinskom ratu  </t>
  </si>
  <si>
    <t>Broj izrađenih dokumentarnih filmova</t>
  </si>
  <si>
    <t>7/2023.</t>
  </si>
  <si>
    <t xml:space="preserve">Izrada dokumentarnih filmova, pregled arhivske građe vezane za Domovinski rat, izrada monografija te organizacija komemorativnih skupobva u spomen na poginule i nestale hrvatske redarstvenike  </t>
  </si>
  <si>
    <t xml:space="preserve"> Broj organiziranih komemorativnih skupova i obljetnica,</t>
  </si>
  <si>
    <t xml:space="preserve"> 7/2024.</t>
  </si>
  <si>
    <t xml:space="preserve"> Broj organiziranih promocija, </t>
  </si>
  <si>
    <t>Broj okruglih stolova</t>
  </si>
  <si>
    <t>3/2024.</t>
  </si>
  <si>
    <t>Poštujte naše znakove- početak školske godine</t>
  </si>
  <si>
    <t>Broj izrađenih spotova, broj educirane djece</t>
  </si>
  <si>
    <t>1 edukativni spot, 36000 educirane djece (2023.g.)</t>
  </si>
  <si>
    <t xml:space="preserve"> 35000 educirane djece (2024.g.)</t>
  </si>
  <si>
    <t xml:space="preserve">Podizanje stupanj osviještenosti i informiranosti starijih osoba na temu imovinskog kriminaliteta </t>
  </si>
  <si>
    <t>Broj educiranih građana</t>
  </si>
  <si>
    <t>12297/2023.</t>
  </si>
  <si>
    <t>300 /2024.</t>
  </si>
  <si>
    <t xml:space="preserve">Edukacija osoba starije životne dobi </t>
  </si>
  <si>
    <t xml:space="preserve">Edukacija građanja na temu štetnosti posjedovanja ilegalnog oružja te poticanje građana da vrate ilegalno oružje </t>
  </si>
  <si>
    <t>Broj vraćenog oružja</t>
  </si>
  <si>
    <t>3123/2023.</t>
  </si>
  <si>
    <t>4800/2024.</t>
  </si>
  <si>
    <t xml:space="preserve">Provođenje medijske kampanje u cilju edukacije građana, vraćanje ilegalnog oružja </t>
  </si>
  <si>
    <t>ISF</t>
  </si>
  <si>
    <t>Broj vraćenog streljiva</t>
  </si>
  <si>
    <t>85467/2023.</t>
  </si>
  <si>
    <t xml:space="preserve"> 220 000/2024.</t>
  </si>
  <si>
    <t>Kilogrami vraćenog eksploziva</t>
  </si>
  <si>
    <t xml:space="preserve"> 154.39/2023.</t>
  </si>
  <si>
    <t>18.</t>
  </si>
  <si>
    <t>Povećanje sigurnosti u cestovnom prometu i smanjenje teških stradavanja u prometu na cestama</t>
  </si>
  <si>
    <t>Smanjenje broja prometnih nesreća, poginulih i teško ozlijeđenih osoba u prometnim nesrećama</t>
  </si>
  <si>
    <t>Uprava za javni red i sigurnost</t>
  </si>
  <si>
    <t>Broj prometnih nesreća</t>
  </si>
  <si>
    <t>34.471/2023.</t>
  </si>
  <si>
    <t>32.747/2024.</t>
  </si>
  <si>
    <t>Raščlamba prometnih nesreća, nesreća s poginulim i nesreća s teško ozlijeđenim osobama</t>
  </si>
  <si>
    <t>Služba prometne policije</t>
  </si>
  <si>
    <t>5.2.2024.</t>
  </si>
  <si>
    <t xml:space="preserve">
K553092
</t>
  </si>
  <si>
    <t>Izrada Plana preventivnog i represivnog postupanja policije u cestovnom prometu za 2024. i njegova provedba</t>
  </si>
  <si>
    <t>15.1.2024.</t>
  </si>
  <si>
    <t>Broj poginulih osoba u prometnim nesrećama</t>
  </si>
  <si>
    <t>272/2023.</t>
  </si>
  <si>
    <t>238/2024.</t>
  </si>
  <si>
    <t>Usmjeravanje rada policijskih uprava na pojačani nadzor brzine kretanja vozila na cestama, alkoholiziranost vozača, mladih vozača, nepropisne uporabe mobitela, korištenja sigurnosnog pojasa, dječje sjedalice, zaštitne kacige kod biciklista i motociklista te prekršaje recidivista</t>
  </si>
  <si>
    <t>Usmjeravanje rada policijskih uprava na provedbu mjera i aktivnosti u svrhu smanjenja stradavanja ugroženih skupina sudionika u prometu (djeca, pješaci, biciklisti, motociklisti i stariji sudionici)</t>
  </si>
  <si>
    <t xml:space="preserve">31. 12.2024. </t>
  </si>
  <si>
    <t>U suradnji s organizacijama mjerodavnim za održavanje prometnica, poduzimanje potrebnih mjera u svrhu sanacije opasnih mjesta</t>
  </si>
  <si>
    <t>19.</t>
  </si>
  <si>
    <t xml:space="preserve">Sprječavanje nereda i nasilja na visokorizičnim javnim okupljanijima s fokusom na visokorizične nogometne utakmice </t>
  </si>
  <si>
    <t xml:space="preserve">Sprječavanje incidenata s teškim posljedicama za sigurnost osoba (sudionika javnog okupljanja ili utakmice, službenih osoba i policijskih službenika) i imovine na visokorizičnom javnom okupljanju ili na nogometnoj utakmici, a prilikom čega bi policijski službenici bili primorani uporabiti teža sredstava prisile prema većoj skupini građana. </t>
  </si>
  <si>
    <t>Broj incidenata s teškim posljedicama za sigurnost osoba (sudionika javnih okupljanja i policijskih službenika)</t>
  </si>
  <si>
    <t xml:space="preserve"> Pratiti stanje sigurnosti vezano za nerede i nasilje na nogometnim utakmicama, uočavati pojavne oblike i nalagati smjernice kako do takvih događaja ne bi dolazilo, provoditi kriminalistička istraživanja kaznenih djela i prekršaja na nogometnim utakmicama te procesuiranja počinitelja, na temelju sigurnosnih saznanja izvršiti analitičku obradu osoba za koje se utvrdi da su nositelji i organizatori nereda i nasilja na nogometnim utakmicama i prema takvim osobama poduzimati ciljane represivne mjere, pojačati prisutnost policije na mjestima na kojima se uobičajeno okupljaju navijači prikupljati saznanja o navijačkim aktivnostima, organiziranju putovanja na utakmice te sukladno tome planirati i poduzimati odgovarajuće mjere i radnje, razmjenjivati prikupljena sigurnosna saznanja između ustrojstvenih jedinica kako bi svi kojima bi takva informacija mogla biti od koristi mogli poduzeti potrebne mjere, ostvarivati daljnju suradnja s Hrvatskim nogometnim savezom i nogometnim klubovima radi prevencije nereda i nasilja</t>
  </si>
  <si>
    <t>Služba za osiguranja u suradnji s policijskim upravama</t>
  </si>
  <si>
    <t xml:space="preserve">       A553131 </t>
  </si>
  <si>
    <t xml:space="preserve">
Teške tjelesne ozljede i smrt 
</t>
  </si>
  <si>
    <t xml:space="preserve">
2/2023.
</t>
  </si>
  <si>
    <t xml:space="preserve">
0/2024.
</t>
  </si>
  <si>
    <t xml:space="preserve">
7/2023.</t>
  </si>
  <si>
    <t xml:space="preserve">
0/2024.</t>
  </si>
  <si>
    <t>20.</t>
  </si>
  <si>
    <t>Nogometno prvenstvo 
UEFA EURO 2024.</t>
  </si>
  <si>
    <t xml:space="preserve">Pružanje pomoći njemačkoj policiji vezano uz nogometno prvenstvo u 
R. Njemačkoj </t>
  </si>
  <si>
    <t>Ustrojstvene jedinice Ravnateljstva policije</t>
  </si>
  <si>
    <t>Broj incidenata hrvatskih navijača u R. Njemačkoj tijekom prvenstva</t>
  </si>
  <si>
    <t>Suradnja s njmačkom policiji u razmjeni saznanja radi održavanja povoljnog stanja sigurnosti, upućivanje policijskih službenika (krim, temeljne, interventne policije) u R.Njemačku na ispomoć</t>
  </si>
  <si>
    <t>14.07.2024.</t>
  </si>
  <si>
    <t>21.</t>
  </si>
  <si>
    <t>Izgradnja i opremanje novog objekta Operativno-komunikacijskog centra policije</t>
  </si>
  <si>
    <t xml:space="preserve">Ravnateljstvo policije </t>
  </si>
  <si>
    <t>20%/2024.</t>
  </si>
  <si>
    <t xml:space="preserve"> Izrada projektne dokumentacije, projekta, studije izvedivosti, analiza troškova, određivanje izvoditelja građevinskih radova,               </t>
  </si>
  <si>
    <t xml:space="preserve"> Operativno-komunikacijski centar policije</t>
  </si>
  <si>
    <t xml:space="preserve">
K260056</t>
  </si>
  <si>
    <t>22.</t>
  </si>
  <si>
    <t xml:space="preserve">Realizacija projekta dopronijela bi kvalitetnijem radu po najvišim sigurnosnim kriterijima i zahtjeva Europske komisije uvažavajući prava osoba kojima je oduzeta sloboda, i osigurale bi se visoko učinkovite energetske uštede. </t>
  </si>
  <si>
    <t>Ministarstvo unutarnjih poslova, Ravnateljstvo Policije, Operativno-komunikacijski centar policije</t>
  </si>
  <si>
    <t>40%/2024.</t>
  </si>
  <si>
    <t xml:space="preserve"> Izrada projektne dokumentacije, projekta, studije izvedivosti, analiza troškova               </t>
  </si>
  <si>
    <t>Ravnateljstvo policije, Operativno-komunikacijski centar policije</t>
  </si>
  <si>
    <t>23.</t>
  </si>
  <si>
    <t>Jačanje kapaciteta linije rada ratnih zločina na strateškoj (Ravnateljstvo policije) i regionalnoj razini (Regionalni centri u Zagrebu, Osijeku, Splitu i Rijeci)</t>
  </si>
  <si>
    <t>Poboljšavanje uvjeta rada radi učinkovitijeg rješavanja nacionalnih i regionalnih prioriteta u području ratnih zločina</t>
  </si>
  <si>
    <t>Sektor općeg kriminaliteta i međunarodne policijske suradnje</t>
  </si>
  <si>
    <t>Količina nabavljene tehničke opreme</t>
  </si>
  <si>
    <t>Materijalno-tehničko opremanje</t>
  </si>
  <si>
    <t>Služba ratnih zločina</t>
  </si>
  <si>
    <t>31.12. 2024.</t>
  </si>
  <si>
    <t>Broj podnesenih kaznenih prijava</t>
  </si>
  <si>
    <t>Učinkovitija kriminalistička istraživanja nacionalnih i regionalnih prioriteta u području ratnih zločina</t>
  </si>
  <si>
    <t>24.</t>
  </si>
  <si>
    <t>Prikupljanje saznanja o nestalim osobama i mogućim mjestima ukopa njihovih posmrtnih ostataka tijekom Domovinskog rata</t>
  </si>
  <si>
    <t>Pronalazak nestalih osoba ili mjesta ukopa njihovih posmrtnih ostataka</t>
  </si>
  <si>
    <t>Broj pronađenih nestalih osoba ili mjesta ukopa njihovih posmrtnih ostataka</t>
  </si>
  <si>
    <t>6/2023.</t>
  </si>
  <si>
    <t>6/2024.</t>
  </si>
  <si>
    <t>Broj obavljenih koordinacija s udrugama</t>
  </si>
  <si>
    <t>Koordinacija s braniteljskim, stradalničkim i drugim udrugama</t>
  </si>
  <si>
    <t>25.</t>
  </si>
  <si>
    <t xml:space="preserve">Nadogradnja i prilagodba SMPS/SIRENE aplikacije za upravljanje upozorenjima u Schengenskom informacijskom sustavu (SIS-u) i elektroničku razmjenu pismena s inozemstvom u međunarodnoj policijskoj suradnji - SPOC CMS (case management sustav)
</t>
  </si>
  <si>
    <t>Sektor općeg
kriminaliteta i
međunarodne
policijske suradnje</t>
  </si>
  <si>
    <t xml:space="preserve">Potpuno funkcionalan SPOC CMS (case managment system). 
Prilagodba SPOC CMS-a sa SIENA kanalom.
Povezivanje PCCC centara na SPOC CMS.
</t>
  </si>
  <si>
    <t>Započete aktivnosti u okviru tekućih projekata za održavanje i unaprjeđenje rada SPOC CMS-a  (2021.)</t>
  </si>
  <si>
    <t>Tehničke izmjene aplikativnog rješenja, proširenje dosadašnjih funkcionalnosti, testiranje i
 puštanje u rad</t>
  </si>
  <si>
    <t>Služba za međunarodnu policijsku suradnju</t>
  </si>
  <si>
    <t>4.kvartal 2024.</t>
  </si>
  <si>
    <t xml:space="preserve">K553167 </t>
  </si>
  <si>
    <t>Implementirane moguće dodatne funkcionalnosti temeljem novih/izmijenjenih EU propisa i nacionalnog zakonodavstva
donesenih u razdoblju realizacije mjere</t>
  </si>
  <si>
    <t>26.</t>
  </si>
  <si>
    <t>Priprema SIRENE ureda i krajnjih korisnika za implementaciju interoperabilnosti</t>
  </si>
  <si>
    <t xml:space="preserve">Priprema za implementaciju interoperabilnosti
</t>
  </si>
  <si>
    <t xml:space="preserve">Tehnička opremljenost Službe za međunarodnu policijsku suradnju (SIRENE ureda) i spremnost za rješavanje žutih poveznica
IS MUP-a I NIUSDG  funkcionalnosti za biometrijske provjre
Priručnik provedbu interoperabilnosti za krajnje korisnike (policije na trenu) 
Provedena obuka multiplikatora provedena
</t>
  </si>
  <si>
    <t>Nabava informatičke opreme za Službu za međunarodnu policijsku suradnju</t>
  </si>
  <si>
    <t>3. kvartal 2024.</t>
  </si>
  <si>
    <t xml:space="preserve">BMVI (Instrument za granicu, migracije i vize)
</t>
  </si>
  <si>
    <t xml:space="preserve">1.041.057 </t>
  </si>
  <si>
    <t>4. kvartal  2024.</t>
  </si>
  <si>
    <t>Definiranje poslovnih procesa za interoperabilnost na terenu</t>
  </si>
  <si>
    <t>Nadogradnje IS MUP-a I NIUSDG-a</t>
  </si>
  <si>
    <t>Izrada priručnika za krajnje korisnike (svi rodovi policije na terenu)</t>
  </si>
  <si>
    <t>Obuka multiplikatora</t>
  </si>
  <si>
    <t>27.</t>
  </si>
  <si>
    <t>Jačanje kapaciteta policije za suzbijanje kibernetičkog kriminaliteta</t>
  </si>
  <si>
    <t xml:space="preserve">Osnaživanje operativnih procesa istražnog i kaznenog postupanja u području kibernetičkog kriminaliteta. </t>
  </si>
  <si>
    <t>Postotak policijskih službenika educiranih i opremljenih istražiteljskim računalima</t>
  </si>
  <si>
    <t xml:space="preserve">
Nabava Istražiteljskih prijenosnih računala za istraživanje kibernetičkog kriminaliteta, pretraživanje otvorenih izvora na internetu i istraživanja na darknetu
Nabava PC računala s monitorom 
Edukacija policijskih službenika u području digitalne forenzike i istraživanja kibernetičkog kriminaliteta, koja uključuje 11 specijaliziranih modula edukacija
Provedba preventivne kampanje svjesnosti o kibernetičkom kriminalitetu, za šire građanstvo i privatni sektor u trajanju od 1 godine.
</t>
  </si>
  <si>
    <t>Služba kibernetičke sigurnosti</t>
  </si>
  <si>
    <t xml:space="preserve"> 31.12.2024.</t>
  </si>
  <si>
    <t xml:space="preserve">K879020 </t>
  </si>
  <si>
    <t>28.</t>
  </si>
  <si>
    <t>Digital Forensic for Cybercrime</t>
  </si>
  <si>
    <t>Omogućavanje obavljanje poslova forenzike digitalnih dokaza, istraživanja transakcija kriptovaluta i pretraživanja darkneta</t>
  </si>
  <si>
    <t>Broj nabavljenih računalnih programa</t>
  </si>
  <si>
    <t>Nabava računalnih programa za forenziku digitalnih dokaza, istraživanje transakcija kriptovaluta i pretraživanje darkneta</t>
  </si>
  <si>
    <t>30.6.2024.</t>
  </si>
  <si>
    <t>K879022</t>
  </si>
  <si>
    <t>29.</t>
  </si>
  <si>
    <t>Suzbijanje korupcijskih kaznenih djela</t>
  </si>
  <si>
    <t>Otkrivanje i preocesuiranje korupcijskih kaznenih djela i počinitelja</t>
  </si>
  <si>
    <t>Policijski nacionalni ured za suzbijanje korupcije i organiziranog kriminaliteta</t>
  </si>
  <si>
    <t>Broj prijavljenih kaznenih djela iz kataloga korupcijskih kaznenih djela</t>
  </si>
  <si>
    <t>1169/2022.</t>
  </si>
  <si>
    <t>800/2024.</t>
  </si>
  <si>
    <t>Jačanje operativnog postupanja policijskih službenika na suzbijanju korupcijskih kaznenih djela kroz intenzivnu suradnju  sa građanima radi povećanja njihove spremnosti da prijavljuju korupciju kao i kroz pojačanu suradnju sa državnim tijelima zaduženih za borbu protiv korupcije</t>
  </si>
  <si>
    <t>Služba gospodarskog kriminaliteta i korupcije</t>
  </si>
  <si>
    <t xml:space="preserve">
A553131
</t>
  </si>
  <si>
    <t>30.</t>
  </si>
  <si>
    <t xml:space="preserve">Suzbijanje kaznenih djela na štetu proračuna RH i fondova Europske unije </t>
  </si>
  <si>
    <t>Otkrivanje i procesuiranje kaznenih djela koja se odnose na financiranje projekata iz sredstava fondova Europske unije</t>
  </si>
  <si>
    <t xml:space="preserve">Broj podnijetih kaznenih prijava u suradnji sa Uredom europskog javnog tužitelja (EPPO) </t>
  </si>
  <si>
    <t>Sprječavanje prijevara počinjenih na štetu proračuna RH i sredstava Europske unije</t>
  </si>
  <si>
    <t>31.</t>
  </si>
  <si>
    <t>Kaznena djela iz domene prekograničnog organiziranog kriminaliteta</t>
  </si>
  <si>
    <t xml:space="preserve">Suzbijanje prekograničnog organiziranog kriminaliteta </t>
  </si>
  <si>
    <t>Broj međunarodnih kriminalističkih istraživanja uz moguću primjenu posebnih dokaznih radnji</t>
  </si>
  <si>
    <t>Sustavno prikupljanje i analitička obrada saznanja, razmjena istih sa zainteresiranim državama te provođenje međunarodnih kriminalističkih istraživanja uz primjenu posebnih dokaznih radnji</t>
  </si>
  <si>
    <t>Služba organiziranog kriminaliteta</t>
  </si>
  <si>
    <t xml:space="preserve">A553131
</t>
  </si>
  <si>
    <t>32.</t>
  </si>
  <si>
    <t xml:space="preserve">Suzbijanje krijumčarenja i nedopuštene proizvodnje i prometa drogama </t>
  </si>
  <si>
    <t xml:space="preserve">Otkrivanje i procesuiranje osoba u sklopu zločinačkog udruženja, grupa i pojedinca kao počinitelja kaznenih djela kriminaliteta droga </t>
  </si>
  <si>
    <t>Broj otkrivenih i razriješenih kaznenih djela iz čl. 190. i 191. Kaznenog zakona RH</t>
  </si>
  <si>
    <t>2386/2022.</t>
  </si>
  <si>
    <t>2390/2024.</t>
  </si>
  <si>
    <t>Služba kriminaliteta droga</t>
  </si>
  <si>
    <t>33.</t>
  </si>
  <si>
    <t>Prevencija i suzbijanje terorizma</t>
  </si>
  <si>
    <t>Zaštita RH od prijetnji terorizma, njenih građana i svih koji u njoj borave, njenih vrijednosti, interesa i resursa te istovremeno pružanje najučinkovitijeg doprinosa međunarodnim protuterorističkim naporima kao ključnom dijelu i samog nacionalnog odgovora na prijetnju terorizma</t>
  </si>
  <si>
    <t>Broj provedenih edukacija policijskih službenika</t>
  </si>
  <si>
    <t>15/2023.</t>
  </si>
  <si>
    <t>15/2024.</t>
  </si>
  <si>
    <t>Provedba edukacija policijskih službenika usmjerenih na prevenciju, prepoznavanje, otkrivanje i krimnalističko istraživanje kaznenih djela terorizma, kaznenih djela povezanih s terorizmom, kaznenih djela motiviranih mržnjom te sigurnosnih događaja koji imaju obilježja radikalizacije i ekstremizma</t>
  </si>
  <si>
    <t>Služba terorizma</t>
  </si>
  <si>
    <t>34.</t>
  </si>
  <si>
    <t>Suradnja s međunarodnim tijelima (FRONTEX)</t>
  </si>
  <si>
    <t>Jačanje suradnje između Ministarstva  i međunarodnih tijela</t>
  </si>
  <si>
    <t>Uprava za granicu</t>
  </si>
  <si>
    <t>Broj policijskih službenika</t>
  </si>
  <si>
    <t>116/2023.</t>
  </si>
  <si>
    <t>152/2024.</t>
  </si>
  <si>
    <t>Slanje stručnih kontingenata na ispomoć zemljama članicama EU (Bugarska, Grčka, Litva) kao i trećim zemljama (Albanija, Crna Gora)</t>
  </si>
  <si>
    <t>Mobilna jedinica za provedbu nadzora državne granice</t>
  </si>
  <si>
    <t>A553158</t>
  </si>
  <si>
    <t>35.</t>
  </si>
  <si>
    <t>Tehnička i IT opremljenost policijskih službenika za zaštitu državne granice i kompenzacijske mjere</t>
  </si>
  <si>
    <t>Poboljšanje tehničke opremljenosti i IT kapaciteta granične policije</t>
  </si>
  <si>
    <t>Postotak operativnih troškova goriva, nabave licenci, godišnjih servisa, nadogradnje i održavanja sustava, nabave potrošnog materijala, nabave roba i usluga</t>
  </si>
  <si>
    <t>90%/2021.</t>
  </si>
  <si>
    <t>Nabava tehničke opreme za graničnu policiju koja obavlja zaštitu kopnene i riječne granice</t>
  </si>
  <si>
    <t>Služba za zaštitu državne granice i kompenzacijske mjere</t>
  </si>
  <si>
    <t xml:space="preserve">K553168
</t>
  </si>
  <si>
    <t xml:space="preserve">Postotak uvezanost svih lokacija na vanjskoj granici </t>
  </si>
  <si>
    <t>Postotak povezanosti sustava zaštite kopnene granice na području PU vukovarsko-srijemske i drugih PU na vanjskoj granici</t>
  </si>
  <si>
    <t>Implementacija sustava zaštite kopnene granice na području PU vukovarsko-srijemske i drugih PU na vanjskoj granici</t>
  </si>
  <si>
    <t>36.</t>
  </si>
  <si>
    <t>Učvrščivanje suvereniteta i njegovanje vrijednosti</t>
  </si>
  <si>
    <t>Podizanje razine unutarnje sigurnosti</t>
  </si>
  <si>
    <t xml:space="preserve">Postotak provedenih udaljenja državljana trećih zemalja koji nezakonito borave u RH </t>
  </si>
  <si>
    <t>Provođenje postupka povratka državljana trećih zemalja</t>
  </si>
  <si>
    <t>Prihvatni centar za strance</t>
  </si>
  <si>
    <t>I. kvartal 2024.</t>
  </si>
  <si>
    <t>K553169
T879006</t>
  </si>
  <si>
    <t xml:space="preserve">Postotak ostvarenih naknada tekućih troškova vode, električne i toplinske energije, odvoz smeća, troškova telefona i komunalne naknade </t>
  </si>
  <si>
    <t>Pomoć u održavanju adekvatne razine smještaja u Prihvatnom centru za strance</t>
  </si>
  <si>
    <t>II. kvartal 2024.</t>
  </si>
  <si>
    <t>Postotak opremanja prostorija dnevnog boravka za strance adaptiranih i postavljenih montažnih ili sličnih kućica i nadstrešnica, opreme i namještaja za bolje uvjete smještaja i boravka stranca u Prihvatnom centru za strance</t>
  </si>
  <si>
    <t>Poboljšanje uvjeta smještaja i rada u Prihvatnom centru za strance u Ježevu - II. faza</t>
  </si>
  <si>
    <t>37.</t>
  </si>
  <si>
    <t>Potpomognuti dragovoljni povratak</t>
  </si>
  <si>
    <t>Promicanje dragovoljnog povratka državljana trećih zemalja  u zemlju podrijetla ili drugu treću zemlju</t>
  </si>
  <si>
    <t>Broj izvršenih potpomognutih dragovoljnih povrataka  državljana trećih zemalja</t>
  </si>
  <si>
    <t>150/2023.</t>
  </si>
  <si>
    <t>250/2024.</t>
  </si>
  <si>
    <t xml:space="preserve">Uspostava učinkovitog  sustava asistiranog dragovoljnog povratka </t>
  </si>
  <si>
    <t>Služba za nezakonite migracije</t>
  </si>
  <si>
    <t>38.</t>
  </si>
  <si>
    <t>Monitoring prisilnih udaljenja</t>
  </si>
  <si>
    <t>Stalno praćenje poštivanja osnovnih ljudskih prava državljana trećih zemalja u postupku prisilnih udaljenja putem neovisne i nepristrane organizacije</t>
  </si>
  <si>
    <t xml:space="preserve">Broj osoba čija su prisilna udaljenja promatrana </t>
  </si>
  <si>
    <t>Proveden monitoring prisilnih udaljenja državljana trećih država</t>
  </si>
  <si>
    <t>39.</t>
  </si>
  <si>
    <t>Nezavisni mehanizam nadzora postupanja policijskih službenika Ministarstva u području nezakonitih migracija i međunarodne zaštite</t>
  </si>
  <si>
    <t>Promatranja (najavljena i nenajavljena) postupanja policijskih službenika prema neregularnim migrantima i tražiteljima međunarodne zaštite u provedbi propisa koji reguliraju nadzor državne granice i pružanje međunarodne zaštite</t>
  </si>
  <si>
    <t xml:space="preserve">Broj promatranja </t>
  </si>
  <si>
    <t>27/2023.</t>
  </si>
  <si>
    <t>137/2024.</t>
  </si>
  <si>
    <t>Promatranje postupanja policijskih službebnika prema neregularnim migrantima i tražiteljima međunarodne zaštite</t>
  </si>
  <si>
    <t>Fond za integrirano upravljanje granicama, Instrument za financijsku potporu u području upravljanja granicama i vizne politike</t>
  </si>
  <si>
    <t>40.</t>
  </si>
  <si>
    <t>Postotak</t>
  </si>
  <si>
    <t>30/2021.</t>
  </si>
  <si>
    <t>35/2024.</t>
  </si>
  <si>
    <t>Nacionalni koordinacijski centar povezan s regionalnim koordinacijskim centrom (postotak realizacije)</t>
  </si>
  <si>
    <t>Služba Nacionalnog koordinacijskog centra i analize rizika</t>
  </si>
  <si>
    <t xml:space="preserve">K553168 
</t>
  </si>
  <si>
    <t>41.</t>
  </si>
  <si>
    <t>Podizanje razine sigurnosti na državnoj granici i dubini teritorija RH</t>
  </si>
  <si>
    <t>Postotak mjerljivih radnih rezultata po ovoj problematici za 10% u odnosu na 2023. godinu</t>
  </si>
  <si>
    <t>0%/2023.</t>
  </si>
  <si>
    <t>10%/2023.</t>
  </si>
  <si>
    <t>10%/2024.</t>
  </si>
  <si>
    <t>Suzbijanje krijumčarenja vozila visoke klase</t>
  </si>
  <si>
    <t>Povećanje mjerljivih radnih rezultata po ovoj problematici  suzbijanja krijumčarenja vozila visoke klase u odnosu na 2023.(povećanje za 2 pronalaska vozila visoke klase)</t>
  </si>
  <si>
    <t>Suzbijanje krijumčarenja droge i zlouporada opojnih droga</t>
  </si>
  <si>
    <t>Postotak mjerljivih  rezultata zapljena opojnih droga u odnosu na 2023.(povećanje za 2 zapljene opojnih droga mjesečno)</t>
  </si>
  <si>
    <t>Pojačan nadzor državne granice sustavima iz zraka, korištenjem bespilotnih letjelica velikog, srednjeg i malog dometa (dnevnim i noćnim kamerama)</t>
  </si>
  <si>
    <t>Postotak korištenja bespilotnog sustava sukladno SOP i uputama proizvođača, kao i sigurnosnoj prosudbi i meteo uvjetima i dozvolama za zone letenja</t>
  </si>
  <si>
    <t>42.</t>
  </si>
  <si>
    <t>Suradnja sa MF Carinskom upravom RH, Mobilnim jedinicama</t>
  </si>
  <si>
    <t>Suradnja sa najmanje 20 zajedničkih akcija u svrhu  suzbijanja  svih vrsta krijumčarenja na cijelom teritoriju RH</t>
  </si>
  <si>
    <t>Postotak  otkrivenih osoba koje se bave krijumčarenjem  duhana i opojnih droga (povećanje za 2 zapljene opojnih droga i duhana mjesečno)</t>
  </si>
  <si>
    <t>Pojačana kontrola i nadzor prometnih sredstava i osoba koje se bave preprodajom i krijumčarenjem većih količina duhana i opojnih droga u dubini teritorija, kao i svih  vrsta krijumčarenja visokotarifnih roba.</t>
  </si>
  <si>
    <t xml:space="preserve">A553131 </t>
  </si>
  <si>
    <t>43.</t>
  </si>
  <si>
    <t>Stručno usavršavanje policijskih službenika kroz Tečaj pomorske policije</t>
  </si>
  <si>
    <t>Profesionalni policijski službenici pomorske policije</t>
  </si>
  <si>
    <t>Uprava za granicu, Policijska akademija</t>
  </si>
  <si>
    <t>Broj osposobljenih policijskih službenika koji će steći odgovarajuće vještine, kompetencije i znanja za obavljanje poslova pomorske policije u odnosu na plan</t>
  </si>
  <si>
    <t>72/2024.</t>
  </si>
  <si>
    <t>Provedba svih aktivnosti vezano uz planirano stručno usavršavanje</t>
  </si>
  <si>
    <t>Služba pomorske i aerodromske policije</t>
  </si>
  <si>
    <t>44.</t>
  </si>
  <si>
    <t>Osposobljavanje službenika pomorske policije za obavljanje poslova policije na moru kroz sustav odgovarajuće pomorske naobrazbe za stjecanje pomorskih zvanja</t>
  </si>
  <si>
    <t>Broj policijskih službenika sa stečenim potrebnim pomorskim zvanjima u odnosu na Izvedbeni plan</t>
  </si>
  <si>
    <t>367/2024.</t>
  </si>
  <si>
    <t>Upućivanje policijskih službenika pomorske policije na planirano stručno osposobljavanje u obrazovne ustanove</t>
  </si>
  <si>
    <t>45.</t>
  </si>
  <si>
    <t>Aktivno sudjelovanje u  zajedničkim operacijama FRONTEX-a</t>
  </si>
  <si>
    <t>Jačanje suradnje s EU institucijama i agencijama u području upravljanja granicom</t>
  </si>
  <si>
    <t xml:space="preserve">Broj aktivnosti i predstavnika granične policije u provedbi zajedničkih operacija (plovila sa posadama) </t>
  </si>
  <si>
    <t>Sudjelovanje u  FRONTEX-ovim zajedničkim operacijama na moru u inozemstvu i tuzemstvu</t>
  </si>
  <si>
    <t>46.</t>
  </si>
  <si>
    <t>Poboljšanje operativne sposobnosti kroz izradu projekta za sufinanciranje nabavke ophodnih plovila korištenjem ISF fonda</t>
  </si>
  <si>
    <t>Jačanje sigurnosti na državnoj granici, u civilnom i zračnom prometu i plovidbi</t>
  </si>
  <si>
    <t>Uprava za granicu, Uprava za materijalno financijske poslove</t>
  </si>
  <si>
    <t>Broj realizacija terminskog plana nabave policijskih plovila</t>
  </si>
  <si>
    <t>2/2024.</t>
  </si>
  <si>
    <t xml:space="preserve">Provedba svih aktivnosti vezano uz nabavu ophodnih plovila </t>
  </si>
  <si>
    <t xml:space="preserve">, Fonda za unutarnju sigurnost (ISF) </t>
  </si>
  <si>
    <t>47.</t>
  </si>
  <si>
    <t>Provedba svih potrebnih aktivnosti vezano uz planirano stručno usavršavanje u  okviru FRONTEX-a Podizanje razine</t>
  </si>
  <si>
    <t xml:space="preserve">Podizanje razine unutarnje sigurnosti </t>
  </si>
  <si>
    <t xml:space="preserve">Broj obučenih PS po pojedinom programu </t>
  </si>
  <si>
    <t>270/2019.</t>
  </si>
  <si>
    <t>440/2024.</t>
  </si>
  <si>
    <t>FRONTEX jačanje  koordinacije i operativne suradnje između  država članica EU  na području  upravljanja vanjskim granicama</t>
  </si>
  <si>
    <t xml:space="preserve"> A 553158</t>
  </si>
  <si>
    <t>48.</t>
  </si>
  <si>
    <t>Broj službenika u zajedničkim operacijama na području upravljanja vanjskim granicama</t>
  </si>
  <si>
    <t>345/2020.</t>
  </si>
  <si>
    <t>935/2024.</t>
  </si>
  <si>
    <t>Služba za FRONTEX, razvoj i potporu</t>
  </si>
  <si>
    <t>49.</t>
  </si>
  <si>
    <t>Obnova postojećih uredskih/smještajnih kapaciteta Uprave za posebne poslove sigurnosti</t>
  </si>
  <si>
    <t>Obnova javne infrastrukture radi povećanja energetske učinkovitosti i zamjena sustava grijanja na bazi ugljena sa sustavima grijanja na bazi plina u svrhu ublažavanja klimatskih promjena</t>
  </si>
  <si>
    <t xml:space="preserve">Uprava za posebne poslove sigurnosti </t>
  </si>
  <si>
    <t>Postotak odobrenih financiranja u sklopu Mehanizma za oporavak i otpornost</t>
  </si>
  <si>
    <t>Usvajanje mjere u Nacionalnom planu oporavka i otpornosti</t>
  </si>
  <si>
    <t>Uprava za posebne poslove sigurnosti</t>
  </si>
  <si>
    <t xml:space="preserve"> K260056 </t>
  </si>
  <si>
    <t>50.</t>
  </si>
  <si>
    <t>Izgradnja višenamjenske modularne jedinice za provođenje praktičnog dijela obuke policijskih službenika</t>
  </si>
  <si>
    <t>K260056</t>
  </si>
  <si>
    <t>51.</t>
  </si>
  <si>
    <t>Sigurnost štićenih osoba, objekata i prostora</t>
  </si>
  <si>
    <t>Planiranje, usklađivanje i koordinacija provedbe mjera osiguranja i zaštite štićenih osoba, objekata i prostora</t>
  </si>
  <si>
    <t>Broj štićenih osoba za koje je izvršeno planiranje i koordinacija mjera osiguranja i zaštite</t>
  </si>
  <si>
    <t>22/2023.</t>
  </si>
  <si>
    <t>23/2024.</t>
  </si>
  <si>
    <t>Planiranje i koordinacija mjera osiguranja i zaštite štićenih osoba</t>
  </si>
  <si>
    <t>Broj štićenih objekata i prostora za koje je izvršeno planiranje i koordinacija mjera osiguranja i zaštite</t>
  </si>
  <si>
    <t>24/2023.</t>
  </si>
  <si>
    <t>24/2024.</t>
  </si>
  <si>
    <t xml:space="preserve">Broj stranih diplomatskih misija i konzularnih ureda za koje je izvršeno planiranje i koordinacija mjera osiguranja i zaštite </t>
  </si>
  <si>
    <t>61/2024.</t>
  </si>
  <si>
    <t>Planiranje i koordinacija mjera osiguranja i zaštite stranih diplomatskih misija i konzularnih ureda</t>
  </si>
  <si>
    <t>Edukacija službenika za poslove osiguranja i zaštite štićenih osoba, objekata i prostora</t>
  </si>
  <si>
    <t>Planiranje, usklađivanje i koordinacija provedbe edukacije službenika</t>
  </si>
  <si>
    <t>Broj provedenih policijskih treninga</t>
  </si>
  <si>
    <t>350/2023.</t>
  </si>
  <si>
    <t>240/2024.</t>
  </si>
  <si>
    <t>Provođenje policijskih treninga</t>
  </si>
  <si>
    <t xml:space="preserve"> A553131 </t>
  </si>
  <si>
    <t>Broj provedenih modula  dopunskog stručnog usavršavanja</t>
  </si>
  <si>
    <t>8/2023.</t>
  </si>
  <si>
    <t>Provođenje dopunskog stručnog usavršavanja</t>
  </si>
  <si>
    <t>Broj seminara, tečajeva i konferencija koje su pohađali službenici Uprave</t>
  </si>
  <si>
    <t>40/2023.</t>
  </si>
  <si>
    <t>36/2024.</t>
  </si>
  <si>
    <t>Pohađanje seminara, tečajeva i konferencija</t>
  </si>
  <si>
    <t>53.</t>
  </si>
  <si>
    <t>Izrada planskih dokumenata iz nadležnosti Uprave za posebne poslove sigurnosti</t>
  </si>
  <si>
    <t xml:space="preserve">Izrada prijedloga za Provedbeni program MUP-a, Godišnji plan rada MUP-a, Plan nabave MUP-a i Plana policijskog obrazovanja  iz nadležnosti Uprave za posebne poslove sigurnosti </t>
  </si>
  <si>
    <t>Izrada prijedloga UPPS-a za Provedbeni program MUP-a</t>
  </si>
  <si>
    <t>Broj izrađenih prijedloga 
UPPS-a za Godišnji plan rada MUP-a</t>
  </si>
  <si>
    <t>Izrada prijedloga UPPS-a za Godišnji plan rada MUP-a</t>
  </si>
  <si>
    <t>Broj izrađenih prijedloga 
UPPS-a za Plan nabave MUP-a</t>
  </si>
  <si>
    <t>Izrada prijedloga UPPS-a za Plan nabave MUP-a</t>
  </si>
  <si>
    <t>Broj izrađenih prijedloga 
UPPS-a za Plan policijskog obrazovanja</t>
  </si>
  <si>
    <t>Izrada prijedloga UPPS-a za Plan policijskog obrazovanja</t>
  </si>
  <si>
    <t>54.</t>
  </si>
  <si>
    <t>Sigurnost štićenih osoba</t>
  </si>
  <si>
    <t>Osiguranje i zaštita štićenih osoba</t>
  </si>
  <si>
    <t>Broj izrađeniih zahtjeva za dostavljanjem sigurnosnih prosudbi i druga pismena</t>
  </si>
  <si>
    <t>2750/2023.</t>
  </si>
  <si>
    <t>2900/2024.</t>
  </si>
  <si>
    <t>Prikupljanje, obrada, analiza i dostava podataka, obavijesti i saznanja od interesa za sigurnost štićenih osoba</t>
  </si>
  <si>
    <t xml:space="preserve">Služba za neposrednu zaštitu </t>
  </si>
  <si>
    <t>Broj izrađenih planova osiguranja i zaštite štićenih osoba</t>
  </si>
  <si>
    <t>12/2024.</t>
  </si>
  <si>
    <t>Planiranje mjera osiguranja i zaštite štićenih osoba</t>
  </si>
  <si>
    <t xml:space="preserve">Broj štićenih osoba za koje su provedene mjere neposredne tjelesne zaštite i motorizirane pratnje </t>
  </si>
  <si>
    <t>Provođenje neposredne tjelesne zaštite i motorizirane pratnje štićenih osoba</t>
  </si>
  <si>
    <t xml:space="preserve">Broj provedenih mjera neposredne tjelesne zaštite i motorizirane pratnje štićenih osoba tijekom posebnih aktivnosti  </t>
  </si>
  <si>
    <t>1300/2023.</t>
  </si>
  <si>
    <t>1600/2024.</t>
  </si>
  <si>
    <t>Provedene mjere zdravstveno-higijensko tehnološke zaštite štićenih osoba</t>
  </si>
  <si>
    <t>580/2023.</t>
  </si>
  <si>
    <t>650/2024.</t>
  </si>
  <si>
    <t>Provođenje zdravstveno-higijensko tehnoloških mjera zaštite štićenih osoba</t>
  </si>
  <si>
    <t>Broj izrađenih izvješća o pripremi i provođenju mjera osiguranja i zaštite štićenih osoba; provedene analize i evaluacija mjera osiguranja i zaštite štićenih osoba</t>
  </si>
  <si>
    <t>2100/2023.</t>
  </si>
  <si>
    <t>2100/2024.</t>
  </si>
  <si>
    <t>Izvješćivanje, evidentiranje, analiza i evaluacija mjera osiguranja i zaštite štićenih osoba</t>
  </si>
  <si>
    <t>55.</t>
  </si>
  <si>
    <t>Edukacija službenika za poslove osiguranja i zaštite štićenih osoba</t>
  </si>
  <si>
    <t>260/2023.</t>
  </si>
  <si>
    <t>Provođenje dopunskog stručnog usavršavanja policijskih službenika</t>
  </si>
  <si>
    <t>Seminari, tečajevi i konferencije koje su pohađali službenici Službe</t>
  </si>
  <si>
    <t>21/2024.</t>
  </si>
  <si>
    <t>56.</t>
  </si>
  <si>
    <t>Broj izrađenih zahtjeva za dostavljanjem sigurnosnih prosudbi i druga pismena</t>
  </si>
  <si>
    <t>1720/2023.</t>
  </si>
  <si>
    <t>2000/2024.</t>
  </si>
  <si>
    <t>Prikupljanje, obrada, analiza i dostava podataka, obavijesti i saznanja od interesa za sigurnost štićenih objekata i diplomatskih misija</t>
  </si>
  <si>
    <t>Služba za zaštitu štićenih objekata i diplomatskih misija</t>
  </si>
  <si>
    <t>Broj izrađenih planova osiguranja i zaštite štićenih objekata i diplomatskih misija</t>
  </si>
  <si>
    <t>73/2023.</t>
  </si>
  <si>
    <t>70/2024.</t>
  </si>
  <si>
    <t>Planiranje mjera osiguranja i zaštite štićenih objekata i diplomatskih misija</t>
  </si>
  <si>
    <t xml:space="preserve">Broj štićenih objekat za koje su provedene redovne mjere osiguranja i zaštite </t>
  </si>
  <si>
    <t>Provođenje redovnih mjera osiguranja i zaštite štićenih objekata i diplomatskih misija</t>
  </si>
  <si>
    <t xml:space="preserve">Broj diplomatskih misija za koje su provedene redovne mjere osiguranja i zaštite </t>
  </si>
  <si>
    <t>61/2023.</t>
  </si>
  <si>
    <t xml:space="preserve"> Broj provedenih posebnih mjera osiguranja i zaštite štićenih objekata i diplomatskih misija </t>
  </si>
  <si>
    <t>705/2023.</t>
  </si>
  <si>
    <t>840/2024.</t>
  </si>
  <si>
    <t>Provođenje posebnih mjera osiguranja i zaštite štićenih objekata i diplomatskih misija</t>
  </si>
  <si>
    <t>Broj provedenih protueksplozijskih pregleda u sklopu redovnog i posebnog osiguranja i zaštite štićenih objekata i diplomatskih misija</t>
  </si>
  <si>
    <t>125500/2023.</t>
  </si>
  <si>
    <t>145000/2024.</t>
  </si>
  <si>
    <t>Provođenje protueksplozijskih pregleda u sklopu redovnog i posebnog osiguranja i zaštite štićenih objekata i diplomatskih misija</t>
  </si>
  <si>
    <t>Broj izrađenh planova nadzorno-usmjerivačke djelatnosti</t>
  </si>
  <si>
    <t>12/2023.</t>
  </si>
  <si>
    <t>Izrada planova nadzorno-usmjerivačke djelatnosti</t>
  </si>
  <si>
    <t>Broj provedenih nadzorno-usmjerivačkih djelatnosti</t>
  </si>
  <si>
    <t>2055/2023.</t>
  </si>
  <si>
    <t>2300/2024.</t>
  </si>
  <si>
    <t>Provođenje nadzorno-usmjerivačke djelatnosti</t>
  </si>
  <si>
    <t>Broj izrađenih izvješća o pripremi i provođenju mjera osiguranja i zaštite štićenih objekata i diplomatskih misija; Provedene analize i evaluacija mjera osiguranja i zaštite štićenih objekata i diplomatskih misija</t>
  </si>
  <si>
    <t>7920/2023.</t>
  </si>
  <si>
    <t>9400/2024.</t>
  </si>
  <si>
    <t>Izvješćivanje, evidentiranje, analiza i evaluacija mjera osiguranja i zaštite štićenih objekata i diplomatskih misija</t>
  </si>
  <si>
    <t>57.</t>
  </si>
  <si>
    <t>Edukacija službenika za poslove osiguranja i zaštite štićenih objekata i diplomatskih misija</t>
  </si>
  <si>
    <t>90/2023.</t>
  </si>
  <si>
    <t>90/2024.</t>
  </si>
  <si>
    <t>Broj seminara, tečajeva i konferencija koje su pohađali službenici Službe</t>
  </si>
  <si>
    <t>16/2023.</t>
  </si>
  <si>
    <t>58.</t>
  </si>
  <si>
    <t xml:space="preserve"> Jačanje operativnih kapaciteta specijalne i interventne policije u borbi protiv svih oblika terorizma; borba i  suzbijanja transnacionalnog organiziranog kriminala te borba protiv svih oblika nasilja i nereda na sportskim naticanjima, manifestacijama  i javnim okupljanjima</t>
  </si>
  <si>
    <t>Poboljšati materijalnu komponentu operativnih sposobnosti specijalne i interventne policije kroz održavanje, izgradnju i modernizaciju građevina i infrastruktura, te plansko opremanje tehnikom, opremom i naoružanjem</t>
  </si>
  <si>
    <t xml:space="preserve"> Zapovjedništvo za intervencije</t>
  </si>
  <si>
    <t>Broj Izgrađenih građevina i lokacija za smještaj i obuku odgovaraju iskazanim potrebama Antiterorističke jedinice Lučko</t>
  </si>
  <si>
    <t>Obnova, nadogradnja  i izgradnja infrastrukture Antiterorističke jedinice Lučko – podizanje sigurnosne ograde, zamjena dotrajalih krovova</t>
  </si>
  <si>
    <t>Zapovjedništvo za intervencije</t>
  </si>
  <si>
    <t>Broj izgrađenih građevina i lokacije za smještaj i obuku ronioca te nabava radnog plovila odgovaraju iskazanim potrebama</t>
  </si>
  <si>
    <t>Jačanje institucionalnih kapaciteta za čišćenje vodenih površina (kopnenih voda, mora i podmorja) onečišćenih minsko-eksplozivnim sredstvima</t>
  </si>
  <si>
    <t>K879025</t>
  </si>
  <si>
    <t xml:space="preserve">
5.000.000
</t>
  </si>
  <si>
    <t>Broj nabavljene specijalističke opreme za pripadnike specijalne i interventne policije</t>
  </si>
  <si>
    <t>Opremanje intervencijskih snaga – MUP RH - CRISIS</t>
  </si>
  <si>
    <t xml:space="preserve"> K879025</t>
  </si>
  <si>
    <t xml:space="preserve">
1.875.000
</t>
  </si>
  <si>
    <t xml:space="preserve">Veza  MXP 600 </t>
  </si>
  <si>
    <t xml:space="preserve">      K553009</t>
  </si>
  <si>
    <t>Postotak nabavljene specijalističke opreme i tehnike za pripadnike specijalne i interventne policije</t>
  </si>
  <si>
    <t>Nabava ronilačke opreme</t>
  </si>
  <si>
    <t xml:space="preserve">
K553009</t>
  </si>
  <si>
    <t>Nabava šatora</t>
  </si>
  <si>
    <t>Nabava laserskih daljinomjera</t>
  </si>
  <si>
    <t>Nabava kamera</t>
  </si>
  <si>
    <t>Nabava kemijskih sredstava i šok bombi</t>
  </si>
  <si>
    <t>Postotak nabavljenog streljiva i kemijskih sredstava za pripadnike specijalne i interventne policije</t>
  </si>
  <si>
    <t>Nabava streljiva</t>
  </si>
  <si>
    <t>Nabavljena specijalistička oprema i tehnika za pripadnike specijalne i interventne policije</t>
  </si>
  <si>
    <t>Balistički prsluci IIIa</t>
  </si>
  <si>
    <t>Postotak nabavljenea  opreme i tehnike za odražvanje i opremanje zrakolova</t>
  </si>
  <si>
    <t>Održavanje i opremanje zrakoplovnih snaga</t>
  </si>
  <si>
    <t xml:space="preserve">
A879016</t>
  </si>
  <si>
    <t xml:space="preserve">Postotak nabavljenih potrebnih logističkih  sredstava za provođenje upravaljanja i administracije </t>
  </si>
  <si>
    <t>Administracija i upravljanje</t>
  </si>
  <si>
    <t xml:space="preserve"> Dostići ciljanu organizacijsku, obrazovnu i dobnu strukturu,  te osigurati visok standard operativne spremnosti i uvježbanosti pripadnika  specijalne  i interventne policije</t>
  </si>
  <si>
    <t>Postotak dostizanja operativne spremnosti policijskog službenika specijalne i interventne policije, ustrojstvenih jedinica te Zapovjedništva za intervencije</t>
  </si>
  <si>
    <t xml:space="preserve"> Aktivnosti prijema u specijalnu i interventnu  policiju</t>
  </si>
  <si>
    <t>Aktivnost koja ne zahtjeva dodatna financijska sredstva</t>
  </si>
  <si>
    <t>Napredna radionica borbeno-taktičkog pucanja za pripadnike specijalnih intervencijskih jedinica – ACTS WORKSHOP</t>
  </si>
  <si>
    <t xml:space="preserve">
97.500,00 
</t>
  </si>
  <si>
    <t>Provođenje specijalizacija, stručnog osposobljavanja i usavršavanja (tečajevi, seminari i konferencije) te nacionalnih i međunarodnih vježbi</t>
  </si>
  <si>
    <t>59.</t>
  </si>
  <si>
    <t>Provođenje visokoškolskog obrazovanja</t>
  </si>
  <si>
    <t>Podizanje razine obrazovanja policijskog kadra kroz školovanje kandidata na visokoškolskim studijskim programima stručnog prijediplomskog studija Kriminalistika i stručnog diplomskog studija Kriminalistika u skladu sa Zakonom o visokom obrazovanju i znanstvenoj djelatnosti, Zakonom o kvaliteti te ostalim normativnim aktima koje određuju MZO i AZVO</t>
  </si>
  <si>
    <t>Policijska akademija "Prvi hrvatski redarstvenik"</t>
  </si>
  <si>
    <t>Postotak realiziranog studijskog programa</t>
  </si>
  <si>
    <t>88%/2023.</t>
  </si>
  <si>
    <t>Provedba svih nastavnih planova i programa akreditiranih na Veleučilištu kriminalistike i javne sigurnosti</t>
  </si>
  <si>
    <t>Veleučilište kriminalistike i javne sigurnosti</t>
  </si>
  <si>
    <t>30.10.2024.</t>
  </si>
  <si>
    <t>60.</t>
  </si>
  <si>
    <t>Provođenje temeljnog obrazovanja</t>
  </si>
  <si>
    <t>Zanavljanje policijskog kadra na razini MUP i osiguravanje formalnih uvijeta za rad na poslovima policijskih službenika kroz Programa srednjoškolskog obrazovanja odraslih za zanimanje policajac</t>
  </si>
  <si>
    <t>Broj kandidata koji su završili Program</t>
  </si>
  <si>
    <t>379/2023.</t>
  </si>
  <si>
    <t>340/2024.</t>
  </si>
  <si>
    <t>Raspisivanje natječaja, provedba selekcijskog postupka, provedba obrazovanja</t>
  </si>
  <si>
    <t>Policijska škola "Josip Jović" i Uprava za ljudske potencijale</t>
  </si>
  <si>
    <t>Zanavljanje policijskog kadra na razini MUP i osiguravanje formalnih uvijeta za rad na poslovima policijskih službenika kroz obrazovanje i osposobljavanje učenika srednjoškolskog programa kroz 3. i 4. razred</t>
  </si>
  <si>
    <t>197/2023.</t>
  </si>
  <si>
    <t>93/2024.</t>
  </si>
  <si>
    <t xml:space="preserve">Zanavljanje policijskog kadra na razini Ministarstva unutarnjih poslova, osiguravanje formalnih uvijeta za rad na poslovima policijskih službenika kroz organizaciju i provedbu Temeljnog tečaja u osposobljavanja za policijskog službenika </t>
  </si>
  <si>
    <t>Broj održanih programa</t>
  </si>
  <si>
    <t>Provedba obrazovanja sukladno zahtjevima organizacijskih jedinica</t>
  </si>
  <si>
    <t>61.</t>
  </si>
  <si>
    <t>Provođenje cjeloživotnog obrazovanja - Specijalizacija, stručno usavršavanje i osposobljavanje</t>
  </si>
  <si>
    <t>Povećanje razine stručnosti i kompetencija policijskih službenika</t>
  </si>
  <si>
    <t>Postotak provedenog Plana policijskog obrazovanja</t>
  </si>
  <si>
    <t>90%/2023.</t>
  </si>
  <si>
    <t>95%/2024.</t>
  </si>
  <si>
    <t>Organizacija i provedba tečajeva, seminara i radionica</t>
  </si>
  <si>
    <t>20.12.2024.</t>
  </si>
  <si>
    <t>62.</t>
  </si>
  <si>
    <t>Jačanje znanstvene i stručne djelatnosti</t>
  </si>
  <si>
    <t>Povećanje razine sudjelovanja te domaće i međunarodne prepoznatljivosti VKJS i nastavnika na skupovima, okruglim stolovima i dr.</t>
  </si>
  <si>
    <t>Broj sudjelovanja u znanstvenim konferencijama /skupovima</t>
  </si>
  <si>
    <t>23/2023.</t>
  </si>
  <si>
    <t>Sudjelovanje i izlaganje na međunarodnim i domaćim Konferencijama/skupovima.</t>
  </si>
  <si>
    <t>Povećanje međunarodne prepoznatljivosti VKJS te prezentacija rezultata istraživanja u domaćem i međunarodnom znanstvenom prostoru</t>
  </si>
  <si>
    <t>Broj sudjelovanja u znanstvenim projektima</t>
  </si>
  <si>
    <t>34/2023.</t>
  </si>
  <si>
    <t>40/2024.</t>
  </si>
  <si>
    <t>Prijava i provedba te sudjelovanje u međunarodnim i domaćihm znanstvenim projekatima</t>
  </si>
  <si>
    <t>Povećanje broja pristupnika za napredovanje u nastavnim i naslovno znanstvenim zvanjima u svrhu održivosti i budućeg razvoja VKJS</t>
  </si>
  <si>
    <t>Broj izbora za napredovanje u nastavnim i znanstveno-nastavnim zvanjima</t>
  </si>
  <si>
    <t>9/2023.</t>
  </si>
  <si>
    <t>Provedba postupka izbora i izrada izvješća stručnih povjerenstava u postupcima izbora za predavača, višeg predavača i profesora stručnih studija.</t>
  </si>
  <si>
    <t>63.</t>
  </si>
  <si>
    <t>Jačanje međunarodne, europske i međuinstitucionalne suradnje u području policijskog obrazovanja</t>
  </si>
  <si>
    <t xml:space="preserve">Razmjena iskustava i dobrih praksi te provođenje zajedničkih međunarodnih i europskih aktivnosti s ciljem unaprjeđenja policijskog obrazovanja  </t>
  </si>
  <si>
    <t>Policijska akademije "Prvi hrvatski redarstvenik"</t>
  </si>
  <si>
    <t>Broj održanih obuka</t>
  </si>
  <si>
    <t>44/2023.</t>
  </si>
  <si>
    <t>34/2024.</t>
  </si>
  <si>
    <t>Služba za razvoj policijskog obrazovanja i međunarodnu suradnju</t>
  </si>
  <si>
    <t>Organizacija i provedba obuka s međunarodnim  bilateralnim partnerima (SR Njemačka, SAD)</t>
  </si>
  <si>
    <t>Jačanje obrazovnih programa i obrazovne infrastrukture, te kompetencija i znanja policijskih službenika kroz programe i fondove EU</t>
  </si>
  <si>
    <t xml:space="preserve">Broj sudjelovanja u EU projektima </t>
  </si>
  <si>
    <t>prijava i provođenje te sudjelovanje u  projekta financiranih programima EU</t>
  </si>
  <si>
    <t xml:space="preserve">Bespovratna sredstva Erasmus+ programa; </t>
  </si>
  <si>
    <t>prijava i provođenje te sudjelovanje u  projekta financiranih fondovima EU</t>
  </si>
  <si>
    <t>Služba za koordinaciju i provođenje projekta i istraživanja</t>
  </si>
  <si>
    <t>K553167 (ISF)</t>
  </si>
  <si>
    <t xml:space="preserve">Intenziviranje međuresorne komunikacije te razmjene znanja, iskustava i stavova stručnjaka i znanstvene zajednice </t>
  </si>
  <si>
    <t>Broj održanih stručnih skupova, konferencija, panela, okruglih stolova</t>
  </si>
  <si>
    <t>8/2024.</t>
  </si>
  <si>
    <t>Organizacija i provođenje stručnih skupova, konferencija, panela i okruglih stolova</t>
  </si>
  <si>
    <t>Služba za razvoj policijskog obrazovanja i međunarodnu suradnju, Služba za koordinaciju i provođenje projekta i istraživanja, Veleučilište kriminalistike i javne sigurnosti</t>
  </si>
  <si>
    <t>64.</t>
  </si>
  <si>
    <t>Modernizacija i digitalizacija policijskog obrazovanja</t>
  </si>
  <si>
    <t xml:space="preserve">Digitalno unaprjeđenje postupaka i usluga vezanih u policijsko obrazovanje </t>
  </si>
  <si>
    <t>Postotak izrađenih aplikacija i funkcionalnosti sustava</t>
  </si>
  <si>
    <t>40%/2023.</t>
  </si>
  <si>
    <t>Modernizacija i digitalizacija prijava za upis i selekcijske postupke, nadogradnja sustava HRNET s dodatne dvije evidencije</t>
  </si>
  <si>
    <t>Travanj 2024.</t>
  </si>
  <si>
    <t>A553131 
K553132</t>
  </si>
  <si>
    <t>Postotak izrađenog aplikativnog rješenja</t>
  </si>
  <si>
    <t>20%/2023.</t>
  </si>
  <si>
    <t>Informatizacija procesa izrade Plana policijskog obrazovanja</t>
  </si>
  <si>
    <t>Postotak izgrađene i opremljene bežične mreže</t>
  </si>
  <si>
    <t>70%/2024.</t>
  </si>
  <si>
    <t>Provođenje aktivnosti u sklopu projekta e-Sveučilište u suradnji s CARNET-om</t>
  </si>
  <si>
    <t>Služba za razvoj policijskog obrazovanja i međunarodnu suradnju i Veleučilište kriminalistike i javene sigurnosti</t>
  </si>
  <si>
    <t>NPOO</t>
  </si>
  <si>
    <t>Implementirana aplikativna rješenja</t>
  </si>
  <si>
    <t>Siječanj 2024.</t>
  </si>
  <si>
    <t>Ažurirani, digitalizirani nastavni programi, baze i katalozi</t>
  </si>
  <si>
    <t>60%/2023.</t>
  </si>
  <si>
    <t xml:space="preserve">Ažuriranje planova i programa na sustavu e-obazovanja </t>
  </si>
  <si>
    <t>65.</t>
  </si>
  <si>
    <t>Provođenje obuke vodiča i dresure službenih pasa</t>
  </si>
  <si>
    <t>Zanavljanje kadrova i podizanje kompetencija kroz školovanje službenih vodiča i dresuru službenih pasa</t>
  </si>
  <si>
    <t>Policijska akademija  "Prvi hrvatski redarstvenik"</t>
  </si>
  <si>
    <t>Broj obučenih vodiča i dresiranih službenih pasa</t>
  </si>
  <si>
    <t>28/2024.</t>
  </si>
  <si>
    <t>Organizacija i provedba obuke vodiča i dresure službenih pasa</t>
  </si>
  <si>
    <t>Centar za obuku vodiča i dresuru službenih pasa</t>
  </si>
  <si>
    <t>66.</t>
  </si>
  <si>
    <t>Organizacija tečajeva, seminara i radionica za nastavnike Policijske škole "Josip Jović"</t>
  </si>
  <si>
    <t xml:space="preserve">Stjecanje i podizanje pedagoških kompetencija nastavničkog osoblja </t>
  </si>
  <si>
    <t>Sudjelovanje u obrazovanju</t>
  </si>
  <si>
    <t>Policijska škola "Josip Jović"</t>
  </si>
  <si>
    <t>Jačanje pedagoških kompetencija nastavnika i voditelja obrazovnih skupina za rad s učenicima u suradnji s Učiteljskim fakultetom</t>
  </si>
  <si>
    <t>67.</t>
  </si>
  <si>
    <t>Izdavanje časopisa i stručne literature</t>
  </si>
  <si>
    <t xml:space="preserve">Publiciranje stručne literature - Podizanje razine obrazovanja i usavršavanja, osiguravanje stručne literature - udžbenika, radnih materijala i skripti za osposobljavanje polaznicima, učenicima i djelatnicima Policijske škole, te studentima i djelatnicima  Veleučilišta kriminalistike i javne sigurnosti </t>
  </si>
  <si>
    <t>Broj izdanih knjiga, priručnika  i radnih materijala</t>
  </si>
  <si>
    <t>Priprema materijala i objavljivanje</t>
  </si>
  <si>
    <t xml:space="preserve"> Služba za nakladničko-knjižničnu djelatnost i Muzej policije; Veleučilište kriminalistike i javne sigurnosti; Policijska škola "Josip Jović"</t>
  </si>
  <si>
    <t>Izdavanje časopisa "Policija i sigurnost"- Podizanje razine obrazovanja i usavršavanja</t>
  </si>
  <si>
    <t xml:space="preserve">Broj izdanih časopisa </t>
  </si>
  <si>
    <t>Uređivanje, lektoriranje, korektura i tisak</t>
  </si>
  <si>
    <t xml:space="preserve"> Služba za nakladničko-knjižničnu djelatnost i Muzej policije</t>
  </si>
  <si>
    <t>68.</t>
  </si>
  <si>
    <t>Provođenje promotivnih i kulturnih aktivnosti u području policijskog obrazovanja</t>
  </si>
  <si>
    <t>Promoviranje zanimanja policajac i podizanja ugleda policijske profesije u društvu</t>
  </si>
  <si>
    <t>Broj provedenih promidžbenih kampanja</t>
  </si>
  <si>
    <t>21/2023.</t>
  </si>
  <si>
    <t>Organizacija i provođenje promidžbenih kampanja za zanimanje policajac</t>
  </si>
  <si>
    <t>Broj izložbi i glazbenih nastupa</t>
  </si>
  <si>
    <t>20/2023.</t>
  </si>
  <si>
    <t>Promocija policijskog sporta i internih sportskih programa</t>
  </si>
  <si>
    <t>Povećanje prepoznatljivost i ugleda hrvatske policije kroz sudjelovanje u međunarodnim sportskim događanjima, Poticanje i promocija tjelesne aktivnosti te osiguravanje uvjeta za redovito bavljenje sportom i tjelesnom aktivnošću</t>
  </si>
  <si>
    <t>Broj održanih nacionalnih sportskih događaja</t>
  </si>
  <si>
    <t xml:space="preserve"> Služba za policijski trening;  Veleučilište kriminalistike i javne sigurnosti; Policijska škola "Josip Jović"; Policijske uprave</t>
  </si>
  <si>
    <t>Broj sudjelovanja u međunarodnim sportskim događajima</t>
  </si>
  <si>
    <t>Organizacija i sudjelovanje u međunarodnim sportskim događajima</t>
  </si>
  <si>
    <t>Služba za policijski trening</t>
  </si>
  <si>
    <t xml:space="preserve">Broj provedenih aktivnosti </t>
  </si>
  <si>
    <t>Provođenje i organizacija aktivnosti za promoviranje stručno i zdravstveno usmjerenog tjelesnog vježbanja i stvaranje uvjeta za bavljenje sportom</t>
  </si>
  <si>
    <t>Provođenje i koordinacija aktivnosti ustrojstvenih jedinica unutar Ravnateljstva civilne zaštite i prema ustrojstvenim jedinicama
u sjedištu Ministarstva unutarnjih poslova</t>
  </si>
  <si>
    <t>Pravovremeno provođenje planiranih aktivnosti te izrada i priprema izvješća (na mjesečnoj, polugodišnjoj, godišnjoj razini)</t>
  </si>
  <si>
    <t>Ured Ravnateljstva civilne zaštite</t>
  </si>
  <si>
    <t>Broj izrađenih planova ili izvješća</t>
  </si>
  <si>
    <t xml:space="preserve">Po potrebi </t>
  </si>
  <si>
    <t xml:space="preserve">Služba za koordinaciju i suradnju
</t>
  </si>
  <si>
    <t>Broj sjednica kolegija i drugih sastanaka</t>
  </si>
  <si>
    <t>Organizacija kolegija i drugih sastanaka</t>
  </si>
  <si>
    <t>Koordinacija materijalno-financijskih i općih poslova</t>
  </si>
  <si>
    <t xml:space="preserve">Pravovremena realizacija zadaća i aktivnosti materijalno-financijskih i općih poslova, uključujući poslove upravljanja ljudskim potencijalima </t>
  </si>
  <si>
    <t>Broj akata/dopisa prema Upravi za ljudske potencijale (poslovi vezani uz kadrovska pitanja i sl.)</t>
  </si>
  <si>
    <t>850/2023.</t>
  </si>
  <si>
    <t xml:space="preserve">Prijedlog limita i Financijskog plana RCZ 2025.-2027., aktivnosti prema Planu potreba i nabave za 2024., te prikupljanje potreba za provedbu postupka javne nabave koji provodi Ministarstvo i  SDUSJN, koordinacija izrade zahtjeva za nabavu roba, usluga i radova i podizanja robe sa centralnog skladišta Ministarstva za ustrojstvene jedinice RCZ, priprema računa za ovjeru i prosljeđivanje u UMFP, aktivnosti vezano uz vozni park RCZ,  provođenje  popisa imovine, poslovi koordinacije između RCZ s ustrojstvenim jedinicama Ministarstva na poslovima ljudskih potencijala, poslovi pisarnice </t>
  </si>
  <si>
    <t>Služba za koordinaciju i suradnju</t>
  </si>
  <si>
    <t>A553131 
A879008</t>
  </si>
  <si>
    <t>Broj odrađenih aktivnosti (zahtjevi za nabavu, ovjereni računi, zahtjev za izdavanje roba sa skladišta)</t>
  </si>
  <si>
    <t>2.080/2023.</t>
  </si>
  <si>
    <t>Suradnja s tijelima državne uprave, udrugama i pravnim osobama te promicanje sustava civilne zaštite</t>
  </si>
  <si>
    <t>Pravovremena realizacija zadaća i aktivnosti te jačanje prepoznatljivosti sustava civilne zaštite</t>
  </si>
  <si>
    <t>Broj predmeta vezanih uz jačanje zakonodavnog okvira</t>
  </si>
  <si>
    <t>120/2023.</t>
  </si>
  <si>
    <t>Sudjelovanje u izradi prijedloga zakona i drugih propisa i dokumenata, davanje mišjenja na prijedloge akcijskih planova, nacrta zakona i sl., priprema sudjelovanja na manifestacijama, stručnim skupovima i vježbama civilne zaštite, protokolarne i promidžbene aktivnosti</t>
  </si>
  <si>
    <t>Broj odrađenih aktivnosti vezanih uz promicanje sustava CZ – potpora u organizaciji manifestacija (protokolarne i promidžbene aktivnosti)</t>
  </si>
  <si>
    <t xml:space="preserve">Provedba međunarodnih ugovora iz područja civilne zaštite </t>
  </si>
  <si>
    <t xml:space="preserve">Koordinacija i praćenje provedbe međunarodnih ugovora iz područja civilne zaštite </t>
  </si>
  <si>
    <t xml:space="preserve"> Broj održanih radnih sastanaka  </t>
  </si>
  <si>
    <t>Služba za međunarodne poslove civilne zaštite i pripremu projekata</t>
  </si>
  <si>
    <t>Broj izrađenih podloga i mapa</t>
  </si>
  <si>
    <t>Obveze koje proizlaze iz članstva u međunarodnim inicijativama i konvencijama iz područja civilne zaštite</t>
  </si>
  <si>
    <t>Koordinacija, sudjelovanje i praćenje provedbe obveza koje proizlaze iz članstva u međunarodnim inicijativama i konvencijama iz područja civilne zaštite</t>
  </si>
  <si>
    <t xml:space="preserve">Ured Ravnateljstva civilne zaštite </t>
  </si>
  <si>
    <t>Broj održanih radnih sastanaka i konferencija</t>
  </si>
  <si>
    <t xml:space="preserve"> 6/2024.</t>
  </si>
  <si>
    <t>Broj plaćenih članarina</t>
  </si>
  <si>
    <t xml:space="preserve"> 6/2023.</t>
  </si>
  <si>
    <t>Broj pripremljenih izvješća, podloga i mapa</t>
  </si>
  <si>
    <t xml:space="preserve"> 4/2023.</t>
  </si>
  <si>
    <t xml:space="preserve"> 4/2024.</t>
  </si>
  <si>
    <t>Obveze RH i RCZ-a u sustavu civilne zaštite Europske unije i NATO-a</t>
  </si>
  <si>
    <t>Aktivno sudjelovanje i ispunjavanje obveza RH i RCZ-a u sustavu civilne zaštite Europske unije i NATO-a</t>
  </si>
  <si>
    <t xml:space="preserve"> Broj održanih radnih sastanaka</t>
  </si>
  <si>
    <t xml:space="preserve">
25/2023.
</t>
  </si>
  <si>
    <t xml:space="preserve"> Sudjelovanje u radu Radne skupine za civilnu zaštitu Vijeća Europske Unije, Odbora za otpornost NATO-a,  sudjelovanje u radu Odbora za civilnu zaštitu (CPC) i na sastancima Glavnih direktora za civilnu zaštitu, sudjelovanje u aktivnostima Mehanizma Unije za civilnu zaštitu.</t>
  </si>
  <si>
    <t>Služba za međunarodne poslove civilne zaštite i pripremu projekata, Odjel za međunarodne poslove civilne zaštite</t>
  </si>
  <si>
    <t xml:space="preserve"> Broj izrađenih podloga</t>
  </si>
  <si>
    <t>30/2023.</t>
  </si>
  <si>
    <t>30/2024.</t>
  </si>
  <si>
    <t xml:space="preserve"> Broj aktivnosti pružanja i primanja pomoći putem MUCZ i Euroatlantskog centra za koordinaciju odgovora na katastrofe (EADRCC)</t>
  </si>
  <si>
    <t>Po potrebi tijekom 2024.</t>
  </si>
  <si>
    <t>Priprema projekata koji se financiraju iz EU sredstava</t>
  </si>
  <si>
    <t>Osiguravanje adekvatno i pravovremeno pripremljene dokumentacije za projekte koji se prijavljuju za financiranje iz fondova EU</t>
  </si>
  <si>
    <t xml:space="preserve"> Broj pripremljenih projektnih prijedloga</t>
  </si>
  <si>
    <t xml:space="preserve">Koordinacija ili sudjelovanje u poslovima pripreme projekata koji se  financiraju iz EU sredstava </t>
  </si>
  <si>
    <t xml:space="preserve">A879008  
A553131 </t>
  </si>
  <si>
    <t xml:space="preserve">Broj odobrenih projekata </t>
  </si>
  <si>
    <t xml:space="preserve"> 3/2024.</t>
  </si>
  <si>
    <t xml:space="preserve">Obavljanje operativnih zadaća u redovnim i izvanrednim situacijama kroz komunikacijsku koordinaciju na državnoj i/ili međunarodnoj razini 
</t>
  </si>
  <si>
    <t xml:space="preserve">Stvaranje preduvjeta za učinkovito upravljanje izvanrednim događajima na nacionalnoj razini uključujući davanje potpore radu Stožera civilne zaštite RH </t>
  </si>
  <si>
    <t>Operativni centar civilne zaštite (OCCZ)</t>
  </si>
  <si>
    <t xml:space="preserve">Broj događaja i izvješća                                                                                           </t>
  </si>
  <si>
    <t>430/2023.</t>
  </si>
  <si>
    <t>Prikupljanje i obrada podataka te izvješćivanje</t>
  </si>
  <si>
    <t>Služba za operativne poslove i analitiku</t>
  </si>
  <si>
    <t xml:space="preserve">A553131 
K879015 </t>
  </si>
  <si>
    <t xml:space="preserve">Provedba komunikacijskog uzbunjivanja na državnoj i/ili međunarodnoj razini </t>
  </si>
  <si>
    <t xml:space="preserve">Provedba terenskih vježbi na nacionalnoj i međunarodnoj razini </t>
  </si>
  <si>
    <t>Uspostava sustava pripravnosti i odgovora na radiološki i nuklearni izvanredni događaj te održavanje funkcionalnosti alata RODOS</t>
  </si>
  <si>
    <t>Uspostava pravodobnog i učinkovitog sustava pripravnosti i odgovora na radiološki i nuklearni izvanredni događaj (alat RODOS samo za nuklearni izvaredni događaj)</t>
  </si>
  <si>
    <t xml:space="preserve">Broj vježbi </t>
  </si>
  <si>
    <t>Izrada Plana pripravnosti i odgovora RCZ-a na radiološki i nuklearni izvanredni događaj, pregled i odobravanje planova za slučaj izvanrednog događaja krajnjih korisnika i ostalih sudionika sustava, provjera osposobljenosti sudionika, organizacija provedba vježbi, osiguravanje funcionalnosti alata RODOS</t>
  </si>
  <si>
    <t xml:space="preserve">A879008 </t>
  </si>
  <si>
    <t>Funkcionalan alat RODOS</t>
  </si>
  <si>
    <t>Izgradnja sustava potrage i spašavanja zrakoplova</t>
  </si>
  <si>
    <t>Osiguranje rada Stalne koordinacije za potragu i spašavanje zrakoplova, organizacija osposobljavanja u cilju povećanja kapaciteta i sposobnosti sudionika, Provedba vježbi na temu potrage i spašavanja zrakoplova</t>
  </si>
  <si>
    <t xml:space="preserve">Broj održanih sastanaka Stalne koordinacije                                                         </t>
  </si>
  <si>
    <t xml:space="preserve">K863004 
</t>
  </si>
  <si>
    <t>Sudjelovanje u NATO projektu "Zapovjedni sustav nove generacije" NICS (Next-Generation Incidet Command System)</t>
  </si>
  <si>
    <t xml:space="preserve">Operativni centar civilne zaštite (OCCZ) </t>
  </si>
  <si>
    <t xml:space="preserve">Broj održanih edukacija u vezi projekta                        </t>
  </si>
  <si>
    <t>Upoznavanje sudionika sustava civilne zaštite s programom NICS radi implementacije u postojeće sustave</t>
  </si>
  <si>
    <t>Odjel za potragu i spašavanje zrakoplova</t>
  </si>
  <si>
    <t xml:space="preserve">T863016 
</t>
  </si>
  <si>
    <t>Let bespilotnim letjelicama udaljenih pilota</t>
  </si>
  <si>
    <t>Obavljanje letova udaljenih pilota bespilotnim letjelicama na poziv žurnih službi, prilikom potrage i spašavanja te prilikom izvanrednog događaja</t>
  </si>
  <si>
    <t xml:space="preserve">Broj održanih vježbi                                                       </t>
  </si>
  <si>
    <t>14/2023.</t>
  </si>
  <si>
    <t>14/2024.</t>
  </si>
  <si>
    <t xml:space="preserve">A553131 
K863004 
</t>
  </si>
  <si>
    <t>Stavljanje u funkciju novog Operativnog centra civilne zaštite – situacijskog središta za koordinaciju provedbe mjera civilne zaštite</t>
  </si>
  <si>
    <t xml:space="preserve">Stvaranje infrastrukturnih preduvjeta za učinkovito upravljanje izvanrednim događajima na nacionalnoj razini uključujući davanje potpore radu Stožera civilne zaštite Republike Hrvatske i Koordinaciji za domovinsku sigurnost </t>
  </si>
  <si>
    <t>Pripremljena projektna dokumentacija</t>
  </si>
  <si>
    <t>Operativni centar civilne zaštite</t>
  </si>
  <si>
    <t xml:space="preserve">A879008  
A553131 
</t>
  </si>
  <si>
    <t>Uređen i opremljen Operativni centar</t>
  </si>
  <si>
    <t xml:space="preserve">Javnost rada Ravnateljstva civilne zaštite i krizno komuniciranje u izvanrednim događajima </t>
  </si>
  <si>
    <t>Informiranje javnosti o aktivnostima RCZ-a i sustava civilne zaštite te krizno komuniciranje u izvanrednim događajima putem medija i drugih komunikacijskih alata.</t>
  </si>
  <si>
    <t>Broj priopćenja</t>
  </si>
  <si>
    <t>3.200/2023.</t>
  </si>
  <si>
    <t xml:space="preserve">Pisanje priopćenja </t>
  </si>
  <si>
    <t>Služba za krizno komuniciranje i potporu stožeru civilne zaštite</t>
  </si>
  <si>
    <t>Broj objava</t>
  </si>
  <si>
    <t xml:space="preserve"> Pripremanje sadržaja za službenu web stranicu RCZ</t>
  </si>
  <si>
    <t xml:space="preserve"> Broj odgovora</t>
  </si>
  <si>
    <t xml:space="preserve"> Pripremanje odgovora na upite medija/građana, koordinacija sa Službom za odnose s javnošću MUP-a,</t>
  </si>
  <si>
    <t>Bbroj istupa</t>
  </si>
  <si>
    <t xml:space="preserve"> Koordinacija i priprema sugovornika iz RCZ za potrebe gostovanja u svim vrstama medija</t>
  </si>
  <si>
    <t xml:space="preserve"> Broj fotografija</t>
  </si>
  <si>
    <t>Arhiviranje fotografija, ažuriranje službene web stranice i profila na društvenim mrežama</t>
  </si>
  <si>
    <t>Potpora radu Stožera civilne zaštite RH i krizno komuniciranje</t>
  </si>
  <si>
    <t>Pružanje potpore Stožeru civilne zaštite Republike Hrvatske u cilju informiranja javnosti</t>
  </si>
  <si>
    <t>Ažuriranje kontakata članova Stožera</t>
  </si>
  <si>
    <t>51/2023.</t>
  </si>
  <si>
    <t>Administrativni poslovi i informiranje javnosti za potrebe Stožera civilne zaštite RH</t>
  </si>
  <si>
    <t xml:space="preserve"> Broj donesenih zakonskih i podzakonskih akata</t>
  </si>
  <si>
    <t xml:space="preserve"> Broj imenovanja i razrješenja članova Stožera</t>
  </si>
  <si>
    <t>Priprema i organizacija svečanosti iz djelokruga rada Ravnateljstva civilne zaštite</t>
  </si>
  <si>
    <t xml:space="preserve">Obilježavanje događaja od značaja za Ravnateljstvo civilne zaštite </t>
  </si>
  <si>
    <t>Broj organiziranih svečanosti</t>
  </si>
  <si>
    <t>Organizacija svečanosti - izrada programa i sinopsisa, provođenje protokolarnih aktivnosti, fotografiranje i koordinacija s ostalim ustrojstvenim jedinicama Ravnateljstva civilne zaštite.</t>
  </si>
  <si>
    <t>Stvaranje multimedijalnih sadržaja</t>
  </si>
  <si>
    <t xml:space="preserve">Bolja dostupnost informacija iz djelokruga rada Ravnateljstva civilne zaštite korištenjem multimedijalnih sadržaja </t>
  </si>
  <si>
    <t>Broj izrađenih videa, infografika, bannera i animacija</t>
  </si>
  <si>
    <t>25/2023.</t>
  </si>
  <si>
    <t>Izrada prigodnih multimedijalnih sadržaja za potrebe obljetnica, organizacije svečanosti, vježbi civilne zaštite i ostalih aktivnosti iz djelokruga rada Ravnateljstva civilne zaštite i sustava civilne zaštite.</t>
  </si>
  <si>
    <t xml:space="preserve">Neposredna provedba zakona </t>
  </si>
  <si>
    <t>Pravovremena provedba planiranih aktivnosti</t>
  </si>
  <si>
    <t xml:space="preserve">Sektor za inspekcijske poslove </t>
  </si>
  <si>
    <t>Broj izdanih rješenja u upravnom postupku pokrenutih na zahtjev stranke ili po službenoj dužnosti</t>
  </si>
  <si>
    <t xml:space="preserve">3.130/2023.                                                         </t>
  </si>
  <si>
    <t xml:space="preserve">Rješavanje u upravnim stvarima, izdavanje potvrda o činjenicama o kojima se vode očevidnici i druge službene evidencije,  odgovaranje na upite obveznika zakona i drugih građana vezano za propise iz nadležnosti Sektora,  bilo neposredno i/ili putem Službe za odnose s javnošću Ministarstva unutarnjih poslova </t>
  </si>
  <si>
    <t xml:space="preserve">Inspekcija zaštite od požara i civilne zaštite, Inspekcija za privatnu zaštitu i detektivske poslove  
Inspekcija proizvodnje i prometa eksplozivnih tvari i oružja 
Inspekcija za protuminsko djelovanje Inspekcija za radiološku i nuklearnu sigurnost </t>
  </si>
  <si>
    <t>Broj izdanih potvrda o o činjenicama o kojima se vode očevidnici i druge službene evidencije</t>
  </si>
  <si>
    <t>769/2023.</t>
  </si>
  <si>
    <t>Broj izdanih stručnih mišljenja pravnim i fizičkim osobama vezano za propise iz nadležnosti Sektora</t>
  </si>
  <si>
    <t>333/2023.</t>
  </si>
  <si>
    <t>Inspekcijski nadzor</t>
  </si>
  <si>
    <t>Pravovremena provedba planiranih aktivnosti inspekcijskog nadzora</t>
  </si>
  <si>
    <t xml:space="preserve">Broj provedenih inspekcijskih nadzora </t>
  </si>
  <si>
    <t>352/2023.</t>
  </si>
  <si>
    <t xml:space="preserve">Provedba inspekcijskog nadzora rada pravnih i fizičkih osoba, osoba - obveznika zakona iz  nadležnosti Sektora, utvrđivanje činjenica i poduzimanje propisanih mjera o čemu se sastavlja zapisnik te po potrebi pokreće prekršajni postupak za počinjene  prekršaje predviđene zakonom                                                                      </t>
  </si>
  <si>
    <t xml:space="preserve">Broj rješenja o naloženim mjerama zbog utvrđenih nepravilnosti </t>
  </si>
  <si>
    <t xml:space="preserve">44/2023. </t>
  </si>
  <si>
    <t xml:space="preserve">Broj podnijetih prekršajnih naloga </t>
  </si>
  <si>
    <t>Upravni nadzor rada Područnih ureda civilne zaštite - Službi inspekcijskih poslova (redovni godišnji i izvanredni)</t>
  </si>
  <si>
    <t>Pravovremena provedba planiranih aktivnosti upravnog nadzora</t>
  </si>
  <si>
    <t xml:space="preserve">Zakonitost i pravilnost rada, opseg i kvaliteta obavljenih poslova                       </t>
  </si>
  <si>
    <t>Provedba neposrednog godišnjeg upravnog nadzora rada Područnih ureda CZ- Službi za inspekcijske poslove sukladno Uputi o provedbi upravno-inspekcijskih nadzora rada, praćenja rada Službi inspekcijskih poslova i kvalitete izdanih akata kroz dostavljena izvješća o radu i izvješća u svezi otklanjanja utvrđenih nepravilnosti, provedba izvanrednog nadzora rada Službi inspekcijskih poslova po pjojedinim pitanjima ili problemima nastalim u rješavanju istih</t>
  </si>
  <si>
    <t>Inspekcija zaštite od požara i civilne zaštite Inspekcija za privatnu zaštitu i detektivske poslove 
Inspekcija proizvodnje i prometa eksplozivnih tvari i oružja</t>
  </si>
  <si>
    <t xml:space="preserve">Osposobljenost službenih osoba za neposredno obavljanje poslova </t>
  </si>
  <si>
    <t>Određivanje mjera koje se moraju poduzeti radi otklanjanja utvrđenih nepravilnosti i osiguranja zakonitog i pravilnog obavljanja poslova</t>
  </si>
  <si>
    <t>Sudjelovanje u projektu "Razminiranje i društveno ekonomska integracija" financiranom kroz Švicarsko - hrvatski program suradnje</t>
  </si>
  <si>
    <t>Nastavno nacionalno središte civilne zaštite</t>
  </si>
  <si>
    <t>Postotak realizacije prema dinamici do kraja projekta</t>
  </si>
  <si>
    <t>98%/2023.</t>
  </si>
  <si>
    <t>Dodatno razminiranje, aktivnosti vidljivosti i planirana i dodatna revizija.</t>
  </si>
  <si>
    <t xml:space="preserve">Regionalni nastavni centar civilne zaštite Split 
Regionalni nastavni centar civilne zaštite Zagreb </t>
  </si>
  <si>
    <t>30.06.2024.</t>
  </si>
  <si>
    <t xml:space="preserve">T672042 
</t>
  </si>
  <si>
    <t>Sudjelovanje u projektu "SEE ME 2" financiranom kroz Mehanizam Unije za civilnu zaštitu - Track 1</t>
  </si>
  <si>
    <t xml:space="preserve">Učinkovitiji sustav u ophođenju s osobama s invaliditetom u kriznim situacijama </t>
  </si>
  <si>
    <t>Postotak realizacije po dinamici do kraja projekta</t>
  </si>
  <si>
    <t>50%/2024.</t>
  </si>
  <si>
    <t>Provedba aktivnosti prema projektnom planu</t>
  </si>
  <si>
    <t>Regionalni nastavni centar civilne zaštite Split</t>
  </si>
  <si>
    <t xml:space="preserve">T863009
</t>
  </si>
  <si>
    <t xml:space="preserve">Izgradnja Nastavnog nacionalnog središta civilne zaštite </t>
  </si>
  <si>
    <t xml:space="preserve">Učinkovita provedba svih oblika obrazovanja za pripadnike sustava civilne zaštite </t>
  </si>
  <si>
    <t xml:space="preserve"> Nastavno nacionalno središte civilne zaštite</t>
  </si>
  <si>
    <t xml:space="preserve">Postotak izrađene projektne dokumentacije  
                                                            </t>
  </si>
  <si>
    <t xml:space="preserve">90%/2023.
                   </t>
  </si>
  <si>
    <t xml:space="preserve">100%/2024.    </t>
  </si>
  <si>
    <t xml:space="preserve"> Izrada potrebne projektne dokumentacije </t>
  </si>
  <si>
    <t xml:space="preserve">Regionalni nastavni centar civilne zaštite Zagreb (Služba) </t>
  </si>
  <si>
    <t xml:space="preserve">Osposobljavanja i edukacije u sustavu civilne zaštite </t>
  </si>
  <si>
    <t xml:space="preserve">Osposobiti sudionike i pripadnike operativnih snaga sustava civilne zaštite </t>
  </si>
  <si>
    <t>Broj osposobljenih sudionika i pripradnika operativnih snaga  sustava CZ</t>
  </si>
  <si>
    <t>20.000/2023.</t>
  </si>
  <si>
    <t>20.000/2024.</t>
  </si>
  <si>
    <t>Organizacija i provedba svih vrsta osposobljavanja, organizacija i provedba edukacija</t>
  </si>
  <si>
    <t xml:space="preserve">Regionalni nastavni centar civilne zaštite Zagreb 
Regionalni nastavni centar civilne zaštite Split </t>
  </si>
  <si>
    <t xml:space="preserve">    A 879008 
</t>
  </si>
  <si>
    <t xml:space="preserve">Donošenje Zakona o kritičnim infrastrukturama </t>
  </si>
  <si>
    <t>Prilagodba postojećeg Zakona sukladno nacionalnim potrebama te prilagodba novom pristupu na razini EU s fokusom na jačanju otpornosti, smanjenju broja akcidenata, kontinuitet i neprekidnost isporuke roba i usluga, povećanje otpornosti na rizike, uspostava propisanih mjera i aktivnosti</t>
  </si>
  <si>
    <t xml:space="preserve"> Sektor za smanjenje rizika od katastrofa</t>
  </si>
  <si>
    <t>Donesen Zakon o kritičnoj infrastrukturi</t>
  </si>
  <si>
    <t>Izrada Nacrta prijedloga novog Zakona o kritičnoj infrastrukturi</t>
  </si>
  <si>
    <t>Služba za planiranje</t>
  </si>
  <si>
    <t>Redovne aktivnosti koje ne zahtijevaju dodatna financijska sredstva</t>
  </si>
  <si>
    <t>Projekt "Operativne snage civilne zaštite za zaštitu kulturnih dobara"</t>
  </si>
  <si>
    <t>Unaprijediti postojeće kompetencije operativnih snaga civilne zaštite u suradnji s Ministarstvom kulture i medija s naglaskom na zaštitu kulturne baštine u izvanrednim događajima</t>
  </si>
  <si>
    <t>85%/2024.</t>
  </si>
  <si>
    <t>Provedba aktivnosti prema projektnom planu.</t>
  </si>
  <si>
    <t>T879030</t>
  </si>
  <si>
    <t>Projekt "DrawData"</t>
  </si>
  <si>
    <t xml:space="preserve">Izrada smjernica za podizanje svijesti o smanjenju rizika od katastrofa te izrada sustava podataka o šteti i procjeni gubitaka  </t>
  </si>
  <si>
    <t>Sektor za smanjenje rizika od katastrofa</t>
  </si>
  <si>
    <t>Služba za procjenu rizika
Služba za koordinaciju rada Hrvatske platforme</t>
  </si>
  <si>
    <t>T863029</t>
  </si>
  <si>
    <t>Poboljšanje pravnog okvira radiološke i nuklearne sigurnosti</t>
  </si>
  <si>
    <t xml:space="preserve">Prilagodba nacionalnog pravnog i regulatornog sustava pravnoj stečevini EU iz područja radiološke i nuklearne sigurnosti </t>
  </si>
  <si>
    <t xml:space="preserve">Sektor za radiološku i nuklearnu sigurnost </t>
  </si>
  <si>
    <t xml:space="preserve">Broj sačinjenih prijedloga zakonskih i podzakonskih akata                                                             </t>
  </si>
  <si>
    <t>Poduzimanje aktivnosti vezanih uz izradu prijedloga Zakona o radiološkoj i nuklearnoj sigurnosti, priprema Nacrta Akcijskog plana za radon; poduzimanje aktivnosti za izradu Prijedloga Nacrta Strategije za zbrinjavanje radioaktivnog otpada, iskorištenih izvora i istrošenog nuklearnog goriva te Nacionalnog programa provedbe Strategije zbrinjavanja radioaktivnog otpada, iskorištenih izvora i istrošenog nuklearnog goriva za slijedeće razdoblje, priprema izmjene i dopune 2 pravilnika iz područja radiološke sigurnosti te priprema Nacrta Pravilnika o nuklearnom osiguranju,  izrada podloga za Očevidnik o izloženim radnicima i stupnju ozračenosti izloženih radnika</t>
  </si>
  <si>
    <t>Broj sačinjenih podloga za izradu očevidnika o izloženim radnicima i stupnju ozračenosti izloženih radnika</t>
  </si>
  <si>
    <t>A879008</t>
  </si>
  <si>
    <t>Odobravanje djelatnosti s izvorima ionizirajućeg zračenja</t>
  </si>
  <si>
    <t xml:space="preserve">
Osigurati sigurnu uporabu izvora ionizirajućeg zračenja </t>
  </si>
  <si>
    <t xml:space="preserve">
Sektor za radiološku i nuklearnu sigurnost </t>
  </si>
  <si>
    <t>Broj odobrenja za djelatnost</t>
  </si>
  <si>
    <t>369/2023.</t>
  </si>
  <si>
    <t xml:space="preserve">
Riješiti sve zaprimljene zahtjeve </t>
  </si>
  <si>
    <t xml:space="preserve">
Pregled i ocjena sukladnosti zahtjeva sa zakonskim i podzakonskim aktima </t>
  </si>
  <si>
    <t xml:space="preserve">
Sektor za radiološku i nuklearnu sigurnost</t>
  </si>
  <si>
    <t xml:space="preserve">Broj dozvola   </t>
  </si>
  <si>
    <t>66/2023.</t>
  </si>
  <si>
    <t>Broj ovlaštenja</t>
  </si>
  <si>
    <t>Broj prijavljenih/odjavljenih izvora ionizirajućeg zračenja</t>
  </si>
  <si>
    <t>606/2023.</t>
  </si>
  <si>
    <t>Broj odobrenih planova zbrinjavanja radioaktivnog otpada</t>
  </si>
  <si>
    <t xml:space="preserve">Broj odobrenih planova nuklearnog osiguranja i mjera nuklearnog osiguranja </t>
  </si>
  <si>
    <t>Broj sklopljenih Ugovora za mjerenje radioaktivnosti u okolišu</t>
  </si>
  <si>
    <t xml:space="preserve">1/2024.
</t>
  </si>
  <si>
    <t xml:space="preserve">31.12.2024. 
</t>
  </si>
  <si>
    <t xml:space="preserve">116.272
</t>
  </si>
  <si>
    <t>Broj izvršenih unosa rezultata mjerenja radioaktivnosti u okolišu u bazu podataka Europske komisije</t>
  </si>
  <si>
    <t xml:space="preserve">30.6.2024. 
</t>
  </si>
  <si>
    <t xml:space="preserve">Broj izrađenih izvješća o monitoringu radioaktivnosti  u vodi za ljudsku potrošnju za 2023.  </t>
  </si>
  <si>
    <t xml:space="preserve">31.5.2024. 
</t>
  </si>
  <si>
    <t>Broj izrađenih nacionalnih izvješća po Zajedničkoj konvenciji o sigurnosti zbrinjavanja istrošenog goriva i sigurnosti zbrinjavanja radioaktivnog otpada</t>
  </si>
  <si>
    <t xml:space="preserve">16.8.2024. </t>
  </si>
  <si>
    <t>Broj provedenih aktivnosti predviđenih Akcijskim planom za radon</t>
  </si>
  <si>
    <t xml:space="preserve">A879008
</t>
  </si>
  <si>
    <t>Broj izrađenih izvješća temeljem članka 14. 1.  Direktive Vijeća 2011/70/ EURATOM o uspostavi okvira zajednice za odgovorno i sigurno gospodarenje istrošenim gorivom i radioaktivnim otpadom</t>
  </si>
  <si>
    <t xml:space="preserve">23.8.2024. 
</t>
  </si>
  <si>
    <t>Broj izvršenih isplata naknade motriteljima Sustava pravodobnog upozoravanja na nuklearnu nesreću - SPUUN sustav</t>
  </si>
  <si>
    <t>Broj izrađenih izvješća o provedbi Nacionalnog programa provedbe Strategije zbrinjavanja radioaktivnog otpada za razdoblje 1.1.2023. do 31.12.2023.</t>
  </si>
  <si>
    <t xml:space="preserve">30. 06.2024. 
</t>
  </si>
  <si>
    <t>Broj provedenih organizacija ekspertne misije za radon u suradnji s Međunarodnom agencijom za atomsku energiju</t>
  </si>
  <si>
    <t xml:space="preserve">2.3.2024. </t>
  </si>
  <si>
    <t>Programske aktivnosti</t>
  </si>
  <si>
    <t>Priprema, nadzor i analiza provedbe kratkoročnih (sezonskih) aktivnosti civilne zaštite</t>
  </si>
  <si>
    <t>Sektor za pripravnost i koordinaciju</t>
  </si>
  <si>
    <t xml:space="preserve">Broj održanih radnih sastanaka               </t>
  </si>
  <si>
    <t xml:space="preserve"> 10/2023.                            </t>
  </si>
  <si>
    <t>Organizacija i sudjelovanje u vježbama i osposobljavanjima</t>
  </si>
  <si>
    <t>Razvoj sposobnosti za operativno djelovanje</t>
  </si>
  <si>
    <t xml:space="preserve">Broj održanih radnih sastanaka i koordinacija                                                      </t>
  </si>
  <si>
    <t xml:space="preserve">20/2023.                            </t>
  </si>
  <si>
    <t>Provedba Plana vježbi RCZ za 2024., vježbe i tečajevi sukladno pozivima operativnih snaga i sudionika sustava civilne zaštite</t>
  </si>
  <si>
    <t>Broj izrađenih elaborata i provedbenih dokumenata</t>
  </si>
  <si>
    <t xml:space="preserve">10/2023.   </t>
  </si>
  <si>
    <t>Broj izvršenih priprema za analizu vježbe</t>
  </si>
  <si>
    <t xml:space="preserve">5/2023.    </t>
  </si>
  <si>
    <t>Broj izvješćivanje</t>
  </si>
  <si>
    <t xml:space="preserve">Sudjelovanje u međunarodnim aktivnostima </t>
  </si>
  <si>
    <t>Provedba obaveza preuzetih iz međunarodnih ugovora iz područja civilne zaštite</t>
  </si>
  <si>
    <t xml:space="preserve">Broj radnih sastanaka i koordinacija                                                                     </t>
  </si>
  <si>
    <t>Radne grupe Mehanizma Unije za civilnu zaštitu, bilateralne potkomisije sa susjednim državama, programi obuke (vježbe, tečajevi i radionice),
sudjelovanje u radnim grupama i aktivnostima DPPI SEE, Vijeća Europe, NATO, Ujedinjenih naroda i drugih međunarodnih organizacija</t>
  </si>
  <si>
    <t xml:space="preserve">Brooj popunjavanje dokumenata  </t>
  </si>
  <si>
    <t xml:space="preserve"> 7/2023.        </t>
  </si>
  <si>
    <t xml:space="preserve">Broj izvršenih priprema dokumentacije   </t>
  </si>
  <si>
    <t xml:space="preserve">7/2023.  </t>
  </si>
  <si>
    <t>Po potrebo</t>
  </si>
  <si>
    <t xml:space="preserve">Jačanje partnerstva s operativnim snagama i sudionicima sustava civilne zaštite </t>
  </si>
  <si>
    <t xml:space="preserve">Razvoj sposobnosti za operativno djelovanje i potpora operativnim snagama sustava civilne zaštite </t>
  </si>
  <si>
    <t xml:space="preserve">Broj održanih  radnih sastanaka                                                                                                                                                </t>
  </si>
  <si>
    <t>Suradnja sa središnjim i drugim tijelima državne uprave, pravnim osobama od interesa za sustav CZ, obrazovnim i znanstvenim institucijama, sudjelovanje u radu i aktivnostima Koordinacije za domovinsku sigurnost, suradnja s operativnim snagama CZ (Hrvatska vatrogasna zajednica, Hrvatski Crveni križ, Hrvatska gorska služba spašavanja, klubovi spasilačkih i potražnih pasa, ronilački klubovi, radioamateri, Savez izviđača, udruge stanara, suvlasnika i upravitelja itd.), suradnja s Ravnateljstvom za robne zalihe</t>
  </si>
  <si>
    <t xml:space="preserve">Broj donesenih izmjena Pravilnika o mobilizaciji, uvjetima i načinu rada operativnih snaga sustava civilne zaštite   </t>
  </si>
  <si>
    <t xml:space="preserve"> 0/2023.        </t>
  </si>
  <si>
    <t>Godišnji plan vježbi</t>
  </si>
  <si>
    <t xml:space="preserve">1/2023.    </t>
  </si>
  <si>
    <t xml:space="preserve">Broj donesenih sporazuma o suradnji </t>
  </si>
  <si>
    <t xml:space="preserve">3/2023.       </t>
  </si>
  <si>
    <t xml:space="preserve"> Broj provedenih tehničkih smotri   </t>
  </si>
  <si>
    <t xml:space="preserve">1/2023.       </t>
  </si>
  <si>
    <t>Broj provedenih vježbi i osposobljavanja</t>
  </si>
  <si>
    <t xml:space="preserve">20/2023.         </t>
  </si>
  <si>
    <t>Realizacija godišnjeg Plana nabave u dijelu opreme i sredstava za civilnu zaštitu</t>
  </si>
  <si>
    <t>Opremanje za operativno djelovanje RCZ u velikim nesrećama i katastrofama</t>
  </si>
  <si>
    <t xml:space="preserve">Broj održanih radnih sastanaka i koordinacija                                                    </t>
  </si>
  <si>
    <t>Revizija Kataloga opreme MTS ili izrada novog, razvoj opreme za potrebe aktivnosti i zadaća civilne zaštite s pravnim osobama koje se bave namjenskom proizvodnjom</t>
  </si>
  <si>
    <t>Broj uređenih Logističkih centara Ravnateljstva civilne zaštite Jastrebarsko</t>
  </si>
  <si>
    <t>Broj sačinjenih analiza stanja i određivanje prioriteta</t>
  </si>
  <si>
    <t>Boj prijedloga potrebne opreme i materijalno tehničkih sredstava</t>
  </si>
  <si>
    <t xml:space="preserve"> 1/2023.  </t>
  </si>
  <si>
    <t>Izrada dokumenata i propisa</t>
  </si>
  <si>
    <t>Izrada uredbi, pravilnika i SOP-ova kojima se definiraju uvjeti i načini rada, ostvarivanja prava i postupanja na terenu</t>
  </si>
  <si>
    <t xml:space="preserve">Broj izrađenih dokumenata </t>
  </si>
  <si>
    <t xml:space="preserve">   3/2023.</t>
  </si>
  <si>
    <t>Priprema i izrada uredbi, pravilnika i SOP-ova</t>
  </si>
  <si>
    <t xml:space="preserve">A553131  </t>
  </si>
  <si>
    <t>Operativno djelovanje i pružanje logističke potpore</t>
  </si>
  <si>
    <t>Provedba odluka Stožera CZ RH  u slučaju aktiviranja sustava civilne zaštite</t>
  </si>
  <si>
    <t>Broj provedenih odluka u segmentu provedbe aktivnosti zaštite zdravlja od koronavirusa i provedbe aktivnosti na otklananju posljedica potresa</t>
  </si>
  <si>
    <t>Postupanja sukladno Odlukama Stožera CZ RH</t>
  </si>
  <si>
    <t xml:space="preserve">A553131                                                                                              </t>
  </si>
  <si>
    <t>Operativno djelovanje u slučaju nastanka izvanrednih događaja i pružanje logističke potpore</t>
  </si>
  <si>
    <t>Osigurana logistička potpora te provedena koordinacija operativnih aktivnosti</t>
  </si>
  <si>
    <t>Provedba zadaća spašavanja, koordiniranja aktivnosti te pružanja logističke i administrativne pomoći kad nastanka izvanrednih događaja</t>
  </si>
  <si>
    <t xml:space="preserve">Provedba projekata sufinanciranih                                     sredstvima EU                                       </t>
  </si>
  <si>
    <t>Ojačati nacionalne kapacitete za reakcije u kriznim situacijama osposobljavanjem i opremanjem državnih intervencijskih postrojbi CZ i državnih vatrogasnih intervencijskih postrojbi te povećati spremnost i sposobnosti nacionalnog sustava civilne zaštite na reakcije uizvanrednom događajima</t>
  </si>
  <si>
    <t>Broj realizacija sukladno potpisanim Ugovorima kroz 3 rescEU projekta (</t>
  </si>
  <si>
    <t>Vođenje 3 rescEU projekta i provođenje aktivnosti prema dinamici projekta. Projekti se odnose na razvoj i održavanje KBRN zaliha i razvoj zaliha za borbu protiv prekograničnih prijetnji zdravlju te nabavu i održavanje kapaciteta za zbrinjavanje ljudi</t>
  </si>
  <si>
    <t>K863025</t>
  </si>
  <si>
    <t xml:space="preserve">Broj realizacija sukladno potpisanim Ugovorima u sklopu projekta Opremanje i osposobljavanje intervencijskih postrojbi (OiO) </t>
  </si>
  <si>
    <t xml:space="preserve">1/2024. </t>
  </si>
  <si>
    <t xml:space="preserve">  Vođenje projekta Opremanje i osposobljavanje intervencijskih postrojbi DUZS-a i provedba aktivnosti prema dinamici projekta.</t>
  </si>
  <si>
    <t>T672040</t>
  </si>
  <si>
    <t xml:space="preserve">Donošenje Strategije razvoja sustava civilne zaštite </t>
  </si>
  <si>
    <t xml:space="preserve">Strategijom razvoja sustava civilne razradit će se sposobnosti sustava civilne zaštite za smanjenje rizika, ublažavanje posljedica i oporavak, koordiniranim djelovanjem svih sudionika sustava civilne zaštite te kroz aktivno uključivanje cjelokupnog društva.
</t>
  </si>
  <si>
    <t>Broj usvojenih Strategija</t>
  </si>
  <si>
    <t xml:space="preserve">Razvoj i modernizacija jedinstvenog sustava javnog uzbunjivanja i obavješćivanja (provodi se kroz projekt Jačanje ljudskih i tehničkih aspekata javnog upozoravanja i kriznog komuniciranja - ALTER112) NAPOMENA: </t>
  </si>
  <si>
    <t xml:space="preserve"> Modernizirati sustav javnog uzbunjivanja čime će se doprinijeti razvoju sposobnosti za upravljanje rizicima te povećanju pokrivenosti broja građana koji će biti uzbunjeni u slučaju izvanrednog događaja. 
 Educirati operatere u sustavu 112 u domeni njihovog operativnog rada te analizirati postojeće i predlagati nove normativne dokumente za njihov operativni rad</t>
  </si>
  <si>
    <t xml:space="preserve">Sektor 112 </t>
  </si>
  <si>
    <t>Postotak izrađene tehničke dokumentacije za pokretanje procesa nabave Idejnog projekta za modernizaciju sustava za uzbunjivanje i predan zahtjev za nabavu</t>
  </si>
  <si>
    <t xml:space="preserve">Prikupljanje podataka za izradu tehničke dokumentacije, slanje obavijesti vlasnicima objekta za montažu sirena, izrada dokumentacije za nabavu idejnog projekta. </t>
  </si>
  <si>
    <t>Sektor 112</t>
  </si>
  <si>
    <t>31.03.2024.</t>
  </si>
  <si>
    <t xml:space="preserve">T879012 </t>
  </si>
  <si>
    <t>Postotak izrađenih idejnih projekata za modernizaciju sustava za uzbunjivanje</t>
  </si>
  <si>
    <t>50%/2023.</t>
  </si>
  <si>
    <t xml:space="preserve">         Sektor 112 u suradnji sa Sektorom za nabavu MUP-a</t>
  </si>
  <si>
    <t xml:space="preserve">Postotak provedenih priprema za provedbu radionica, broj održanih radionica, evaluacije normativnih dokumenata </t>
  </si>
  <si>
    <t xml:space="preserve">Provedba radionica na kojima će se održavati edukacija operatera centara 112 na području propisa, komunikacija s osobama s invaliditetom, poznavanja psiholoških aspekata ponašanja i smanjenja stresa, korištenja novih rješenja za prijem hitnih poziva, suradnje s drugim hitnim službama, te analiza postojećih i predlaganje novih komunikacijskih procedura odnosno SOP-ova, uputa, komunikacijskih protokola, sporazuma i sl.  </t>
  </si>
  <si>
    <t xml:space="preserve">Izrađena tehnička dokumentacija za pokretanje procesa nabave i predan zahtjev za nabavu </t>
  </si>
  <si>
    <t>Prikupljanje podataka i izrada stručnih podloga za izradu tehničke dokumentacije i izrada dokumentacije za nabavu idejnog projekta. Provedba javne nabave za izradu Tehničkog projekta novog jedinstvenog IK sustava</t>
  </si>
  <si>
    <t xml:space="preserve">Sektor 112,
Sektor za nabavu  </t>
  </si>
  <si>
    <t xml:space="preserve">A553131 
</t>
  </si>
  <si>
    <t>Nabavljen (izrađen) tehnički projekt novog jedinstvenog IK sustava</t>
  </si>
  <si>
    <t xml:space="preserve">Održavanje funkcionalnosti jedinstvenog sustava javnog uzbunjivanja </t>
  </si>
  <si>
    <t>Postotak ispravnih sirena od broja sirena koje se testiraju</t>
  </si>
  <si>
    <t>87% / 2023.</t>
  </si>
  <si>
    <t>Postotak ispravnih sirena nakon ispitivanja</t>
  </si>
  <si>
    <t>Podnošenje zahtjeva za sklapanje godišnjeg ugovora za servis i održavanje sustava za uzbunjivanje, praćenje stanja ispravnosti, procjena isplativosti popravaka i izdavanje naloga za popravak  i nužno tekuće održavanje elemenata sustava za uzbunjivanje</t>
  </si>
  <si>
    <t xml:space="preserve">A879008
 </t>
  </si>
  <si>
    <t>Provedba simulacijsko-komunikacijskih vježbi u sustavu 112</t>
  </si>
  <si>
    <t>Broj provedenih simulacijsko-komunikacijskih vježbi</t>
  </si>
  <si>
    <t>2/2023.</t>
  </si>
  <si>
    <t>Priprema i provedba simulacijsko-komunikacijskih vježbi u sustavu 112</t>
  </si>
  <si>
    <t>Razvijanje sposobnosti za učinkovito ublažavanje i otklanjanje posljedica izvanrednih događaja, velikih nesreća i katastrofa</t>
  </si>
  <si>
    <t>Državna intervencijska postrojba civilne zaštite</t>
  </si>
  <si>
    <t>Broj nabavljenih helikoptera</t>
  </si>
  <si>
    <t>DIP CZ</t>
  </si>
  <si>
    <t>30.11.2024.</t>
  </si>
  <si>
    <t xml:space="preserve">Broj osposobljenih operativnih snaga za operativno djelovanje </t>
  </si>
  <si>
    <t>Izrađen SOP za djelovanje helikoptera u sustavu CZ</t>
  </si>
  <si>
    <t xml:space="preserve">Potpora sustavu civilne zaštite za helikoptersko spašavanje  </t>
  </si>
  <si>
    <t>Postotak pripremljene projektne dokumentacije i vođenje projekta s ciljem nabave jednog helikoptera, dodatnih materijalno-tehničkih sredstava i vozila te osposobljavanja operativnih snaga za operativno djelovanje.</t>
  </si>
  <si>
    <t>Prijava za dodjelu bespovratnih sredstava za provedbu projekta u sklopu kojeg će se nabaviti jedan višenamjenski helikopter, osposobljavati piloti i tehničari za korištenje helikoptera i obučavati operateri na sustavima traganja i spašavanja.
Provođenje postupka nabave dodatne tehnike i opreme u sklopu aktivnosti nabave helikoptera (priprema operativno-tehničkih karakteristika opreme i sl.)</t>
  </si>
  <si>
    <t>31.12.2027.</t>
  </si>
  <si>
    <t>K849031</t>
  </si>
  <si>
    <t xml:space="preserve">Jačanje modula CZ za odgovor na kemijske, biološke, radiološke i nuklearne rizike (KBRN) </t>
  </si>
  <si>
    <t>Jačanje sposobnosti civilne zaštite za ublažavanje i otklanjanje posljedica KBRN izvanrednih događaja, velikih nesreća i katastrofa</t>
  </si>
  <si>
    <t>Postotak opremanja DIP 
CZ-a za KBRN zaštitu</t>
  </si>
  <si>
    <t>Nabava vozila, tehnike i opreme za 3 DIP CZ (Zagreb, Rijeka i Osijek). (specijalizirana vozila, zaštitna kemijska odijela i gumeni spremnici za kontaminiranu tekućinu)</t>
  </si>
  <si>
    <t xml:space="preserve">K863026
</t>
  </si>
  <si>
    <t>Postotak osposobljenih modula CZ za KBRN zaštitu</t>
  </si>
  <si>
    <t>30.9.2026.</t>
  </si>
  <si>
    <t>Izrada standardnog operativnog postupka (SOP) za djelovanje KBRN modula CZ</t>
  </si>
  <si>
    <t xml:space="preserve">SOP-om će se definirati postupanje modula za dekontaminaciju vozila, objekata i dokaza, taktička upotreba modula za dekontaminaciju kao i potrebna zaštitna oprema. </t>
  </si>
  <si>
    <t>Organiziranje i provođenje obuka i vježbi</t>
  </si>
  <si>
    <t>Uvježbavanje pripadnika DIP CZ za potrebe operativnog djelovanja</t>
  </si>
  <si>
    <t>Broj vježbi</t>
  </si>
  <si>
    <t>43/2023.</t>
  </si>
  <si>
    <t>Vježbe spašavanja na vodi,  zaštiti i spšavanja u ruševinama.</t>
  </si>
  <si>
    <t xml:space="preserve">A879008  
</t>
  </si>
  <si>
    <t>Obuka pripadnika DIP CZ</t>
  </si>
  <si>
    <t>Broj pripadnika DIP CZ koji su prošli obuku</t>
  </si>
  <si>
    <t>176/2023.</t>
  </si>
  <si>
    <t>95/2024.</t>
  </si>
  <si>
    <t>Provođenje obuka: traganje i spašavanje iz ruševina, spašavanje na vodi, stabilizacija i podizanje zrakoplova te ronilačka specijalistička obuka</t>
  </si>
  <si>
    <t>Promicanje sustava civilne zaštite</t>
  </si>
  <si>
    <t>Promicanje sustava civilne zaštite i upoznavanje građana s operativnim mogućnostima DIP CZ</t>
  </si>
  <si>
    <t xml:space="preserve">Broj sudionika </t>
  </si>
  <si>
    <t>171/2023.</t>
  </si>
  <si>
    <t>50/2024.</t>
  </si>
  <si>
    <t>Prezentacija opreme i vještina DIP CZ</t>
  </si>
  <si>
    <t xml:space="preserve">A879008  </t>
  </si>
  <si>
    <t>Broj aktivnosti</t>
  </si>
  <si>
    <t>45/2023.</t>
  </si>
  <si>
    <t>Operativne zadaće</t>
  </si>
  <si>
    <t>Tehničko-taktička potpora uslijed nastanka  izvanrednih događaja</t>
  </si>
  <si>
    <t>Broj intervencija</t>
  </si>
  <si>
    <t>KBRN zaštita uslijed nastanka izvanrednih događaja</t>
  </si>
  <si>
    <t>KBRN zaštita podrazumjeva aktivnosti dekontaminacije ljudi i tehničkih sredstava</t>
  </si>
  <si>
    <t xml:space="preserve">Traganje i spašavanje uslijed nastanka izvanrednih događaja </t>
  </si>
  <si>
    <t>Sektor za eksplozivne atmosfere</t>
  </si>
  <si>
    <t>Broj provedenih Tehničkih nadgledanja postrojenja i izdanih Ex-dokumenata</t>
  </si>
  <si>
    <t>Služba za Tehničko nadgledanje</t>
  </si>
  <si>
    <t>Broj provedenih Tehničkih nadgledanja dokumentacije prije građevinske dozvole i izdanih Stručnih mišljenja</t>
  </si>
  <si>
    <t>52.</t>
  </si>
  <si>
    <t>Broj provedenih Tehničkih nadgledanja aktivnosti pravnih i fizičkih osoba koje se bave aktivnostima instaliranja, održavanja i popravka i izdanih Tehničkih nalaza</t>
  </si>
  <si>
    <t xml:space="preserve"> Laboratorijsko ispitivanje protueksplozijski zaštićene opreme (Ex opreme) i zaštitnih sustava, te ostale industrijske opreme za domaće proizvođače</t>
  </si>
  <si>
    <t>Broj izdanih izvješća o ispitivanju u laboratoriju</t>
  </si>
  <si>
    <t>28/2023.</t>
  </si>
  <si>
    <t xml:space="preserve">
Služba za Certifikaciju i ispitivanje</t>
  </si>
  <si>
    <t xml:space="preserve">
 31.12.2024.</t>
  </si>
  <si>
    <t xml:space="preserve"> Laboratorijsko ispitivanje i certifikacija protueksplozijski zaštićene opreme (Ex opreme) i zaštitnih sustava.
Certifikacija eksplozivnih tvari i pirotehničkih sredstva </t>
  </si>
  <si>
    <t>Broj izdanih certifikata za Ex- opremu i zaštitne sustave</t>
  </si>
  <si>
    <t xml:space="preserve">Isključenje područja i/ili građevina iz MSP-a </t>
  </si>
  <si>
    <t>Smanjenje zagađenosti prostora minama i eksplozivnim ostacima rata čime će se omogućiti sustavno, dugoročno i održivo upravljanje i gospodarenje područja koje je isključeno iz minski sumnjivog područja</t>
  </si>
  <si>
    <t>Hrvatski centar za razminiranje</t>
  </si>
  <si>
    <t>Postotak isključenosti površina iz minski sumnjivog područja nakon obavljenih poslova razminiranja u jednoj godini (km²)</t>
  </si>
  <si>
    <t>38,3km²/2024.</t>
  </si>
  <si>
    <t>Izrada idejnih planova razminiranja</t>
  </si>
  <si>
    <t>Služba za operativne poslove</t>
  </si>
  <si>
    <t>A672007</t>
  </si>
  <si>
    <t>Kontrola kvalitete u tijeku obavljanja poslova razminiranja na najmanje 5% ukupno razminirane površine prethodnih radnih dana, ravnomjerno na svakoj cjelini radilišta</t>
  </si>
  <si>
    <t>Služba za kontrolu kvalitete</t>
  </si>
  <si>
    <t>Završna kontrola kvalitete nad obavljenim poslovima razminiranja na najmanje 1% razminirane površine na svakoj cjelini radilišta</t>
  </si>
  <si>
    <t>Izdavanje potvrda o isključenjima iz MSP-a nakon obavljenih poslova razminiranja</t>
  </si>
  <si>
    <t>Služba za operativne poslove i Služba za kontrolu kvalitete</t>
  </si>
  <si>
    <t>Provedba projekata "Croatian Safe Steps" (CROSS) i Croatian Safe Steps II" (CROSS II) u sklopu Programa Konkurentnost i kohezija 2021.-2027.</t>
  </si>
  <si>
    <t>Projektni tim CROSS</t>
  </si>
  <si>
    <t>K879024</t>
  </si>
  <si>
    <t>Udio isključenosti površina iz minski sumnjivog područja nakon obavljenog tehničkog i općeg izvida u jednoj godini (km²)</t>
  </si>
  <si>
    <t>12,8 km²/2024.</t>
  </si>
  <si>
    <t>Obavljanje općih izvida - analize MSP-a radi prikupljanja podataka i utvrđivanja stvarne i/ili moguće zagađenosti područja i/ili građevina s MES-om, NUS-om i njihovim dijelovima radi kvalitetnijih izrada idejnih planova razminiranja i izvedbenih planova tehničkog izvida, te isključenja područja iz MSP-a</t>
  </si>
  <si>
    <t>Izrada izvedbenih planova tehničkog izvida</t>
  </si>
  <si>
    <t>Provođenje tehničkog izvida kojim se prikupljaju dodatni podaci o značajkama područja u cilju cjelovite rekonstrukcije minske situacije te provjerava postojanje zagađenosti dijela MSP-a</t>
  </si>
  <si>
    <t>Izdavanja potvrda o isključenjima iz MSP-a nakon obavljenog tehničkog i općeg izvida</t>
  </si>
  <si>
    <t>Broj kontrola stanja obilježenosti u jednoj godini</t>
  </si>
  <si>
    <t>Obilježavanje, reobilježavanje i kontrola stanja obilježenosti oznaka minske opasnosti</t>
  </si>
  <si>
    <t>Postotak izdanih uvida u stanje miniranosti u odnosu na broj zaprimljenih zahtjeva u jednoj godini (%)</t>
  </si>
  <si>
    <t>Izdavanje uvida u stanje miniranosti temeljem zaprimljenih zahtjeva</t>
  </si>
  <si>
    <t>Sudjelovanje u provedbi Programa Vlade RH 
"Program aktivnosti u provedbi posebnih mjera zaštite od požara od interesa za RH u 2024."</t>
  </si>
  <si>
    <t>Smanjenje ugroza i šteta od požara tijekom protupožarne sezone, potpora razvoju sustava CZ</t>
  </si>
  <si>
    <t xml:space="preserve">Područni uredi CZ Zagreb, Split, Rijeka, Osijek, Varaždin
</t>
  </si>
  <si>
    <t xml:space="preserve">1. Broj sudjelovanja na radnim sastancima (broj tematskih sastanaka)                                                                                         </t>
  </si>
  <si>
    <t>Praćenje provedbe zadaća iz PA, izrada izvješća, koordinacija provedbe aktivnosti, sudjelovanje u vježbama civilne zaštite</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</si>
  <si>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</si>
  <si>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2. Broj praćenja provedbe propisanih zadaća iz PA i izrada izvješća (broj izvješća)      </t>
  </si>
  <si>
    <t xml:space="preserve">3. Broj sudjelovanja u vježbama (broj vježbi)         </t>
  </si>
  <si>
    <t xml:space="preserve"> 4. Broj sudjelovanja u radu stožera civilne zaštite JLP(R)S (broj održanih sjednica)            </t>
  </si>
  <si>
    <t>Priprema i provedba "Programa pripremnih i provedbenih aktivnosti RCZ za turističku sezonu u 2024."</t>
  </si>
  <si>
    <t>Pravovremeno i kvalitetno provođenje planiranih aktivnosti za turističku sezonu u cilju podizanja razine sigurnosti turista</t>
  </si>
  <si>
    <t xml:space="preserve">1. Broj sudjelovanja na radnim sastancima (broj tematskih sastanaka)                                                                                                  </t>
  </si>
  <si>
    <t>Po potrebi u zadanim rokovima</t>
  </si>
  <si>
    <t>Praćenje provedbe zadaća  iz "Programa pripremnih i provedbenih aktivnosti RCZ za turističku sezonu" izrada izvješća, koordinacija provedbe aktivnosti, sudjelovanje u vježbama civilne zaštite</t>
  </si>
  <si>
    <t xml:space="preserve"> 3. Broj sudjelovanja u vježbama (broj vježbi)           </t>
  </si>
  <si>
    <t xml:space="preserve">4. Broj sudjelovanja u radu stožera civilne zaštite JLP(R)S (broj održanih sjednica)                           </t>
  </si>
  <si>
    <t>Priprema i provedba mjera i aktivnosti u sustavu civilne zaštite u nepovoljnim vremenskim uvjetima</t>
  </si>
  <si>
    <t xml:space="preserve">Pravovremeno i kvalitetno izvšenje planiranih aktivnosti za nepovoljne vremenske uvjete s ciljem smanjenja posljedica izvanrednih događaja </t>
  </si>
  <si>
    <t>Područni uredi CZ Zagreb, Split, Rijeka, Osijek, Varaždin</t>
  </si>
  <si>
    <t xml:space="preserve">1. Broj sudjelovanja na radnim sastancima (broj tematskih sastanaka)                                                                                                                                                                                  </t>
  </si>
  <si>
    <t xml:space="preserve">Po potrebi u zadanim rokovima </t>
  </si>
  <si>
    <t xml:space="preserve">Praćenje provedbe zadaća, izrada izvješća, koordinacija provedbe aktivnosti, prikupljanje izvješća, obilazak kritičnih lokacija, praćenje i analiza stanja u slučaju nastanka izvanrednog događaja uslijed nepovoljnih vremenskih uvjeta 
</t>
  </si>
  <si>
    <t xml:space="preserve">2. Broj prikupljenih izvješća (broj izvješća)    </t>
  </si>
  <si>
    <t>3. Broj danih uputa JLP(R)S i  nositeljima aktivnosti</t>
  </si>
  <si>
    <t xml:space="preserve">4. Broj sudjelovanja u radu stožera civilne zaštite JLP(R)S (redovnim i izvanrednim - broj sjednica)      </t>
  </si>
  <si>
    <t>5.Broj pokretanja sustava ranog upozoravanja – u slučaju potrebe</t>
  </si>
  <si>
    <t>Učinkovito provođenje pravnih propisa u području  sustava civilne zaštite</t>
  </si>
  <si>
    <t xml:space="preserve">
Učinkovita primjena i  provođenje pravnih propisa, sudjelovanje u postupcima iz nadležnosti RCZ</t>
  </si>
  <si>
    <t xml:space="preserve"> 1. Broj izdanih suglasnosti na Odluke  o određivanju pravnih osoba od interesa za sustav CZ u  JLP(R)S</t>
  </si>
  <si>
    <t xml:space="preserve">Priprema suglasnosti na odluke JLP(R)S  o određivanju pravnih osoba od interesa za sustav civilne zaštite, vođenje postupka rješavanja prava pripadnika civilne zaštite, sudjelovanje u postupku izrade i donošenja prostornih planova  JLP(R)S 
</t>
  </si>
  <si>
    <t xml:space="preserve">
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</si>
  <si>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A553131  </t>
  </si>
  <si>
    <t>2. Broj savjetodavnih pomoći JLP(R)S, tijekom izrade procjena rizika, planova djelovanja CZ i operativnih planova pravnih osoba od  interesa za sustav CZ</t>
  </si>
  <si>
    <t>3. Broj vođenih postupaka, rješavanje prava pripadnika civilne zaštite (broj postupaka)</t>
  </si>
  <si>
    <t>4. Broj izdanih suglasnosti, mišljenja i smjernica u vezi s dokumentima  prostorne i planske dokumentacije JLPRS (broj suglasnosti, mišljenja i smjernica)</t>
  </si>
  <si>
    <t xml:space="preserve">Sudjelovanje u provođenju priprema, planiranju i usklađivanju operativnog djelovanja sudionika i operativnih snaga sustava civilne </t>
  </si>
  <si>
    <t>Pravovremeno i kvalitetno provođenje redovnih i izvanrednih aktivnosti uz postizanje sinergijskih učinaka pri djelovanju sustava civilne zaštite</t>
  </si>
  <si>
    <t xml:space="preserve">
Područni uredi CZ Zagreb, Split, Rijeka, Osijek, Varaždin
</t>
  </si>
  <si>
    <t xml:space="preserve">1. Sudjelovanje djelatnika Područnog ureda u radu stožera civilne zaštite JLP(R)S (broj redovnih sjednica stožera -broj izvanrednih sjednica stožera)                          </t>
  </si>
  <si>
    <t xml:space="preserve">
Sudjelovanje u radu stožera civilne zaštite, analiziranju i izvješćivanjem, pružanje stručne pomoći  JLP(R)S, aktivno uključivanje u koordinaciju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</si>
  <si>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</si>
  <si>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31.12.2024.</t>
  </si>
  <si>
    <t xml:space="preserve">
A879008 
</t>
  </si>
  <si>
    <t xml:space="preserve">2. Broj prikupljenih i obrađenih informacija, dostava podataka i koordinacija aktivnosti   </t>
  </si>
  <si>
    <t>3. Broj sudjelovanja u aktivnostima ranog upozoravanja</t>
  </si>
  <si>
    <t xml:space="preserve">4. Broj savjetodavnih pomoći kod organizacije provođenja mjera civilne zaštite  </t>
  </si>
  <si>
    <t>5. Broj sačinjenih izvješća o poduzetim aktivnostima i stanju na ugroženom području.- broj izvješća</t>
  </si>
  <si>
    <t xml:space="preserve">Popunjenost operativnih snaga 
sustava civilne zaštite  JLP(R)S
</t>
  </si>
  <si>
    <t>Stručna pomoć JLP(R)S u razvoju sustava CZ</t>
  </si>
  <si>
    <t>Područni uredi CZ</t>
  </si>
  <si>
    <t xml:space="preserve">1. Broj popunjenih postrojbi opće namjene                                  </t>
  </si>
  <si>
    <t xml:space="preserve">Kontinuirano/po potrebi u zadanim rokovima tijekom 2024.
</t>
  </si>
  <si>
    <t>Pružanje stručne i druge pomoći u tijeku reorganizacije i preustroja postrojbi civilne zaštite JLP(R)S u skladu sa novim zakonskim rješenjima i procjenama rizika.</t>
  </si>
  <si>
    <t xml:space="preserve">A879008 
</t>
  </si>
  <si>
    <t xml:space="preserve">2. Broj popunjenih specijalističkih postrojbi  </t>
  </si>
  <si>
    <t xml:space="preserve">3. Broj imenovanih povjerenika civilne zaštite i njihovih zamjenika     </t>
  </si>
  <si>
    <t xml:space="preserve">Osposobljenost operativnih snaga 
sustava civilne zaštite i priprema i provedba vježbi sustava civilne zaštite
</t>
  </si>
  <si>
    <t xml:space="preserve">Sudjelovanje u pripremi planske dokumentacije za provedbu vježbi, pripremnim sastancima, na vježbama te praćenje provedbe vježbi i sudjelovanje u analizi održanih vježbi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</si>
  <si>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 Službe civilne zaštite Požega, Slavonski Brod, Virovitica i Vukovar, Služba za prevenciju i pripravnost Varaždin, Službe civilne zaštite Čakovec, Koprivnica, Krapina i Bjelovar</t>
  </si>
  <si>
    <t>Do 31.12.2024.</t>
  </si>
  <si>
    <t xml:space="preserve">2. Broj planiranih vježbi  </t>
  </si>
  <si>
    <t>3. Broj održanih planiranih vježbi</t>
  </si>
  <si>
    <t>4. Broj održanih vježbi izvan plana</t>
  </si>
  <si>
    <t xml:space="preserve">Aktivno sudjelovanje u projektimajačanja sustava CZ, provođenje kampanje podizanja svijesti građana o prijetnjama  i rizicima, edukacija djece u području sustava civilne zaštite
</t>
  </si>
  <si>
    <t>Podizanje svijesti i edukacija javnosti u području civilne zaštite</t>
  </si>
  <si>
    <t>1. Broj održanih radionica predavanja</t>
  </si>
  <si>
    <t xml:space="preserve">
Obilježavanje Dana Europskog broja 112, Dana CZ  i Dana smanjenja rizika od katastrofa, održavanje predavanja i upoznavanje sa prirodnim i drugih nesrećama te opasnostima od mina, upoznavanje žurnih službi, promoviranje sustava civilne zaštite i broja 112, medijska istupanja</t>
  </si>
  <si>
    <t xml:space="preserve">
A879008
</t>
  </si>
  <si>
    <t>2. Broj predavanja, radionica, broj škola, dječjih vrtića i ustanova za osobe s posebnim potrebama, ukupan broj učenika/djece obuhvaćenih edukacijom</t>
  </si>
  <si>
    <t>3. Broj uključenih Područnih ureda u projekte EU Ravnateljstva civilne zaštite i međunarodne projekte JPL(R)S (broj projekata)</t>
  </si>
  <si>
    <t xml:space="preserve">Međunarodna suradnja </t>
  </si>
  <si>
    <t>Učinkovito jačanje i razvoj sustava civilne zaštite</t>
  </si>
  <si>
    <t xml:space="preserve">
Područni uredi CZ Zagreb, Split, Rijeka, Osijek, Varaždin</t>
  </si>
  <si>
    <t xml:space="preserve">1. Broj održanih suradnji s predstavnicima sustava CZ susjednih država                                          </t>
  </si>
  <si>
    <t xml:space="preserve">Održavanje kontakata, održavanje radnih sastanaka, sudjelovanje na međunarodnim vježbama,  sudjelovanje u međunarodnim projektima (npr. ModTTX i sl.)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</si>
  <si>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</si>
  <si>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T863009
</t>
  </si>
  <si>
    <t xml:space="preserve">2. Broj održanih vježbi     </t>
  </si>
  <si>
    <t xml:space="preserve">3. Broj sudjelovanja u međunarodnom projektu ModTTX.    </t>
  </si>
  <si>
    <t xml:space="preserve">
Djelovanje integriranog sustava 112</t>
  </si>
  <si>
    <t xml:space="preserve">
Učinkovito jačanje i razvoj sustava 112</t>
  </si>
  <si>
    <t>1. Broj izrađenih SOP-ova i sporazuma</t>
  </si>
  <si>
    <t xml:space="preserve">Prikupljanje i obrada podataka, utvrđivanje vrste i prirode događaja, redovno i izvanredno izvješćivanje, ažuriranje SOP-ova, sporazuma, uputa i baze podataka, sudjelovanje u provedbi simulacijsko i komunikacijskih vježbi, sudjelovanje u programima izobrazbe i osposobljavanja, kontrola ispravnosti i upotrebe komunikacijsko-informacijske opreme.   </t>
  </si>
  <si>
    <t>Županijski centri 112 Zagreb i Sisak, Županijski centri 112 - Split, Zadar, Šibenik i Dubrovnik, Županijski centri 112 Rijeka, Gospić, Pazin i Karlovac, Županijski centri 112 Osijek, Požega, Slavonski Brod, Virovitica, Vukovar, Županijski centri 112 Varaždin, Čakovec, Koprivnica, Krapina i Bjelovar</t>
  </si>
  <si>
    <t xml:space="preserve">2. Broj poziva-događaja </t>
  </si>
  <si>
    <t xml:space="preserve">3. Broj održanih simulacijsko- komunikacijskih vježbi    </t>
  </si>
  <si>
    <t>4. Broj održanih radnih sastanaka, obuka, ažuriranje i analiza sustava</t>
  </si>
  <si>
    <t>5. Broj educiranih djelatnika</t>
  </si>
  <si>
    <t xml:space="preserve">
Održavanje funkcionalnosti i nadogradnja postojećeg sustava za uzbunjivanje
</t>
  </si>
  <si>
    <t>Održavanje funkcionalnosti sustava 112</t>
  </si>
  <si>
    <t xml:space="preserve">1. Broj ispitivanja sustava  
</t>
  </si>
  <si>
    <t>Ispitivanje sustava za uzbunjivanje, podnošenje zahtjeva za popravak ili nadogradnju elemenata sustava za uzbunjivanje uvažavajući procjenu isplativosti popravke i ugroženosti stanovništva.</t>
  </si>
  <si>
    <t xml:space="preserve">2. Broj realiziranih zahtjeva za popravak ili nadogradnju elemenata sustava za uzbunjivanje </t>
  </si>
  <si>
    <t xml:space="preserve">Provedba inspekcijskih nadzora  </t>
  </si>
  <si>
    <t>Pravovremeno i kvalitetno izvšenje planiranih i izvanrednih  aktivnosti s ciljem povećanja sigurnosti osoba i imovine</t>
  </si>
  <si>
    <t xml:space="preserve">1. Broj nadzora (redovni i izvanredni)                                                                                                    </t>
  </si>
  <si>
    <t xml:space="preserve">Poslovi inspekcije zaštite od požara, eksploziva i oružja, poslovi inspekcije civilne zaštite, poslovi inspekcije privatne zaštite i detektivskih poslova                                                                         </t>
  </si>
  <si>
    <t xml:space="preserve">Služba inspekcijskih poslova Zagreb, Odjel inspekcije Sisak
Služba inspekcijskih poslova Split, Odjeli inspekcije Zadar, Šibenik, Dubrovnik
Služba inspekcijskih poslova Rijeka, Odjeli inspekcije Karlovac, Pazin, Gospić
Služba inspekcijskih poslova Osijek, Odjeli inspekcije Slavonski Brod, Požega, Virovitica, Vukovar
Služba inspekcijskih poslova Varaždin, Odjeli inspekcije Bjelovar, Čakovec, Koprivnica i Krapina
</t>
  </si>
  <si>
    <t xml:space="preserve">  2. Broj prekršajnih postupaka     </t>
  </si>
  <si>
    <t>3. Broj obavljenih očevida</t>
  </si>
  <si>
    <t xml:space="preserve">4. Broj tehničkih pregleda </t>
  </si>
  <si>
    <t>5. Broj izdanih rješenja, potvrda, mišljenja i odobrenja</t>
  </si>
  <si>
    <t xml:space="preserve">Izgradnja i opremanje pet regionalnih centara civilne zaštite </t>
  </si>
  <si>
    <t>Stvaranje infrastrukturnih preduvjeta za kvalitetan smještaj ljudskih i materijalnih potencijala potrebnih za učinkovito upravljanje izvanrednim događajima na regionalnoj razini</t>
  </si>
  <si>
    <t xml:space="preserve">1. Postotak pripremljene projektne dokumentacije                              </t>
  </si>
  <si>
    <t>Provedba projekta planirana je u fazama, sukladno razini spremnosti pojedine  lokacije. Objava prvog natječaja od strane MRRFEU očekuje se u II. kvartalu 2025.g. Projekt je vrijednosti 10.558,000 eura te će se financirati iz Programa konkurentnost i kohezija 2021.-2027. Rok završetka projekta je 2027. godina.</t>
  </si>
  <si>
    <t xml:space="preserve"> Program konkurentnost i kohezija 2021.-2027.  </t>
  </si>
  <si>
    <t xml:space="preserve">2. Postotak ishođene potrebne dozvole                </t>
  </si>
  <si>
    <t>3. Postotak izgrađenih, rekonstruiranih i opremljenih regionalnih centara CZ</t>
  </si>
  <si>
    <t>9. GLAVNO TAJNIŠTVO</t>
  </si>
  <si>
    <t>Usklađivanje rada upravnih organizacija i ustrojstvenih jednica Ministarstva</t>
  </si>
  <si>
    <t>Koordiniranje aktivnosti</t>
  </si>
  <si>
    <t>Glavno tajništvo</t>
  </si>
  <si>
    <t>Broj radnih i koordinativnih  sastanaka sa upravnim organizacijama i ustrojstvenim jedinicama</t>
  </si>
  <si>
    <t>42/2022.</t>
  </si>
  <si>
    <t>44/2024.</t>
  </si>
  <si>
    <t>Suradnja i koordinacija s Vladom RH, tijelima državne uprave i državne vlasti u poslovima iz svog djelokruga rada</t>
  </si>
  <si>
    <t>Suradnja i koordinacija</t>
  </si>
  <si>
    <t>Broj održanih sastanaka</t>
  </si>
  <si>
    <t>18/2024.</t>
  </si>
  <si>
    <t>Broj izrađenih izvješća</t>
  </si>
  <si>
    <t>Prikupljanje podataka UJ vezano za izradu Godišnjeg izvješća o provedbi Provedbenog programa MUP-a za 2023.</t>
  </si>
  <si>
    <t>Služba za strateško planiranje, statistiku i unaprjeđenje rada</t>
  </si>
  <si>
    <t xml:space="preserve">  31.1.2024.
</t>
  </si>
  <si>
    <t>Prikupljanje podataka UJ, iIzrada, donošenje i objava Godišnjeg plana rada MUP-a za 2024. na web stranici MUP-a</t>
  </si>
  <si>
    <t>20.12.2023.</t>
  </si>
  <si>
    <t>Prikupljanje podataka UJ, iIzrada, donošenje i objava Godišnjeg izvješća o radu MUP-a za 2023. na web stranici MUP-a</t>
  </si>
  <si>
    <t>30.4.2024.</t>
  </si>
  <si>
    <t>4/2024.</t>
  </si>
  <si>
    <t>Pohađanje izobrazbi  iz područja strateškog planiranja</t>
  </si>
  <si>
    <t>Prikupljanje podataka za Izradu Godišnjeg izvješća o napretku u provedbi Nacionalne razvojne strategije iz nadležnosti Ministarstva</t>
  </si>
  <si>
    <t>svibanj 2024.</t>
  </si>
  <si>
    <t xml:space="preserve">Prikupljanje podataka za izradu Izvješća o provedbi nacionalnih planova </t>
  </si>
  <si>
    <t>31.3./2024.</t>
  </si>
  <si>
    <t>Prikupljanje podataka za izradu  izvješća o provedbi sektorskih i višesektorskih strategija</t>
  </si>
  <si>
    <t>travanj/2024.</t>
  </si>
  <si>
    <t xml:space="preserve">Prikupljanje podataka za izradu Godišnjeg plana vrednovanja akata strateškog planiranja </t>
  </si>
  <si>
    <t>Izrada statističkih izvješća iz djelokruga rada Ministarstva</t>
  </si>
  <si>
    <t xml:space="preserve">Kontinuirano praćenje statističkih pokazatelja i izvješćivanje iz djelokruga rada Minostarstva </t>
  </si>
  <si>
    <t>Broj izrađenih statističkih izvješća</t>
  </si>
  <si>
    <t>13/2024.</t>
  </si>
  <si>
    <t>Prikupljanje podataka iz područja sigurnosti prometa na cestama, statistička obrada, izrada i dostava izvješća statistički podataka</t>
  </si>
  <si>
    <t>Prikupljanje podataka i raščlamba iz područja kriminaliteta i javne sigurnosti</t>
  </si>
  <si>
    <t>Izrada statističkih pregleda temeljnih sigurnosnih pokazatelja i rezultata rada</t>
  </si>
  <si>
    <t>Suradnja s Državnim zavodom za statistiku sukladno Protokolu o suradnji između Državnog zavoda za statistiku i Ministarstva na području međusobne razmjene podataka</t>
  </si>
  <si>
    <t>Razmjena podataka</t>
  </si>
  <si>
    <t>Prikupljanje i obrada podataka za izradu izvješća o stjecanju i prestanku državljanstva</t>
  </si>
  <si>
    <t>Prikupljanje i obrada podataka za izradu izvješća o  stranim državljanim na boravku u RH</t>
  </si>
  <si>
    <t>Prikupljanje i obrada podataka za izradu izvješća o migracijama, putničkom graničnom prometu</t>
  </si>
  <si>
    <t>Služba za uredske poslove</t>
  </si>
  <si>
    <t xml:space="preserve">Služba za normativne poslove </t>
  </si>
  <si>
    <t xml:space="preserve">U propisanim rokovima zaprimiti,  pregledati i razvrstati pristigle pošiljke.
Urudžbirati predmete i registrirati pismena te
dostava u rad, otprema pismena, čuvanje u pismohrani, izrada i uništenje pečata i žigova s grbom RH
</t>
  </si>
  <si>
    <t>U propisanim rokovima dostava zaprimljenog u rad, otpremanje, čuvanje u pismohrani, izrada novih i uništenje dotrajalih pečata i žigova s grbom RH</t>
  </si>
  <si>
    <t>Broj zaprimljenih, razvrstanih i pregledanih pošiljki</t>
  </si>
  <si>
    <t>912.465/2023.</t>
  </si>
  <si>
    <t>930.000/2024.</t>
  </si>
  <si>
    <t>Zaprimanje, pregledavanje i razvrstavanje pošiljki, urudžbiranje predmeta i registriranje pismena te dostava u rad, otpremanje pismena, razvođenje predmeta, izrada i uništenje pečata i žigova s grbom RH po suglasnosti Ministarstva pravosuđa i uprave</t>
  </si>
  <si>
    <t>Broj urudžbiranih predmeta</t>
  </si>
  <si>
    <t>280.000/2024.</t>
  </si>
  <si>
    <t>Broj registriranih pismena</t>
  </si>
  <si>
    <t>1.100.000/2024.</t>
  </si>
  <si>
    <t>Broj izrađenih pečata i žigova s grbom RH</t>
  </si>
  <si>
    <t>68/2023.</t>
  </si>
  <si>
    <t>Broj uništenih pečata i žigova s grbom RH</t>
  </si>
  <si>
    <t>97/2023.</t>
  </si>
  <si>
    <t>Izraditi Plan klasifikacijskih i brojčanih oznaka stvaratelja i primatelja pismena 
MUP-a RH</t>
  </si>
  <si>
    <t>Ažuriranje Plana klasifikacijskih i brojčanih oznaka temeljem propisa i potreba poslovnih procesa</t>
  </si>
  <si>
    <t>Izrađen Plan</t>
  </si>
  <si>
    <t>Izrada Plana klasifikacijskih i brojčanih oznaka, po potrebi</t>
  </si>
  <si>
    <t>Izlučiti dokumentarno gradivo kojem je prošao rok čuvanja</t>
  </si>
  <si>
    <t>Po odobrenju Hrvatskog državnog arhiva, dokumentarno gradivo uništiti ili predati HDA-u</t>
  </si>
  <si>
    <t>Količina izlučenog dokumentarnog gradiva</t>
  </si>
  <si>
    <t>1000 m/2023.</t>
  </si>
  <si>
    <t>1000 m/2024.</t>
  </si>
  <si>
    <t>Izlučivanje dokumentarnog gradiva</t>
  </si>
  <si>
    <t>Pripremanje, izrada nacrta prijedloga  propisa</t>
  </si>
  <si>
    <t>Provedba plana zakonodavnih aktivnosti Vlade Republike Hrvatske, provedba Programa za preuzimanje pravne stečevine EU, usklađivanje podzakonskih propsa i donošenje novih podzakonskih propisa</t>
  </si>
  <si>
    <t>Broj izrađenih zakonskih propisa iz djelokruga rada Ministarstva</t>
  </si>
  <si>
    <t xml:space="preserve">1/2023.         </t>
  </si>
  <si>
    <t xml:space="preserve">2/2024.         </t>
  </si>
  <si>
    <t>Sudjelovanje u izradi prijedloga zakona i podzakonskih propisa, praćenje i analiziranje provedbe zakona i podzakonskih propisa</t>
  </si>
  <si>
    <t>Služba za normativne poslove</t>
  </si>
  <si>
    <t>Izvršavanje poslova Odgovornog tijela u sustavu upravljanja i kontrole za Nacionani program Fonda za unutarnju sigurnost - Instrumenta za policijsku suradnju, sprječavanje i suzbijanje kriminala i upravljanje krizama / Upravljačkog tijela u sustavu upravljanja i kontrole Programa Fonda za unutarnju sigurnost</t>
  </si>
  <si>
    <t xml:space="preserve">Odgovorno/Upravljačko tijelo je zaduženo za pravilno upravljanje i kontrolu provedbe nacionalnih programa fondova na razuman, učinkovit i prikladan način u skladu s načelom dobrog financijskog upravljanja. </t>
  </si>
  <si>
    <t>Uprava za europske poslove, međunarodne odnose i fondove Europske unije</t>
  </si>
  <si>
    <t>Broj potpisanih Sporazuma o financiranju projekata</t>
  </si>
  <si>
    <t>Sektor za fondove Europske unije i Europsko zakonodavstvo, 
Služba za fondove Europske unije</t>
  </si>
  <si>
    <t xml:space="preserve">Izvršavanje poslova Odgovornog tijela u sustavu upravljanja i kontrole za Nacionalni program Fonda za azil, migracije i integraciju / Upravljačkog tijela u sustavu upravljanja i kontrole Programa Fonda za azil, migracije i integraciju  </t>
  </si>
  <si>
    <t>Odgovorno / Upravljačko tijelo je zaduženo za pravilno upravljanje i kontrolu provedbe nacionalnih programa fondova na razuman, učinkovit i prikladan način u skladu s načelom dobrog financijskog upravljanja</t>
  </si>
  <si>
    <t>0/2020.</t>
  </si>
  <si>
    <t xml:space="preserve">
Provedba Nacionalnog programa Fonda za azil, migracije i integraciju unutar financijskog okvira 2014.-2020. kroz potpisane Sporazume o financiranju projekata
</t>
  </si>
  <si>
    <t xml:space="preserve">Sektor za fondove Europske unije i europsko zakonodavstvo
Služba za fondove EU </t>
  </si>
  <si>
    <t xml:space="preserve"> Provedba Programa Fonda za azil, migracije i integraciju unutar financijskog okvira 2021.-2027. kroz potpisane Sporazume o financiranju projekata</t>
  </si>
  <si>
    <t xml:space="preserve">Izvršavanje poslova Odgovornog tijela u sustavu upravljanja i kontrole za Nacionalni program Fonda za unutarnju sigurnost - Instrumenta za financijsku potporu u području vanjskih granica i viza/Upravljačkog tijela u sustavu upravljanja i kontrole Programa Fonda za integrirano upravljanje granicama - Instrumenta za financijsku potporu u području upravljanja granicama i vizne politike  </t>
  </si>
  <si>
    <t>Uprava za europske poslove, međunarodne odnose i fondove Europske unije, Ministarstvo unutarnjih poslova</t>
  </si>
  <si>
    <t xml:space="preserve"> Provedba Nacionalnog programa Fonda za unutarnju sigurnost - Instrument za financijsku potporu u području vanjskih granica i viza unutar financijskog okvira 2014.-2020. kroz potpisane Sporazume o financiranju projekata</t>
  </si>
  <si>
    <t>Sektor za  fondove Europske unije i europsko zakonodavstvo
Služba za fondove EU
Odjel za područje granica i viza</t>
  </si>
  <si>
    <t xml:space="preserve"> Provedba  Programa Fonda za integrirano upravljanje granicama - Instrument za financijsku potporu u području upravljanja granicama i viza unutar financijskog okvira 202.1-2027. kroz potpisane Sporazume o financiranju projekata</t>
  </si>
  <si>
    <t>Ustroj i jačanje kapaciteta Sektora za fondove Europske unije i europsko zakonodavstvo -  Službe za projekte i programe Europske unije te druge inozemne izvore financiranja, kako bi mogla kompetentno i učinkovito koordinirati aktivnosti pripreme i provedbe projekata koji se financiraju putem fondova Europske unije i drugih inozemnih izvora financiranja te obavljanje zadaća Tijela odgovornog za provedbu financijskog doprinosa (TOPFD), sa ciljem osiguranja maksimalnog iznosa bespovratnih sredstava za provedbu projekata, a što će u konačnici osigurati jačanje kompetencija policijskih službenika, kao i i učinkovitost i održivost policijskog sustava.</t>
  </si>
  <si>
    <t>Jačanje kompetencija za koordinaciju pripreme i provedbe projekata i programa Europske unije te drugih izvora financiranja te obavljanje zadaća Tijela odgovornog za provedbu financijskog doprinosa (TOPFD), u području sigurnosti kako bi se u najvećoj mogućoj mjeri iskoristio financijski potencijal bespovratnih sredstava za jačanje policijskog sustava i osiguranje unutarnje sigurnosti</t>
  </si>
  <si>
    <t>Uprava za europske
poslove,
međunarodne odnose
i fondove Europske
unije</t>
  </si>
  <si>
    <t xml:space="preserve">Broj zaposlenih osoba u Službi </t>
  </si>
  <si>
    <t>5/2021.</t>
  </si>
  <si>
    <t xml:space="preserve">Organizacija i jačanje Službe za projekte i programe Europske unije te druge inozemne izvore financiranja kroz izmjenu Uredbe o unutarnjem ustrojstvu te zapošljavanje kompetentnih službenika uz opremanje suvremenim sredstvima za rad                                                                      </t>
  </si>
  <si>
    <t>Sektor za fondove Europske unije i europsko zakonodavstvo,
Služba za projekte i
programe Europske unije te druge inozemne izvore
financiranja</t>
  </si>
  <si>
    <t>0/2021.</t>
  </si>
  <si>
    <t>Koordinacija pripreme i provedbe projekata koji se sufinanciraju putem fondova Europske unije i drugih inozemnih izvora u financijskom razdoblju 2014.-2020. kao i 2021.-2027.</t>
  </si>
  <si>
    <t xml:space="preserve">Sektor za fondove Europske unije i europsko zakonodavstvo,
Služba za projekte i
programe Europske unije </t>
  </si>
  <si>
    <t>Broj ugovorenih projekata</t>
  </si>
  <si>
    <t>3/2021.</t>
  </si>
  <si>
    <t>Izrada propisa, analiza i mišljenja vezano uz provedbu pravne stečevine EU, TRIS i SOLVIT predmetima</t>
  </si>
  <si>
    <t>Osigurati pravodobno preuzimanje i provedbu pravne stečevine EU, prakse Suda EU i ESLJP te pravodobno odgovarati na TRIS, SOLVIT i druge zahtjeve</t>
  </si>
  <si>
    <t>Isto ili više</t>
  </si>
  <si>
    <t>Praćenje razvoja pravne stečevine Europske unije iz nadležnosti Ministarstva radi preuzimanja u nacionalno zakonodavstvo, Pratiti objavu pravnih akata EU u Službenom glasilu EU, inicirati postupak i mjere preuzimanja pravne stečevine te sudjelovati u radnim skupinama za donošenje propisa, izraditi prijedlog Programa za preuzimanje i provedbu pravne stečevine EU</t>
  </si>
  <si>
    <t xml:space="preserve">Sektor za fondove Europske unije i Europsko zakonodavstvo, 
Služba za europsko zakonodavstvo </t>
  </si>
  <si>
    <t>Broj analiziranih presuda Suda EU i ESLJP i broj unesenih propisa u THEMIS bazu za notifikacije Europske komisije</t>
  </si>
  <si>
    <t xml:space="preserve">75/2023.
</t>
  </si>
  <si>
    <t>Analizirati i izučavati presude Suda EU i ESLJP; obavješćivati Europsku komisiju o stupanju na snagu propisa kojima se prenosi pravna stečevina, pratiti objavu propisa u Narodnim novinama; surađivati s Ministarstvom vanjskih i europskih poslova po pitanju obveza za notifikaciju, unijeti propise u bazu Europske komisije za notifikaciju (THEMIS baza)</t>
  </si>
  <si>
    <t>Sektor za fondove Europske unije i Europsko zakonodavstvo, 
Služba za europsko zakonodavstvo</t>
  </si>
  <si>
    <t>Broj danih mišljenja, odgovora, razmotrenih zastupničkih pitanja te broj postupanja u TRIS i SOLVIT notifikacijama</t>
  </si>
  <si>
    <t xml:space="preserve">Davati mišljenja na akte i propise drugih tijela državne uprave, ispunjavati obveze kontakt točke za TRIS i SOLVIT zahtjeve, davati mišljenja na nacrte međunarodnih sporazuma i sl., razmatrati pitanja zastupnika EP-a i odgovore Vijeća radi utvrđivanja potrebe za ulaganjem amandmana, odgovarati na upite SOLVIT centra i koordinirati notifikaciju tehničkih propisa </t>
  </si>
  <si>
    <t>Poslovi postupanja u predmetima koji se vode pred institucijama EU, Sudom EU i Europskim sudom za ljudska prava (ESLJP)</t>
  </si>
  <si>
    <t>Osigurati pravodobnu, kvalitetnu i stručnu izradu očitovanja, izviješća i pripreme dokumentacije u interesu RH MUP-a u postupcima povodom uključenja RH u sporove koji se vode pred Sudom EU, ESLJP, povredama prava EU, EU pilotima i drugim postupcima pred institucijama EU</t>
  </si>
  <si>
    <t>Broj očitovanja upućenih Europskoj komisiji, broj odrađenih preliminarnih upitnika, akcijskih planova, broj danih mišljenja i očitovanja</t>
  </si>
  <si>
    <t xml:space="preserve">50/2023.
</t>
  </si>
  <si>
    <t xml:space="preserve">Rješavanje predmeta u postupcima povreda prava koje pokrene Europska komisija; sudjelovati na sastancima stručne skupine za pravna pitanja u MVEP-u radi konačnog definiranja odgovora RH; proučavanje prethodnih pitanja nacionalnih sudova država članica upućena Sudu EU te davanje mišljenja o potrebi uključenja u spor pred Sudom EU; koordinirati aktivnosti u dostavi dokumentacije i očitovanja za potrebe ESLJP, surađivati s Uredom zastupnice RH pred ESLJP </t>
  </si>
  <si>
    <t xml:space="preserve">Sudjelovanje na sastancima Vijeća (ministara) za pravosuđe i unutarnje poslove </t>
  </si>
  <si>
    <t>Zastupanje interesa RH u pregovorima o EU politikama koje se odnose na područje unutarnjih poslova. EU politike, jednom kad budu definirane, imaju izravan utjecaj na sve države članice i građane</t>
  </si>
  <si>
    <t>Očekivano usvajanje Pakta o migracijama i azilu, očekivano usvajanje zakonodavnih akata kojima će se omogućiti reforma Schengenskog područja, očekivano usvajanje EU akata kojima će se omogućiti jačanje policijske suradnje država članica i razmjena informacija</t>
  </si>
  <si>
    <t>Priprema materijala za sudjelovanje na sastancima, izrada točaka za govor na sastancima, izrada i usvajanje stajališta Republike Hrvatske za sudjelovanje na sastancima, zastupanje interesa Republike Hrvatske na samim sastancima</t>
  </si>
  <si>
    <t xml:space="preserve">Sektor za europske poslove i međunarodne odnose
Služba za europske poslove </t>
  </si>
  <si>
    <t>Sudjelovanje na sastancima EU Internet Foruma u organizaciji Europske komisije</t>
  </si>
  <si>
    <t>Adresiranje aktualnih pitanja na EU razini koja se tiču sigurnosti na Internetu</t>
  </si>
  <si>
    <t xml:space="preserve">Pronalaženje mogućnosti za suradnju tijela za provedbu zakona s internetskim kompanijama u svrhu jačanja sigurnosti na internetu i otkrivanja nezakonitih internetskih sadržaja povezanih s terorizmom, ekstremizmom i seksualnim iskorištavanjem djece </t>
  </si>
  <si>
    <t>Priprema materijala za sudjelovanje na sastancima i izrada točaka za govor na sastancima</t>
  </si>
  <si>
    <t>Pokretanje postupka pregovora i sklapanje Sporazuma između Vlade Republike Hrvatske i Vlade Republike Kosova o suradnji u zaštiti od prirodnih, tehničkih i tehnoloških katastrofa</t>
  </si>
  <si>
    <t xml:space="preserve">Broj potpisanih akata </t>
  </si>
  <si>
    <t xml:space="preserve">Očekuje se započinjanje pregovora u prvoj polovici 2024. te bi se okončanje pregovora i posljedično sklapanje Sporazuma trebalo održati u drugoj polovici 2024. </t>
  </si>
  <si>
    <t xml:space="preserve">Sektor za europske poslove i međunarodne odnose
Služba za međunarodne odnose i mirovne misije </t>
  </si>
  <si>
    <t>Pokretanje postupka pregovora i sklapanje sporazuma o programu radnog odmora između Vlade Republike Hrvatske i Vlade Republike Koreje, Vlade Argentinske Republike ,Vlade Republike Peru i Vlade Kneževine Andore.</t>
  </si>
  <si>
    <t>Započinjanje pregovora u prvoj polovici 2024. te bi se okončanje pregovora i posljedično sklapanje sporazuma trebalo održati u drugoj polovici 2024. S Republikom Korejom i Kneževinom Andorom su pregovori već u tijeku</t>
  </si>
  <si>
    <t>Pokretanje postupka pregovora i  sklapanje Provedbenog protokola između Vlade Republike Hrvatske i Vlade Republike Azerbajdžana o provedbi Sporazuma između Europske unije i Republike Azerbajdžana o ponovnom prihvatu osoba koje neovlašteno borave</t>
  </si>
  <si>
    <t xml:space="preserve">Svrha Provedbenog protokola je da između ugovornih stranaka uredi postupak ponovnog prihvata u slučaju kada osobe nisu ispunjavale ili više ne ispunjavaju uvjete za ulazak, prisutnost ili boravak na teritoriju Republike Hrvatske ili Republike Azerbajdžana. </t>
  </si>
  <si>
    <t>0/2018.</t>
  </si>
  <si>
    <t>Započinjanje pregovora tijekom 2024.  te bi se okončanje pregovora i posljedično sklapanje Provedbenog protokola trebalo održati u drugoj polovici 2024.</t>
  </si>
  <si>
    <t>Pokretanje postupka pregovora i naknadno sklapanje Sporazum između Republike Hrvatske i Republike Slovenije o policijskoj suradnji</t>
  </si>
  <si>
    <t>Nastavak pregovora tijekom 2024.</t>
  </si>
  <si>
    <t>Pokretanje postupka pregovora i naknadno sklapanje Sporazum između Republike Hrvatske i Republike Kosovo Sporazuma između Vlade Republike Hrvatske i Vlade Republike Kosovo o uzajamnom priznavanju vozačkih dozvola</t>
  </si>
  <si>
    <t xml:space="preserve">Očekuje se započinjanje pregovora tijekom 2024.  te bi se okončanje pregovora i posljedično sklapanje Sporazuma trebalo održati u drugoj polovici 2024. </t>
  </si>
  <si>
    <t xml:space="preserve">Sporazum između Vlade Republike Hrvatske i Vlade Talijanske Republike o policijskoj suradnji </t>
  </si>
  <si>
    <t xml:space="preserve">Započinjanje pregovora tijekom 2024.  te bi se okončanje pregovora i posljedično sklapanje Sporazuma trebalo održati u drugoj polovici 2024. </t>
  </si>
  <si>
    <t>Sektor za europske poslove i međunarodne odnose
Služba za međunarodne odnose i mirovne misije</t>
  </si>
  <si>
    <t xml:space="preserve">Sporazum između Vlade Republike Hrvatske i Vlade Mađarske o radu Dunavskog policijskog-sigurnosnog koordinacijskog centra </t>
  </si>
  <si>
    <t>Imajući u vidu pristupanje Republike Hrvatske Schengenskom prostoru, postoji potreba da se dosadašnja policijska suradnja prilagodi novim uvjetima na granicama</t>
  </si>
  <si>
    <t xml:space="preserve">Sporazum između Vlade Republike Hrvatske i Vlade Mađarske o plovidbi na graničnim vodama </t>
  </si>
  <si>
    <t xml:space="preserve">Sporazum između Vlade Mađarske i Vlade Republike Hrvatske o suradnji u obavljanju granične kontrole u cestovnom, željezničkom i vodnom prometu </t>
  </si>
  <si>
    <t xml:space="preserve">Sporazum između Vlade Republike Hrvatske i Kabineta ministara Ukrajine o policijskoj suradnji </t>
  </si>
  <si>
    <t>Dogovor između Ministarstva unutarnjih poslova Republike Hrvatske i Agencije za promet Waka Kotahi Novog Zelanda o međusobnom priznavanju i zamjeni vozačkih dozvola</t>
  </si>
  <si>
    <t>Svrha Dogovora je zamjena hrvatskih dozvola za novozelandske bez polaganja vozačkog ispita.</t>
  </si>
  <si>
    <t xml:space="preserve"> Završetak pregovora tijekom prve polovice 2024. te potpisivanje Dogovora u drugoj polovici 2024.</t>
  </si>
  <si>
    <t>Sektor za europske poslove i  međunarodne odnose, Služba za međunarodne odnose i mirovne misije</t>
  </si>
  <si>
    <t>Memorandum o razumjevanju između Ministarstva unutarnjih poslova Republike Hrvatske i Ministarstva unutarnjih poslova Australije o suradnji tijekom turističke sezone</t>
  </si>
  <si>
    <t>Svrha Memoranduma je upućivanje australskih policijskih službenika u Republiku Hrvatsku kako bi provodili zajedničke ophodnje s hrvatskim policijskim službenicima tijekom turističke sezone.</t>
  </si>
  <si>
    <t>Uprava za europske poslove, međunarodne odnose i fondove Europske unije.</t>
  </si>
  <si>
    <t>Završetak pregovora tijekom prve polovice 2024. te potpisivanje Memoranduma u drugoj polovici 2024.</t>
  </si>
  <si>
    <t>Memorandum o razumijevanju između Ministarstva unutarnjih poslova Republike Hrvatske, Ravnateljstva policije i Korejske nacionalne policijske agencije Republike Koreje o razvoju policijske suradnje.</t>
  </si>
  <si>
    <t>Svrha Memoranduma je razvoj i jačanje policijske suradnje između sudionika u skladu s nacionalnim zakonodavstvom sudionika i relevantnim međunarodnim ugovorima.</t>
  </si>
  <si>
    <t>0/2022.</t>
  </si>
  <si>
    <t xml:space="preserve">Memorandum o razumijevanju između Ministarstva unutarnjih poslova Republike Hrvatske, Ravnateljstva civilne zaštite i Ministarstva unutarnjih poslova i javne sigurnosti Republike Čile, Nacionalne službe za prevenciju i odgovor na katastrofe o suradnji u području smanjenja rizika od katastrofa </t>
  </si>
  <si>
    <t>Svrha Memoranduma je razvijati i promicati suradnju u područjima obuke, razmjene informacija, znanja i iskustva u svrhu sprječavanja, odnosno smanjenja rizika i posljedica od katastrofa.</t>
  </si>
  <si>
    <t xml:space="preserve">Završetak pregovora i potpisivanje Memoranduma tijekom 2024. </t>
  </si>
  <si>
    <t>Sektor za europske poslove i međunarodne odnose, Služba za međunarodne odnose i mirovne misije</t>
  </si>
  <si>
    <t>31.06.2024.</t>
  </si>
  <si>
    <t xml:space="preserve">Donošenje Pravilnika o upućivanju policijskih službenika u mirovne operacije i druge aktivnosti u inozemstvu </t>
  </si>
  <si>
    <t>Ovim Pravilnikom propisuju se uvjeti i način izbora, osposobljavanje, priprema, upućivanje i sudjelovanje policijskih službenika u mirovnim operacijama i drugim aktivnostima u inozemstvu, njihova prava, obveze te nadzor nad njihovim radom.</t>
  </si>
  <si>
    <t>Broj donesenih akata</t>
  </si>
  <si>
    <t>11. UPRAVA ZA LJUDSKE POTENCIJALE</t>
  </si>
  <si>
    <t>Planiranje i zapošljavanje novih zaposlenika</t>
  </si>
  <si>
    <t xml:space="preserve">Osigurati optimalan broj zaposlenika za pravovremeno i učinkovito obavljanje poslova i zadataka u Ministarstvu i osigurati uvjete koji će voditi do pravovremenog i kvalitetnog zapošljavanja ljudskih potencijala te zapošljavanje ljudskih potencijala za potrebe cijelog Ministarstva </t>
  </si>
  <si>
    <t>Sektor za razvoj i upravljanje ljudskim potencijalima</t>
  </si>
  <si>
    <t xml:space="preserve">Broj objavljenih javnih natječaja i oglasa
</t>
  </si>
  <si>
    <t>19/2023.</t>
  </si>
  <si>
    <t>Prema dobivenim odobrenjima za 2024.</t>
  </si>
  <si>
    <t>Služba za planiranje i razvoj ljudskih potencijala</t>
  </si>
  <si>
    <t>Broj objavljenih internih oglasa</t>
  </si>
  <si>
    <t>Broj odluka o  imenovanju</t>
  </si>
  <si>
    <t>131/2023.</t>
  </si>
  <si>
    <t>Postići ravnotežu prirodnog odljeva i priljeva policijskih službenika</t>
  </si>
  <si>
    <t>Odabir kandidata za školovanje za zanimanje policajac/policajka s ciljem njihovog kasnijeg zapošljavanja sukladno potrebama Ministarstva</t>
  </si>
  <si>
    <t>Broj upisanih kandidata u Program srednjoškolskog obrazovanja</t>
  </si>
  <si>
    <t>344/2023.</t>
  </si>
  <si>
    <t>380/2024.</t>
  </si>
  <si>
    <t>30.9 2024.</t>
  </si>
  <si>
    <t>Popunjavanje slobodnih radnih mjesta policijskih službenika</t>
  </si>
  <si>
    <t>Broj primljenih kandidata u državnu službu koji završe Policijsku školu</t>
  </si>
  <si>
    <t>73/2024.</t>
  </si>
  <si>
    <t>Prijam u službu kandidata koji će završiti  Policijsku školu "Josip Jović" i Program srednjoškolskog obrazovanja odraslih za zanimanje policajac/ka i steći zanimanje policajac/ka</t>
  </si>
  <si>
    <t xml:space="preserve">Broj primljenih kandidata u državnu službu koji završe Program srednjoškolskog obrazovanja </t>
  </si>
  <si>
    <t>477/2023.</t>
  </si>
  <si>
    <t>344/2024.</t>
  </si>
  <si>
    <t>Izrada analiza i izvješća</t>
  </si>
  <si>
    <t>Postotak izrađenih analiza, planova i izvješća</t>
  </si>
  <si>
    <t xml:space="preserve">
Kontinuirano
</t>
  </si>
  <si>
    <t>Provedba organizacijskih i ustrojstvenih promjena</t>
  </si>
  <si>
    <t xml:space="preserve">Osigurati kvalitetno i pravovremeno provođenje ustrojstvenih, organizacijskih te kadrovskih promjena u  Ministarstvu </t>
  </si>
  <si>
    <t>Broj izrađenih Nacrta pravilnika o izmjenama i dopunama Pravilnika o unutarnjem redu i drugih podzakonskih propisa</t>
  </si>
  <si>
    <t xml:space="preserve">
6.</t>
  </si>
  <si>
    <t xml:space="preserve">
Obavljanje poslova u vezi sa statusnim pitanjima zaposlenika</t>
  </si>
  <si>
    <t xml:space="preserve">
Omogućiti i osigurati kvalitetno i stručno upravljanje statusnim pitanjima zaposlenika koja proizlaze po osnovi rada u Ministarstvu.</t>
  </si>
  <si>
    <t xml:space="preserve">
Sektor za razvoj i upravljanje ljudskim potencijalima</t>
  </si>
  <si>
    <t>Broj izrađenih rješenja o izboru i prijamu u službu</t>
  </si>
  <si>
    <t>359/2023.</t>
  </si>
  <si>
    <t xml:space="preserve">
Služba za statusne i radno-pravne poslove</t>
  </si>
  <si>
    <t>Broj rješenja o produljenju roka za polaganje državnog ispita i vježbeničkog/probnog rada</t>
  </si>
  <si>
    <t>39/2023.</t>
  </si>
  <si>
    <t>Broj angažiranih pričuvnih policijskih službenika</t>
  </si>
  <si>
    <t>47/2023.</t>
  </si>
  <si>
    <t>Udio očitovanja na broj podnesenih žalbi na rješenja</t>
  </si>
  <si>
    <t xml:space="preserve">Udio izrađenih uputa, mišljenja i odgovora u odnosu na broj upita i zahtjeva
</t>
  </si>
  <si>
    <t>Broj izrađenih odluka i ugovora</t>
  </si>
  <si>
    <t>Ovisno o broju službenika koji će biti upućeni tijekom 2024.</t>
  </si>
  <si>
    <t>Broj izrađenih rješenja o premještaju, rasporedu, izboru, imenovanju, prestanku državne službe, vraćanju u službu i mirovanju radnog odnosa</t>
  </si>
  <si>
    <t>5476/2023.</t>
  </si>
  <si>
    <t>Služba za statusne i radno-pravne poslove</t>
  </si>
  <si>
    <t>Broj službenika premještenih iz/u jednog u/iz drugog državnog tijela</t>
  </si>
  <si>
    <t>55/2023.</t>
  </si>
  <si>
    <t>Ovisno o broju premještenih službenika</t>
  </si>
  <si>
    <t>Broj izrađenih rješenja o plaći, odluka o naknadama prijevoza i drugih akata</t>
  </si>
  <si>
    <t>4998/2023.</t>
  </si>
  <si>
    <t>Ovisno o broju izdanih rješenja i odluka</t>
  </si>
  <si>
    <t>Broj izrađenih rješenja o godišnjim ocjenama</t>
  </si>
  <si>
    <t>3981/2023.</t>
  </si>
  <si>
    <t>Ovisno o broju izrađenih rješenja</t>
  </si>
  <si>
    <t>28.2.2024.</t>
  </si>
  <si>
    <t xml:space="preserve">Broj pripremljenih očitovanja </t>
  </si>
  <si>
    <t>296/2023.</t>
  </si>
  <si>
    <t>Ovisno o broju očitovanja</t>
  </si>
  <si>
    <t>Broj izrađenih drugostupanjskih rješenja</t>
  </si>
  <si>
    <t>85/2023.</t>
  </si>
  <si>
    <t>Postotak ažuriranih osobnih dosijea, ažuriranih evidencija,
ažurirane HR.net kadrovske evidencije i Registra zaposlenih u javnom sektoru</t>
  </si>
  <si>
    <t>Broj izrađenih potvrda i uvjerenja</t>
  </si>
  <si>
    <t>314/2023.</t>
  </si>
  <si>
    <t>Ovisno o broju izrađenih potvrda i uvjerenja</t>
  </si>
  <si>
    <t>Udio izrađenih pismena uputa, odgovora na upite, predstavke, podneske i dr.</t>
  </si>
  <si>
    <t>Udio prijava na zdravstveno i mirovinsko osiguranje i distribucije zdravstvenih iskaznica</t>
  </si>
  <si>
    <t>Praćenje, obrazovanja, rada, napredovanja i promicanja zaposlenika Ministarstva, kao i praćenje dosega i razvojnih promjena iz područja ljudskih potencijala stranih policija</t>
  </si>
  <si>
    <t>Prikupljanje, točno i pravovremeno ažuriranje podataka, praćenje promjena o radu i profesionalnom razvoju zaposlenika, te stručna i pravovremena provedba svih postupaka iz domene radno-pravnih odnosa, kako bi se omogućilo kvalitetno upravljanje ljudskim potencijalima.</t>
  </si>
  <si>
    <t>140/2023.</t>
  </si>
  <si>
    <t>Udio službenika koji je završio specijalizacije, stručno osposobljavanje i usavršavanje u ukupnom broju policijskih službenika</t>
  </si>
  <si>
    <t>13%/2023.</t>
  </si>
  <si>
    <t>5%/2024.</t>
  </si>
  <si>
    <t>Udio policijskih službenika koji je položio ispit za policijsko zvanje u ukupnom broju policijskih službenika</t>
  </si>
  <si>
    <t>7%/2023.</t>
  </si>
  <si>
    <t>Planiranje, organiziranje, koordiniranje i nadzor postupanja u  području psihosocijalne zaštite</t>
  </si>
  <si>
    <t>Osigurati kvalitetno i pravodobno provođenje zdravstvenih pregleda, preventivnih zdravstvenih mjera i mjera zdravstvene zaštite na radu, pravodobno i stručno obavljanje psiholoških intervencija, psihologijskih obrada, opservacija te savjetodavni i psihoedukativni rad vezan uz profesionalno i osobno funkcioniranje policijskih službenika i drugih zaposlenika u sklopu psihosocijalne zaštite, osigurati kvalitetno i pravodobno provođenje selekcijskih postupaka.</t>
  </si>
  <si>
    <t>Sektor za potporu</t>
  </si>
  <si>
    <t>Udio pružene psihosocijalne  podrške, koordinacije i aktivnosti nositelja psihosocijalne zaštite i provedenih psihologijskih postupaka</t>
  </si>
  <si>
    <t>Služba za potporu ljudskim potencijalima</t>
  </si>
  <si>
    <t>Broj obavljenih psihologijskih testiranja za potrebe sistematskih pregleda policijskih službenika</t>
  </si>
  <si>
    <t>4500/2023.</t>
  </si>
  <si>
    <t>Broj obavljenih zdravstvenih pregleda i preventivnih i zdravstvenih mjera</t>
  </si>
  <si>
    <t>4899/2023.</t>
  </si>
  <si>
    <t>11000/2024.</t>
  </si>
  <si>
    <t>Broj pismena o ratnom putu na zahtjeve tijela koje provodi postupke utvrđivanja HRVI odnosno člana obitelji poginulog hrvatskog branitelja</t>
  </si>
  <si>
    <t>110/2023.</t>
  </si>
  <si>
    <t>Broj provedenih aktivnosti u slučaju smrtnog stradavanja zaposlenika i bivših zaposlenika</t>
  </si>
  <si>
    <t>Broj odluka o priznavanju prava na novčanu pomoć</t>
  </si>
  <si>
    <t>388/2023.</t>
  </si>
  <si>
    <t>Broj pregleda policijskih službenika na Komisijama</t>
  </si>
  <si>
    <t>79/2023.</t>
  </si>
  <si>
    <t>Ovisno o broju pregleda</t>
  </si>
  <si>
    <t>Broj provedenih postupaka u ostvarivanju prava na temelju invalidnosti te prava iz mirovinskog osiguranja povodom odluka Prvostupne i Drugostupne zdravstvene komisije</t>
  </si>
  <si>
    <t>60/2023.</t>
  </si>
  <si>
    <t>Ovisno o broju provedenih ostupaka</t>
  </si>
  <si>
    <t>Broj izdanih rješenja o prestanaku radnog odnosa s pravom na mirovinu</t>
  </si>
  <si>
    <t>639/2023.</t>
  </si>
  <si>
    <t>Ovisno o broju izdanih rješenja, odluka i potvrda</t>
  </si>
  <si>
    <t>Broj odluka o otpremnini</t>
  </si>
  <si>
    <t>105/2023.</t>
  </si>
  <si>
    <t xml:space="preserve">Broj potvrda i rješenja o prevođenju u zvanje </t>
  </si>
  <si>
    <t>353/2023.</t>
  </si>
  <si>
    <t>Broj predmeta u kojima su ažurirani podaci u vezi statusa hrvatskog branitelja</t>
  </si>
  <si>
    <t>180/2023.</t>
  </si>
  <si>
    <t>Vođenje i ažuriranje evidencije utvrđenog statusa hrvatskih branitelja</t>
  </si>
  <si>
    <t xml:space="preserve">Broj zaprimljenih zahtjeva vezanih za utvrđivanje status hrvatskog branitelja      </t>
  </si>
  <si>
    <t>80/2024.</t>
  </si>
  <si>
    <t>Planiranje i obavljanje općih i tehničkih poslova</t>
  </si>
  <si>
    <t>Osigurati kvalitetnu i pravovremenu izradu službenih isprava, provedbu postupaka zaštite na radu i ažuriranje podataka.</t>
  </si>
  <si>
    <t>Broj izdanih službenih dokumenata</t>
  </si>
  <si>
    <t>3406/2023.</t>
  </si>
  <si>
    <t>Broj postupaka s područja zaštite na radu i izvršenih procjena opasnosti radnih mjesta</t>
  </si>
  <si>
    <t>7/2024.</t>
  </si>
  <si>
    <t>Broj izdanih Spomen znački</t>
  </si>
  <si>
    <t>422/2023.</t>
  </si>
  <si>
    <t>400/2024.</t>
  </si>
  <si>
    <t>Udio dodijeljenih odlikovanja i priznanja</t>
  </si>
  <si>
    <t>161/2023.</t>
  </si>
  <si>
    <t>Udio donesenih odluka o dodjeli nagrada, medalja, priznanja i zahvalnica</t>
  </si>
  <si>
    <t>134/2023.</t>
  </si>
  <si>
    <t>Poslovi postupanja u sudskim i izvansudskim postupcima te davanja mišljenja i uputa iz imovinsko-pravnih odnosa</t>
  </si>
  <si>
    <t xml:space="preserve">Osigurati pravodobno i učinkovito zastupanje interesa RH MUP-a u postupcima koji se vode po zahtjevima za mirno rješenje i tužbama pokrenutih protiv Ministarstva te stručno, kvalitetno i pravovremeno dostavljanje očitovanja i relevantne dokumentacije odvjetništvima za potrebe sudskih i izvansudskih postupaka.
Kvalitetno, stručno i pravodobno davanje pravnih mišljenja o spornim pravnim pitanjima.
</t>
  </si>
  <si>
    <t>Broj zaprimljenih zahtjeva za mirno rješenje spora</t>
  </si>
  <si>
    <t>777/2023.</t>
  </si>
  <si>
    <t>Služba za imovinsko-pravne postupke i radno pravne sporove</t>
  </si>
  <si>
    <t>Broj zaprimljenih tužbi</t>
  </si>
  <si>
    <t>302/2023.</t>
  </si>
  <si>
    <t>Broj sastavljenih tužbi</t>
  </si>
  <si>
    <t>11/2023.</t>
  </si>
  <si>
    <t>Broj sastavljenih odgovora na tužbe u predmetima koji se vode pred Upravnim sudom</t>
  </si>
  <si>
    <t>Broj sudskih rasprava pred Upravnim sudom u Zagrebu</t>
  </si>
  <si>
    <t>Broj izrađenih ugovora i danih mišljenja</t>
  </si>
  <si>
    <t>225/2023.</t>
  </si>
  <si>
    <t>Broj predloženih utuženja</t>
  </si>
  <si>
    <t>Broj otvorenih predmeta</t>
  </si>
  <si>
    <t>1079/2023.</t>
  </si>
  <si>
    <t>Broj predmeta u radu</t>
  </si>
  <si>
    <t>3200/2023.</t>
  </si>
  <si>
    <t>Broj arhiviranih predmeta</t>
  </si>
  <si>
    <t>1731/2023.</t>
  </si>
  <si>
    <t>Provođenje disciplinskih postupaka za policijske službenike</t>
  </si>
  <si>
    <t xml:space="preserve">Odlučivanje o zahtjevima za pokretanje disciplinskog postupka zbog težih povreda službene dužnosti, odlučivanje o žalbama protiv rješenja o udaljenju iz službe, odlučivanje o žalbama protiv odluka donesenih u postupku zbog lakše povrede službene dužnosti, odlučivanje o žalbama protiv rješenja o odgovornosti policijskih službenika za teže povrede službene dužnosti, donošenje odgovarajućih rješenja i zaključaka.  </t>
  </si>
  <si>
    <t>Služba disciplinskog sudovanja</t>
  </si>
  <si>
    <t>Broj izrađenih statističkih izviješća</t>
  </si>
  <si>
    <t xml:space="preserve">Broj  odgovora na upite i predstavke   </t>
  </si>
  <si>
    <t>Broj održanih usmenih rasprava i sjednica</t>
  </si>
  <si>
    <t xml:space="preserve">600/2023. </t>
  </si>
  <si>
    <t>Broj zastupanja pred US</t>
  </si>
  <si>
    <t>53/2023.</t>
  </si>
  <si>
    <t>Broj odgovora na tužbe i žalbe US i VUS</t>
  </si>
  <si>
    <t xml:space="preserve"> 75/2023.</t>
  </si>
  <si>
    <t>Broj zahtjeva radi teže povrede službene dužnosti</t>
  </si>
  <si>
    <t>393/2023.</t>
  </si>
  <si>
    <t xml:space="preserve">Odjeli prvostupanjskog disciplinskog sudovanja Osijek, Rijeka, Split, Zagreb
</t>
  </si>
  <si>
    <t>Broj žalbi za laku povredu</t>
  </si>
  <si>
    <t>Broj žalbi na udaljenje</t>
  </si>
  <si>
    <t xml:space="preserve"> Broj žalbi na teže povrede </t>
  </si>
  <si>
    <t xml:space="preserve"> 113/2023.</t>
  </si>
  <si>
    <t>Odjel drugostupanjskog disciplinskog sudovanja</t>
  </si>
  <si>
    <t>Broj izvanrednih pravnih lijekova</t>
  </si>
  <si>
    <t xml:space="preserve">4/2023.  </t>
  </si>
  <si>
    <t>Broj odluka o izuzeću</t>
  </si>
  <si>
    <t>12. UPRAVA ZA MATERIJALNO FINANCIJSKE POSLOVE</t>
  </si>
  <si>
    <t>Izrada prijedloga Financijskog plana za 2025. i projekcije za 2026. i 2027.  i izrada Plana potreba za 2025.</t>
  </si>
  <si>
    <t>Donošenje Financijskog plana za Ministarstvo unutarnjih poslova za navedeno razdoblje</t>
  </si>
  <si>
    <t>Sektor za financije i proračun</t>
  </si>
  <si>
    <t>Izrađen Financijski plan</t>
  </si>
  <si>
    <t>Prikupljanje informacija o potrebama ustrojstvenih jedinica, objedinjavanje i usvajanje financijskih planova uprava, poštivanje limita koji su dani od Ministarstva financija</t>
  </si>
  <si>
    <t>Služba za financijsko planiranje i izvršenje proračuna</t>
  </si>
  <si>
    <t>Prema rokovima zadanim od strane Ministarstva financija</t>
  </si>
  <si>
    <t>Izrada izmjena i dopuna i preraspodjela u Financijskom planu za 2024.</t>
  </si>
  <si>
    <t>Donošenje Izmjena i dopuna Financijskog plana za Ministarstvo unutarnjih poslova</t>
  </si>
  <si>
    <t>Izrađena Izmjena i dopuna Financijskog plana</t>
  </si>
  <si>
    <t>Prikupljanje informacija o potrebama ustrojstvenih jedinica, objedinjavanje i usvajanje financijskih planova uprava, poštivanje limita koji su dani od Ministarstva financija, odobrena sredstva od Ministarstva financija</t>
  </si>
  <si>
    <t>Izrada i  dostava izjave o fiskalnoj odgovornosti za 2023.</t>
  </si>
  <si>
    <t xml:space="preserve">Osiguranje i održavanje fiskalne odgovornosti i transparentnosti </t>
  </si>
  <si>
    <t xml:space="preserve">Izrađena izjava o fiskalnoj odgovornosti </t>
  </si>
  <si>
    <t>Prikupljanje informacija i provjera zadane  dokumentacije da se proračunska  i druga sredstva koriste zakonito, namjenski i svrhovito, uočavanje slabosti i nepravilnosti  u odnosu na planiranje i izvršavanje proračuna, financijskih planova, javne nabave, računovodstva i izvještavanje  o istom</t>
  </si>
  <si>
    <t xml:space="preserve">Izrada Financijskog izvješća </t>
  </si>
  <si>
    <t>Pregled utrošenih financijskih sredstava u određenom razdoblju</t>
  </si>
  <si>
    <t>Prikupljanje potrebnih podataka za izradu izvješća i pravovremena dostava navedenih izvješća</t>
  </si>
  <si>
    <t>Polugodišnje/
godišnje</t>
  </si>
  <si>
    <t>Izvršenje proračuna u odnosu na planirana sredstva</t>
  </si>
  <si>
    <t>Plaćanje dospjelih obveza</t>
  </si>
  <si>
    <t>Postotak izvršenja</t>
  </si>
  <si>
    <t>Prikupljanje, kontroliranje i obrađivanje zahtjeva za plaćanje s jedinstvenog računa riznice</t>
  </si>
  <si>
    <t xml:space="preserve">Kontinuirano </t>
  </si>
  <si>
    <t xml:space="preserve">Izrada i dostava godišnjih Financijskih izvješća MUP-a RH za 2023. 
</t>
  </si>
  <si>
    <t>Pravilnik o financijskom izvještavanju u proračunskom računovodstvu</t>
  </si>
  <si>
    <t xml:space="preserve">Pravovremena izrada i dostava Financijskih izvješća ,
dostava Min.financija, Državnoj reviziji i objava na internetskoj stranici
</t>
  </si>
  <si>
    <t>Služba za računovodstvene poslove</t>
  </si>
  <si>
    <t xml:space="preserve">Izrada tromjesečnog,  polugodišnjeg i devetomjesečnog  Financijskog izvješća MUP-a RH za 2024. </t>
  </si>
  <si>
    <t>Broj izrađenih tromjesečnih, polugodišnjih i devetomjesečnih izvješća 
PR- RAS, OBVEZE, BILJEŠKE.</t>
  </si>
  <si>
    <t xml:space="preserve">
Pravovremena izrada i  dostava financijskih izvješća  MUP-a RH za 2024.:
1. I-III RAZINA 11,12 (glava 05) dostava FINI
2.  I-VI  RAZINA 11,12 (glava 05) dostava FINI
3. I-IX RAZINA 11,12 (glava 05) dostava FINI
</t>
  </si>
  <si>
    <t xml:space="preserve">Izrada statističkog izvješća o dospjelim, a nenaplaćenim potraživanjima </t>
  </si>
  <si>
    <t>Pregled stanja o dospjelim potraživanjima na dan 31.12.2023., a koja nisu naplaćena do 31.1 2024.</t>
  </si>
  <si>
    <t>Obrazac OPZ-STAT1</t>
  </si>
  <si>
    <t xml:space="preserve"> 28.2.2024.</t>
  </si>
  <si>
    <t>Izvješće o investicijama u dugotrajnu imovinu</t>
  </si>
  <si>
    <t>Godišnje izvješće o investicijama u dugotrajnu imovinu</t>
  </si>
  <si>
    <t>Obrazac INV-P</t>
  </si>
  <si>
    <t>Prikupljanje podataka  o izvorima financiranja/stjecanja investicija, investicija u novu i rabljenu dugotrajnu imovinu, investicijama prema namjeni ulaganja i području iz knjiženih evidencija u glavnoj knjizi i pomoćnim knjigama te njihovo objedinjavanje i pravovremena dostava izvješća</t>
  </si>
  <si>
    <t xml:space="preserve"> 31.5.2024.</t>
  </si>
  <si>
    <t>Izrada mjesečnih izvješća za Poreznu upravu</t>
  </si>
  <si>
    <t>Zakon o porezu na dodanu vrijednost, Pravilnik o porezu na dodanu vrijednost, Pravilnik o porezu na dohodak i Pravilnik o izmjenama i dopunama pravilnika o porezu na dohodak</t>
  </si>
  <si>
    <t xml:space="preserve">
1. PDV obrazac i PDV-s obrazac
2. JOPPD (obrazac za gotovinske isplate)
</t>
  </si>
  <si>
    <t xml:space="preserve">1. Pravovremena izrada i  dostava Izvješća o obračunatom PDV-u 
2.  Pravovremena izrada izvješća o neoporezivim primicima s osnova gotovinskih isplata </t>
  </si>
  <si>
    <t xml:space="preserve">1. Do 20.-tog u mjesecu za prethodni mjesec
2. Do 15.-tog u mjesecu za prethodni mjesec </t>
  </si>
  <si>
    <t>Izrada Plana nabave MUP-a temeljem odobrenih sredstava Državnog proračuna</t>
  </si>
  <si>
    <t>Objedinjavanje potreba svih ustrojstvenih jedinica za istovrsnom robom ili uslugama radi određivanja jedinstvenog postupka javne nabave</t>
  </si>
  <si>
    <t>Sektor za nabavu</t>
  </si>
  <si>
    <t>Postotak prikupljenih potreba od 7 ustrojstvenih jedinca MUP-a koje objedinjuju potrebe iz svoje nadležnosti objedinjene u objavljenom Planu nabave</t>
  </si>
  <si>
    <t>Nakon svih prikupljenih podataka izrađuje se Plan nabave i objavljuje u Elektroničkom oglasniku javne nabave Narodnih novina i na web stranici MUP-a</t>
  </si>
  <si>
    <t>Služba za planiranje, 
realizaciju okvirnih sporazuma, ugovora i jednostavnu nabavu</t>
  </si>
  <si>
    <t>U roku od 30 dana od dana donošenja Financijskog plana.</t>
  </si>
  <si>
    <t>Izmjene i dopune Plana nabave temeljem odobrenih sredstava Državnog proračuna</t>
  </si>
  <si>
    <t>Izmjene Plana nabave prema izmjenama i dopunama Financijskog plana</t>
  </si>
  <si>
    <t>Postotak prikupljenih potreba koje će biti naknadno dostavljene od ustrojstvenih jedinica</t>
  </si>
  <si>
    <t>Nakon objedinjenih izmjena i dopuna podataka izrađuju se Izmjene i dopune Plana nabave te se objavljuju u Elektroničkom oglasniku javne nabave Narodnih novina i na web stranici 
MUP-a</t>
  </si>
  <si>
    <t>Odmah po izmjenama i 
dopunama plana Financijskog plana</t>
  </si>
  <si>
    <t>Izrada Plana nabave za dodjeljena financijska sredstva od strane Europske unije</t>
  </si>
  <si>
    <t xml:space="preserve">Temeljem sklopljenih Sporazuma o dodjeli financijskih sredstava EU fondova nabava pojedine robe ili usluge </t>
  </si>
  <si>
    <t>Postotak prikupljenih potreba od 7 ustrojstvenih jedinca MUP-a koje objedinjuju potrebe iz svoje nadležnosti koje će biti objavljene u Planu nabave EU fonda</t>
  </si>
  <si>
    <t>Temeljem sklopljenih Sporazuma o dodjeli financijskih sredstava EU fondova o nabavi pojedine robe ili usluge izrađuje se Plan nabave i objavljuje na web stranici MUP-a</t>
  </si>
  <si>
    <t>U roku od 30 dana od dana donošenja plana Fonda</t>
  </si>
  <si>
    <t>EU fondovi (ISF, AMIF, EFKK)</t>
  </si>
  <si>
    <t>Izmjene i dopune Plana nabave za dodjeljena financijska sredstva od strane Europske unije</t>
  </si>
  <si>
    <t>Izmjene Plana nabave prema izmjenama i dopunama Sporazuma o financiranju ili sufinanciranju</t>
  </si>
  <si>
    <t>Postotak prikupljenih potreba koje će biti naknadno dostavljene od ustrojstvenih jedinica.</t>
  </si>
  <si>
    <t>Odmah po izmjenama
 i dopunama Financijskog plana MUP-a</t>
  </si>
  <si>
    <t>Provedba postupaka javne nabave roba, radova ili usluga za potrebe Ministarstva za jednostavnu nabavu</t>
  </si>
  <si>
    <t>Provedba postupaka jednostavne nabave</t>
  </si>
  <si>
    <t>Postotak provedenih postupaka nabave koji su javno objavljeni u Elektroničkom oglasniku javne nabave Narodnih novina</t>
  </si>
  <si>
    <t>Definirani rokovi u Planu nabave (planirani početak postupka)</t>
  </si>
  <si>
    <t xml:space="preserve">
A553131 
K553009
K553132
K553129
K553026
A553101
A879008
A672007
T879004
K863004
</t>
  </si>
  <si>
    <t>Izrada godišnjeg izvješća o javnoj nabavi za 2023. godinu</t>
  </si>
  <si>
    <t>Ažuriranje podataka u Elektroničkom oglasniku javne nabave</t>
  </si>
  <si>
    <t>Postotak okvirnih sporazuma i ugovora koji su javno objavljeni u Elektroničkom oglasniku javne nabave Narodnih novina</t>
  </si>
  <si>
    <t>Izrada godišnjeg izvještaja o javnoj nabavi za 2023. godinu objavljenih u Elektroničkom oglasniku javne nabave Narodnih novina</t>
  </si>
  <si>
    <t>Provedba postupaka javne nabave roba, radova ili usluga za potrebe Ministarstva, male i velike vrijednosti</t>
  </si>
  <si>
    <t xml:space="preserve">Provedba postupaka javne nabave male i velike vrijednosti </t>
  </si>
  <si>
    <t xml:space="preserve"> Sektor za nabavu</t>
  </si>
  <si>
    <t>Postotak provedenih postupaka  javne nabave koji su javno objavljeni u Elektroničkom oglasniku javne nabave Narodnih novina</t>
  </si>
  <si>
    <t>Služba za provedbu postupaka nabave i 
ugovaranje</t>
  </si>
  <si>
    <t>Postotak provedenih postupaka jednostavne nabave koji su javno objavljeni u Elektroničkom oglasniku javne nabave Narodnih novina</t>
  </si>
  <si>
    <t>Sklapanje okvirnih sporazuma i ugovora o javnoj nabavi te narudžbenica</t>
  </si>
  <si>
    <t>Uspješno okončan postupak javne nabave</t>
  </si>
  <si>
    <t>Vođenje evidencije o postupcima nabave i zaključenih okvirnih sporazuma i ugovora te narudžbenica</t>
  </si>
  <si>
    <t>Praćenje realizacije okvirnih sporazuma i ugovora o javnoj nabavi te narudžbenica</t>
  </si>
  <si>
    <t>Postotak provedbe plaćanja i praćenje realizacije okvirnih sporazuma i ugovora o javnoj nabavi te narudžbenica</t>
  </si>
  <si>
    <t>Vođenje evidencije o postupcima nabave, praćenje realizacije i zaključenih okvirnih sporazuma i ugovora te narudžbenica</t>
  </si>
  <si>
    <t>2 puta godišnje</t>
  </si>
  <si>
    <t>Ažuriranje registra okvirnih sporazuma i ugovora u svrhu izrade godišnjeg izvještaja o javnoj nabavi za 2023. godinu</t>
  </si>
  <si>
    <t>Postotak sklopljenih okvirnih sporazuma i ugovora koji su javno objavljeni u Elektroničkom oglasniku javne nabave Narodnih novina</t>
  </si>
  <si>
    <t>Izrada godišnjeg izvještaja o javnoj nabavi za 2023. u objavljenih u Elektroničkom oglasniku javne nabave Narodnih novina</t>
  </si>
  <si>
    <t>Provedba postupaka javne nabave roba ili usluga za potrebe Ministarstva, male i velike vrijednosti financiranih sredstvima Europske unije</t>
  </si>
  <si>
    <t xml:space="preserve">Postotak provedenih postupaka  javne nabave koji su javno objavljeni u Elektroničkom oglasniku javne nabave Narodnih novina </t>
  </si>
  <si>
    <t>Služba nabave za europske projekte</t>
  </si>
  <si>
    <t>Provedba postupaka javne nabave roba ili usluga za potrebe Ministarstva za jednostavnu nabavu financiranih sredstvima Europske unije</t>
  </si>
  <si>
    <t>do 31.12.2024.</t>
  </si>
  <si>
    <t>Postotak provedenih  plaćanja i praćenje realizacije okvirnih sporazuma i ugovora o javnoj nabavi te narudžbenica</t>
  </si>
  <si>
    <t>Ažuriranje registra okvirnih sporazuma i ugovora u svrhu izrade godišnjeg izvještaja o javnoj nabavi za 2021. godinu</t>
  </si>
  <si>
    <t>Izrada godišnjeg izvješća o javnoj nabavi za 2023. godinu objavljenih u Elektroničkom oglasniku javne nabave Narodnih novina</t>
  </si>
  <si>
    <t>Upravljanje nekretninama MUP-a</t>
  </si>
  <si>
    <t>Zakonito i djelotvorno upravljanje nekretninama MUP-a s ciljem provedbe postavljenih ciljeva i povećanja učinkovitosti rada</t>
  </si>
  <si>
    <t>Sektor za upravljanje nekretninama</t>
  </si>
  <si>
    <t>Broj sklapljenih ugovora, sporazuma, rješenja, odluka</t>
  </si>
  <si>
    <t>Rješavanje imovinsko-pravnih odnosa u vezi s nekretninama, sklapanje ugovora, sporazuma i drugih akata</t>
  </si>
  <si>
    <t>Služba za investicije i nekretnine</t>
  </si>
  <si>
    <t>Broj pravovremenih postupanja po sudskim i držano odvjetničkim obvezama</t>
  </si>
  <si>
    <t>Sudjelovanje u vođenju sudskih postupaka iz djelokruga rada Službe, dostava očitovanja i podataka nadležnom državnom odvjetništvu</t>
  </si>
  <si>
    <t>Broj zaključenih ugovora o zakupu prema potrebama</t>
  </si>
  <si>
    <t>Zasnivanje zakupa poslovnih prostora, prikupljanje podataka, ishođenje suglasnoti, priprema natječajne dokumentacije, provedba javnog  natječaja, ugovaranje</t>
  </si>
  <si>
    <t>Broj brisovnih očitovanja prema potrebama</t>
  </si>
  <si>
    <t>Izdavanje brisovnih očitovanja radi uknjižbe brisanja založnih prava na nekretninama</t>
  </si>
  <si>
    <t>Broj izrađenih očitovanja, mišljenja i uputa</t>
  </si>
  <si>
    <t>Prikupljanje podataka i izrada stručnih analiza i izvješća iz djelokruga rada Službe</t>
  </si>
  <si>
    <t xml:space="preserve">Broj pripremljenih prijedloga za Stambeno povjerenstvo i izrada odgovarajućih akata </t>
  </si>
  <si>
    <t>Rješavanje stambenih pitanja zaposlenika MUP-a iz raspoloživog stambenog fonda</t>
  </si>
  <si>
    <t>Broj ažuriranih podataka i dostava u Središnji državni ured za razvoj digitalnog društva</t>
  </si>
  <si>
    <t>Ažuriranje podataka za registar državne imovine</t>
  </si>
  <si>
    <t>Broj izrađenih prijedloga za prodaju stanova Ministarstvu prostornog uređenja, graditeljstva i državne imovine</t>
  </si>
  <si>
    <t>Obrada zahtjeva za kupnju stanova u vlasništvu RH kojima upravlja MUP</t>
  </si>
  <si>
    <t>Broj zaključenih ugovora o sanaciji</t>
  </si>
  <si>
    <t>Ugovaranje i praćenje sanacije opasnih mjesta na županijskim cestama</t>
  </si>
  <si>
    <t>Nacionalni program sigurnosti cestovnog prometa</t>
  </si>
  <si>
    <t>Pružanje pravne i druge stručne pomoći drugim ustrojstvenim jedinicama i dr. tijelima iz djelokruga rada Službe</t>
  </si>
  <si>
    <t>Broj ovjera ispravnosti računa i izdavanje narudžbenica</t>
  </si>
  <si>
    <t>Evidencija zaprimljenih računa, ovjera i usklađivanje sa Službom za računovodstvene poslove</t>
  </si>
  <si>
    <t>Investicijska ulaganja u objekte MUP-a</t>
  </si>
  <si>
    <t xml:space="preserve"> Uređene i rekonstruirane zgrade</t>
  </si>
  <si>
    <t>Broj dovedenih objekata u funkciju - vođenje projekata (izgradnje, rekonstrukcije, popravka, izrade dokumentacije tehničke,…)</t>
  </si>
  <si>
    <t xml:space="preserve">Realizacija plana investicija i investicijskog održavanja za 2024. </t>
  </si>
  <si>
    <t xml:space="preserve">Služba za investicije i nekretnine </t>
  </si>
  <si>
    <t xml:space="preserve">K260056 </t>
  </si>
  <si>
    <t xml:space="preserve"> Uređene i rekonstruirane zgrade </t>
  </si>
  <si>
    <t>Broj dovedenih objekta u funkciju - projekt (izrada dokumentacije, izrada projektnog zadatka, provedba postupaka JN, realizacija/izvršenje)</t>
  </si>
  <si>
    <t>Realizacija plana investicijskih ulaganja  za 2024.</t>
  </si>
  <si>
    <t>AMIF 
(Fond za azil, migracije i integraciju)</t>
  </si>
  <si>
    <t>ISF 
(Fond za unutarnju sigurnost) , EMAS</t>
  </si>
  <si>
    <t>Eergetska obnova Fonda za zaštitu okoliša i energetsku učinkovitost i Ministarstva prostornog uređenja, graditeljstva i državne imovine</t>
  </si>
  <si>
    <t xml:space="preserve"> Energetski obnovljene zgrade (obnovljeno 25 objekata, prijavljeno još 7 objekata policijskih postaja i policijskih uprava) - ušteda energije</t>
  </si>
  <si>
    <t>Broj dovedenih objekta u funkciju i ostvarivanje deklariranih ušteda energije - projekt EO</t>
  </si>
  <si>
    <t>Energetska obnova zgrada (PU i PP) - projekt (Sklapanje ugovora s Fondom  nakon  apliciranja na javni poziv za još 7 objekata, postupci JN, zaključivanje ugovora, upravljanje projektom, provjera, primopredaja, kontrola FzZOiEU, objava) - ovisi o rezultatima javnog poziva</t>
  </si>
  <si>
    <t>31.12.2026.</t>
  </si>
  <si>
    <t xml:space="preserve"> Fond EU,
</t>
  </si>
  <si>
    <t>Sanacija, obnova ili rušenje objekata MUP-a oštećenih u potresu</t>
  </si>
  <si>
    <t xml:space="preserve">Zgrade oštećene u potresu obnovljene </t>
  </si>
  <si>
    <t>Broj potpisanih ugovora sa Fondom, Izvršenje sanacije, obnove ili rušenja - dovođenje u funkciju u skladu sa kriterijima javnog poziva (projekt, postupci JN, realizacija)</t>
  </si>
  <si>
    <t xml:space="preserve"> Realizacija cjelovite obnove zgrada  oštećenih u potresu ( Fond solidarnosti, nastavak financiranja iz  NPOO)</t>
  </si>
  <si>
    <t xml:space="preserve">31.12.2026. </t>
  </si>
  <si>
    <t>Fond solidarnosti, NPOO,</t>
  </si>
  <si>
    <t>Broj dovedenih objekta u funkciju</t>
  </si>
  <si>
    <t>Realizacija plana NPOO (uređenja zgrada za potrebe PNUSKOK-a)</t>
  </si>
  <si>
    <t>Održavanje objekata MUP-a Sjedište</t>
  </si>
  <si>
    <t>Funkcionalno održavanje objekata  MUP-a Sjedište</t>
  </si>
  <si>
    <t>Broj radnih naloga izdanih za neometano funkcioniranih objekata</t>
  </si>
  <si>
    <t xml:space="preserve">2700 / 2023.                              </t>
  </si>
  <si>
    <t xml:space="preserve">3000 / 2024.                                   </t>
  </si>
  <si>
    <t>Radni nalozi (zamjena i ugradnja: bravarskog, građevinskog, vodoinstalaterskog, sobosikarskog, stolarskog i elektro materijala)</t>
  </si>
  <si>
    <t>Služba za uslužne poslove</t>
  </si>
  <si>
    <t>Rad sustava i opreme na objektima</t>
  </si>
  <si>
    <t>Osigurati kontinuirani rad sustava i opreme na objektima</t>
  </si>
  <si>
    <t>Broj intervencije na prijavljenim kvarovima</t>
  </si>
  <si>
    <t xml:space="preserve">400/2023.                                                                         </t>
  </si>
  <si>
    <t>450/2024.</t>
  </si>
  <si>
    <t xml:space="preserve">Redovno održavanje sustava vatrodojave, grijanja, hlađenja, elektoenergetskog, vodovodnog, kanalizacijskog, gromobranskog susatava, te održavanje ugostiteljske opreme - redovno održavanje jednom do četiri puta tijekom godine sukladno uputama </t>
  </si>
  <si>
    <t>Čišćenje objekata i uređenje zelenih površina</t>
  </si>
  <si>
    <t>Održavanje čistoće u objektima i uređenje zelenih površina</t>
  </si>
  <si>
    <t>Broj postizanja higijenskih standarda - čišćenje kvadrature nekretninaunutarnjim i vanjskim resursima</t>
  </si>
  <si>
    <t xml:space="preserve"> 115000 m²/ 2023.</t>
  </si>
  <si>
    <t>115000 m²/ 2024.</t>
  </si>
  <si>
    <t>Svakodnevno čišćenje objekata adekvatnim sredstvima i uređenje zelenih površina</t>
  </si>
  <si>
    <t>Usluga prehrane za potrebe MUP-a Sjedište</t>
  </si>
  <si>
    <t>Pružanje usluga prehrane za potrebe zaposlenika u  MUP Sjedište</t>
  </si>
  <si>
    <t>Broj pravovremenih ugostiteljskiha usluga -usluga</t>
  </si>
  <si>
    <t>730000/2023.</t>
  </si>
  <si>
    <t>800000/2024.</t>
  </si>
  <si>
    <t>Korisnici usluga - (priprema i podjela obroka, te prodaja toplih i hladnih napitaka)</t>
  </si>
  <si>
    <t>Seminari i  tečajevi  za zaposlenike MUP-a i TDU Ljetna sezona za zaposlenike MUP-a i TDU</t>
  </si>
  <si>
    <t>Organizacija seminara, tečajeva i ljetne sezone za potrebe zaposlenika MUP- a i TDU</t>
  </si>
  <si>
    <t>Udio popunjenosti kapaciteta u objekatima po nočenjima</t>
  </si>
  <si>
    <t>3500/2023.</t>
  </si>
  <si>
    <t>3500/2024.</t>
  </si>
  <si>
    <t>JStavljanje objekata i opreme u funkcionalno stanje i popunjavanje istih, te organizacija seminara, tečajeva te ljetne sezone za zaposlenike MUP-a i TDU</t>
  </si>
  <si>
    <t>Održavanje ugostiteljskih prostora</t>
  </si>
  <si>
    <t>Funkcionalno održavanje ugostiteljskih prostora  MUP-a Sjedište</t>
  </si>
  <si>
    <t>Broj izdanih radnih naloga za neometano funkcioniranje ugostiteljskih prostora</t>
  </si>
  <si>
    <t xml:space="preserve"> 470/2023.                                                                            </t>
  </si>
  <si>
    <t xml:space="preserve"> 490/2024.                                                                </t>
  </si>
  <si>
    <t>Radni nalozi (servisiranje i održavanje ugostiteljske opreme i prostora - redovno održavanje jednom do četiri puta tijekom godine sukladno uputama ovlaštenog servisera)</t>
  </si>
  <si>
    <t>Ljetna sezona za zaposlenike i umirovljenike MUP-a</t>
  </si>
  <si>
    <t>Organizacija ljetne sezone za potrebe zaposlenika i umirovljenika MUP- a</t>
  </si>
  <si>
    <t>Udio popunjenosti kapaciteta u objekatima-noćenja</t>
  </si>
  <si>
    <t xml:space="preserve"> 9400/2023.                          </t>
  </si>
  <si>
    <t>9500/2024.</t>
  </si>
  <si>
    <t xml:space="preserve">Stavljanje objekata i opreme u funkcionalno stanje i popunjavanje istih za ljetnu sezonu za zaposlenike MUP-a </t>
  </si>
  <si>
    <t>Izvršiti produženje (osiguranje) registracije vozila Ministarstva</t>
  </si>
  <si>
    <t>Sektor prometne tehnike</t>
  </si>
  <si>
    <t>Postotak registriranih vozila</t>
  </si>
  <si>
    <t>Unos i ažuriranje podataka i izrada prometnih dozvola</t>
  </si>
  <si>
    <t xml:space="preserve">Služba cestovnih prometnih sredstava </t>
  </si>
  <si>
    <t>Redovno održavanje vozila MUP-a</t>
  </si>
  <si>
    <t>Održavanje vozila Ministarstva</t>
  </si>
  <si>
    <t>Postotak izvršenih servisa na vozilima</t>
  </si>
  <si>
    <t>Ugovoranje i pružanje usluge održavanja, popravka i nabave rezervnih dijelova za motorna vozila i motocikle</t>
  </si>
  <si>
    <t>Organizirati i izvršiti sezonsku zamjenu guma</t>
  </si>
  <si>
    <t>Postotak vozila na kojima je izvršena sezonska zamjena guma</t>
  </si>
  <si>
    <t>Pranje i čišćenje vozila</t>
  </si>
  <si>
    <t>Izvršiti pranje i čišćenje vozila</t>
  </si>
  <si>
    <t>Broj izvršenih usluga pranja i čišćenja</t>
  </si>
  <si>
    <t>9000/2024.</t>
  </si>
  <si>
    <t>Provedba pranja i čišćenja vozila</t>
  </si>
  <si>
    <t>Redovna aktivnost koja ne zahtejeva dodatna financijska sredstva</t>
  </si>
  <si>
    <t>Zaprimanje i izdavanje robe skladišta prometnih sredstava</t>
  </si>
  <si>
    <t>Skladišno poslovanje</t>
  </si>
  <si>
    <t xml:space="preserve">Postotak izdanih zahtjeva za nabavu i izdatnica </t>
  </si>
  <si>
    <t>Provedba skladišnog poslovanja</t>
  </si>
  <si>
    <t>Planska nabava vozila za potrebe Uprave policije i za policijske uprave</t>
  </si>
  <si>
    <t>Uprava za materijalno financijske poslove,
Uprava policije</t>
  </si>
  <si>
    <t>Broj nabavljenih vozila</t>
  </si>
  <si>
    <t>Izrada tehničkih specifikacija i provođenje postupka nabave, implementacija vozila u sustav MUP-a</t>
  </si>
  <si>
    <t xml:space="preserve">Nabava vozila putem leasinga </t>
  </si>
  <si>
    <t>Održavanje brojčanog stanja voznog parka Ministarstva</t>
  </si>
  <si>
    <t>Uprava za materijalno financijske poslove</t>
  </si>
  <si>
    <t>Broj vozila za koja je ugovoren najam</t>
  </si>
  <si>
    <t>633/2024.</t>
  </si>
  <si>
    <t>II. i III. kvartal 2024.</t>
  </si>
  <si>
    <t>Usluga najma vozila</t>
  </si>
  <si>
    <t>572/2024.</t>
  </si>
  <si>
    <t>Evidencija i analiza eksploatacijskih karakteristika vozila</t>
  </si>
  <si>
    <t xml:space="preserve">Reotkup vozila </t>
  </si>
  <si>
    <t>Održavanje opremljenosti službi Ministarstva</t>
  </si>
  <si>
    <t>Broj otkupljenih vozila</t>
  </si>
  <si>
    <t>Implementacija vozila u sustav MUP-a sukladno sklopljenom ugovoru</t>
  </si>
  <si>
    <t>Nabava vozila putem Projekta "rescEU-DECON Croatia"</t>
  </si>
  <si>
    <t>Broj vozila po Projektu</t>
  </si>
  <si>
    <t xml:space="preserve">K863026 </t>
  </si>
  <si>
    <t>Provođenje poslova vezanih za prijevoz osoba i tereta</t>
  </si>
  <si>
    <t>Izdavanje vozila- samoposluga sukladno zahtjevima korisnika, obavaljnje prijevoza osoba i tereta sukladno zahtjevima korisnika, orginazacija i prijevoz domaćih i stranih organizacija, organiziranje održavanja VP</t>
  </si>
  <si>
    <t>Postotak izdanih vozila, broj obavljenih prijevoza, broj pripremljenih vozila za dnevnu uporabu</t>
  </si>
  <si>
    <t>Prijevoza izdavanja i pripremanje vozila</t>
  </si>
  <si>
    <t>Godišnji remonti plovila tip A i B, generalni i polugeneralni servisi pogonskih motora; održavanje plovila Zapovjedništva specijalne policije i Ravnateljstva civilne zaštite</t>
  </si>
  <si>
    <t>Održavanje flote Ministarstva u 2. razini</t>
  </si>
  <si>
    <t xml:space="preserve"> Sektor prometne tehnike</t>
  </si>
  <si>
    <t>Provedba godišnjih remonata i servisa do početka turističke sezone prema usuglašenom Planu godišnjih remonata u sklopu godišnjeg Financijskog plana, a u svrhu postizanja potpune operativnosti plovila</t>
  </si>
  <si>
    <t>Ugovaranje godišnjih ugovora za održavanje plovila i pogonskih i pomoćnih motora Ugovaranje godišnjih ugovora za remont plovila i servisiranje pogonskih i pomoćnih motora</t>
  </si>
  <si>
    <t>Služba za plovila i letjelice</t>
  </si>
  <si>
    <t>Sanacija havarija plovila MUP-a i njihovih pogonskih sustava (sudari, udari, zamor materijala i drugi osigurani rizici)</t>
  </si>
  <si>
    <t>Likvidacija štetnih događaja sa ugovornom osiguravajućom kućom</t>
  </si>
  <si>
    <t>Postotak dovođenja plovila u ispravno stanje u najkraćem mogućem roku</t>
  </si>
  <si>
    <t>Godišnji ugovori za održavanje plovila i pogonskih i pomoćnih motora Ugovaranje godišnjih ugovora za remont plovila i servisiranje pogonskih i pomoćnih motora</t>
  </si>
  <si>
    <t>Nadzor rada i savjetovanje ustrojstvenih jedinica PU odgovornih za održavanje plovila</t>
  </si>
  <si>
    <t>Kontinuirana edukacija djelatnika po liniji rada održavanja plovila u 1. razini</t>
  </si>
  <si>
    <t>Postotak ispravnih plovila na korištenju u PU</t>
  </si>
  <si>
    <t>19/2024.</t>
  </si>
  <si>
    <t>Stalni nadzor i savjetovanje tijekom tekuće godine</t>
  </si>
  <si>
    <t>Fond za unutarnju sigurnost, Instrument za financijsku potporu u području vanjskih granica i viza - Nabava dva plovila tip CPB - Coastal Patrol Boat</t>
  </si>
  <si>
    <t>Korištenje financijskih sredstava iz EU fondova</t>
  </si>
  <si>
    <t>Postotak isporučenih plovila,  tip CPB u ugovorenom roku</t>
  </si>
  <si>
    <t>Uprava za granicu, Služba za plovila i letjelice</t>
  </si>
  <si>
    <t>ISF Fond</t>
  </si>
  <si>
    <t xml:space="preserve">Financijska sredstva za nabavu predmetne opreme osigurana su u projektu "Opremanje i osposobljavanje intervencijskih postrojbi Državne uprave za zaštitu i spašavanje " </t>
  </si>
  <si>
    <t>Postotak isporučenih aluminijskih brodica, ev.broj nabave EFKK-20./21. u ugovorenom roku</t>
  </si>
  <si>
    <t>Nabava jedne aluminijske brodice za opremanje i osposobljavanje intervenmcijskih postrojbi</t>
  </si>
  <si>
    <t>Ravnateljstvo civilne zaštite, Služba za plovila i letjelice</t>
  </si>
  <si>
    <t>Redovno održavanje helikoptera MUP-a</t>
  </si>
  <si>
    <t>Provedba redovitih servisa u svrhu postizanja potpune operativnosti</t>
  </si>
  <si>
    <t>Provoditi postupak javne nabave</t>
  </si>
  <si>
    <t>Zapovjedništvo specijalne policije, Služba za plovila i letjelice</t>
  </si>
  <si>
    <t xml:space="preserve">A879016 </t>
  </si>
  <si>
    <t>Sanacija havarija helikoptera MUP-a</t>
  </si>
  <si>
    <t>Postotak dovođenja helikoptera u ispravno stanje u najkraćem mogućem roku</t>
  </si>
  <si>
    <t xml:space="preserve">Godišnji servisi bespilotnih letjelica velikog dometa 4kom. i 2 kompleta zemaljske opreme </t>
  </si>
  <si>
    <t>Održavanje flote bespilotnih letjelica -Korištenje financijskih sredstava iz EU fondova</t>
  </si>
  <si>
    <t>Broj provedenih redovitih servisa u svrhu postizanja potpune operativnosti</t>
  </si>
  <si>
    <t>BMVI Fond</t>
  </si>
  <si>
    <t xml:space="preserve">Godišnji servisi bespilotnih letjelica srednjeg dometa 3kom. </t>
  </si>
  <si>
    <t>Održavanje flote bespilotnih letjelica</t>
  </si>
  <si>
    <t>Provoditi postupak javne nabave sa proizvođačem bespilotne letjelice ili njegovim zastupnikom za RH</t>
  </si>
  <si>
    <t xml:space="preserve">Godišnji servisi i popravci bespilotnih letjelica malog dometa 60kom. </t>
  </si>
  <si>
    <t>Provoditi postupak javne nabave sa ovlaštenim serviserom za RH</t>
  </si>
  <si>
    <t>Uprava za granicu,Uprava za javni red i sigurnost,Zapovjedništvo za intervencije,PNUSKOK, Služba krim.tehnike,Služba posebnih krim.poslova,RCZ, Služba za plovila i letjelice</t>
  </si>
  <si>
    <t>Sanacija havarija bespilotnih letjelica</t>
  </si>
  <si>
    <t>Dovesti bespilotne letjelice u ispravno stanje u najkraćem mogućem roku</t>
  </si>
  <si>
    <t>Provedsti postupak javne nabave sa proizvođačem bespilotne letjelice ili njegovim zastupnikom za RH ili ovlaštenim serviserom</t>
  </si>
  <si>
    <t>Broj isporuka VPAS sustava 2kom. u ugovorenom roku</t>
  </si>
  <si>
    <t>Broj isporučenih bespilotnih letjelica malog dometa u ugovorenom roku</t>
  </si>
  <si>
    <t>0/203</t>
  </si>
  <si>
    <t>Nabava 44 bespilotne letjelice malog dometa za nadzor državne granice</t>
  </si>
  <si>
    <t>Racionalizacija i  unaprjeđenje skladišnog poslovanja</t>
  </si>
  <si>
    <t>Optimizacija zaliha robe na skladištima i pravovremena logistička potpora korisnicima</t>
  </si>
  <si>
    <t>Sektor policijske tehnike i opreme</t>
  </si>
  <si>
    <t xml:space="preserve">Broj zaprimljenih  Zahtjeva za izdavanje robe sa skladišta kroz e-GOP </t>
  </si>
  <si>
    <t>Urudžbiranje predmeta i određivanje izvršitelja</t>
  </si>
  <si>
    <t>Služba centralnog skladišta</t>
  </si>
  <si>
    <t xml:space="preserve">Broj Skladišnih dokumenata, primke, izdatnice, povratnice, međuskladišnice, zapisnici kontrole kvalitete </t>
  </si>
  <si>
    <t>38.000/
2023.</t>
  </si>
  <si>
    <t>39.000/
2024.</t>
  </si>
  <si>
    <t>Vođenje skladišnog poslovanja, prijam, izdavanje robe</t>
  </si>
  <si>
    <t>Broj zahtjeva za nabavu/rashod zaliha potrošne robe na skladištima</t>
  </si>
  <si>
    <t>Planiranje nabave optimalnih zaliha potrošne robe na skladištu i pokretanje rashoda za nekurentnu robu</t>
  </si>
  <si>
    <t>Broj Ugovora o najmu, donaciji i prodaji</t>
  </si>
  <si>
    <t>Najam opreme produkcijskim kućama, donacije i prodaja robe sukladno Ugovorima</t>
  </si>
  <si>
    <t>Vrijednost nabave</t>
  </si>
  <si>
    <t>40.000€/2024.</t>
  </si>
  <si>
    <t>Poboljšanja uvjeta skladišnog poslovanja kroz održavanje skladišnih prostora, opreme, transportnih sredstava i nabave ambalaže</t>
  </si>
  <si>
    <t>Broj polaznika edukacije</t>
  </si>
  <si>
    <t xml:space="preserve">Edukacija skladištara </t>
  </si>
  <si>
    <t>Broj skladišta u kojima je proveden nadzor (PU)</t>
  </si>
  <si>
    <t>Nadzor provedbe propisanog skladišnog poslovanja po liniji rada Službe-skladišni dokumenti</t>
  </si>
  <si>
    <t>Održavanje sustava za nadzor  i kontrolu državne granice, graničnih prijelaza i prihvatnih centara</t>
  </si>
  <si>
    <t>Sigurnost državne granice na kopnu i moru</t>
  </si>
  <si>
    <t xml:space="preserve"> Sektor policijske tehnike i opreme</t>
  </si>
  <si>
    <t>Broj servisiranih senzora (lokacija) za nadzor plave granice</t>
  </si>
  <si>
    <t>22/2024.</t>
  </si>
  <si>
    <t>Ugovoranje usluge održavanja sustava za nadzor državne granice na moru</t>
  </si>
  <si>
    <t>Služba policijske tehnike i naoružanja</t>
  </si>
  <si>
    <t>1. kvartal 2024.</t>
  </si>
  <si>
    <t xml:space="preserve">K553009
</t>
  </si>
  <si>
    <t>Broj servisiranih senzora (lokacija) za nadzor zelene granice</t>
  </si>
  <si>
    <t>Ugovoranje usluge održavanja sustava za nadzor državne zelene granice</t>
  </si>
  <si>
    <t>Broj servisiranih sustava tehničke zaštite</t>
  </si>
  <si>
    <t>66/2024.</t>
  </si>
  <si>
    <t>Ugovoranje usluge održavanja i servisiranja sustava tehničke zaštite na graničnim prijelazima i prihvatnim centrima</t>
  </si>
  <si>
    <t>Broj servisiranih ANPR uređaja</t>
  </si>
  <si>
    <t>Ugovoranje usluge održavanja i servisiranja ANPR uređaja za potrebe graničnih prijelaza</t>
  </si>
  <si>
    <t>2. kvartal 2024.</t>
  </si>
  <si>
    <t>Broj servisiranih uređaja za nadzor i kontrolu državne granice</t>
  </si>
  <si>
    <t>Održavanje i servisiranje uređaja za potrebe nadzora i kontrole državne granice (termovizijske kamere, detektori droga, eksploziva i otkucaja srca i dr.)</t>
  </si>
  <si>
    <t>Održavanje audio i video opreme</t>
  </si>
  <si>
    <t>Osiguranje audio i video uređaja za rad ustrojstvenih jedinica Ravnateljstva policije</t>
  </si>
  <si>
    <t>Broj servisiranih audio i video sustava za snimanje osumnjičenika</t>
  </si>
  <si>
    <t>Ugovaranje usluge održavanje i servisiranja audio-video sustava za snimanje osumnjičenika</t>
  </si>
  <si>
    <t>K553009</t>
  </si>
  <si>
    <t>Broj servisiranih ostalih audio i video sustava i uređaja</t>
  </si>
  <si>
    <t xml:space="preserve">Održavanje i servisiranje ostalih audio i video sustava </t>
  </si>
  <si>
    <t>Broj servisiranih sustava video nadzora</t>
  </si>
  <si>
    <t xml:space="preserve">Održavanje i servisiranje ostalih sustava video nadzora </t>
  </si>
  <si>
    <t>Broj servisiranih mobilnih ANPR uređaja</t>
  </si>
  <si>
    <t>Ugovoranje usluge održavanja i servisiranja mobilnih ANPR uređaja za kontrolu vozila na cestama</t>
  </si>
  <si>
    <t xml:space="preserve">K5530093
</t>
  </si>
  <si>
    <t>Održavanje sustava tehničke zaštite</t>
  </si>
  <si>
    <t>Sigurnost štićenih objekata</t>
  </si>
  <si>
    <t>Održavanje i servisiranja sustava tehničke zaštite</t>
  </si>
  <si>
    <t>Održavanje i ispitivanje opreme ionizirajućeg zračenja</t>
  </si>
  <si>
    <t>Sigurnost  policijskih službenika i osoba koji koriste opremu ionizirajućeg zračenja</t>
  </si>
  <si>
    <t>Broj servisiranih uređaja ionizirajućeg zračenja</t>
  </si>
  <si>
    <t>Održavanje i servisiranja opreme ionizirajućeg zračenja</t>
  </si>
  <si>
    <t>Broj ispitivanja detektora ozračenosti policijskih službenika koji rade s RTG uređajima</t>
  </si>
  <si>
    <t>696/2024.</t>
  </si>
  <si>
    <t>Primjena mjera za zaštitu od ionizirajućeg zračenja (skrb o policijskim službenicima koji rukuju RTG uređajima).</t>
  </si>
  <si>
    <t>Nabava audio i video opreme</t>
  </si>
  <si>
    <t xml:space="preserve">Zanavljanje audio i video opreme </t>
  </si>
  <si>
    <t>Broj novih audio i video uređaja</t>
  </si>
  <si>
    <t>69.</t>
  </si>
  <si>
    <t>Nabava sustava tehničke zaštite</t>
  </si>
  <si>
    <t>Povećanje sigurnosti štićenih objekata i prostora</t>
  </si>
  <si>
    <t>Broj novih sustava tehničke zaštite</t>
  </si>
  <si>
    <t>9/2024.</t>
  </si>
  <si>
    <t>Uvođenje novih sustava video nadzora, kontrole pristupa i protuprovale</t>
  </si>
  <si>
    <t>70.</t>
  </si>
  <si>
    <t>Kontrola i održavanje oružja, streljiva i pripadajuće opreme</t>
  </si>
  <si>
    <t>Povećanje sigurnosti korisnika sa radom te korištenjem oružja, streljiva i pripadajuće opreme</t>
  </si>
  <si>
    <t>Broj kontrola i pregleda te broj servisa oružja i pripadajuće opreme</t>
  </si>
  <si>
    <t>Kontrola, pregled (KTP) i servis naoružanja i pripadajuće opreme</t>
  </si>
  <si>
    <t>71.</t>
  </si>
  <si>
    <t>Nabava raznog potrošnog materijala za oružje, rezervnih dijelova za oružje, sredstava za čišćenje i održavanje oružja, meta za gađanje.
 Nabava dijela policijske opreme</t>
  </si>
  <si>
    <t xml:space="preserve"> Opremanje Radionice za kontrolu i popravak naoružanja i potpora održavanja oružja te modernizacija, zanavljanje korisnika sa dijelom policijske opreme </t>
  </si>
  <si>
    <t>0%/2024.</t>
  </si>
  <si>
    <t>Sudjelovanje u nabavi, zaprimanju, obavljanju kontrole kvalitete, za sve korisnike i nabava rezervnih dijelova za naoružanje, potrošnog materijala, meta, sredstava za čišćenje i održavanje naoružanja, gumenih palica, sredstava za vezivanje (lisica), drvenih sanduka za oružje, identifikacijskih kartice za oružje</t>
  </si>
  <si>
    <t xml:space="preserve">K553009 i 
A553131                            </t>
  </si>
  <si>
    <t>72.</t>
  </si>
  <si>
    <t>Jačanje sigurnosti u prometu</t>
  </si>
  <si>
    <t>Servisiranje i održavanje sustava za nadzor brzine i kontrolu prometa na cestama</t>
  </si>
  <si>
    <t>Broj popravljenih uređaja za mjerenje brzine  i nadzor prometa</t>
  </si>
  <si>
    <t>Nabava materijala i rezervnih dijelova za tekuće održavanje uređaja za mjerenje brzine i ostalih uređaja za nadzor prometa na cestama</t>
  </si>
  <si>
    <t xml:space="preserve">K553092
</t>
  </si>
  <si>
    <t>Broj servisiranih uređaja za mjerenje brzine i kontrolu prometa na cestama</t>
  </si>
  <si>
    <t>Servisiranje uređaja za mjerenje brzine i kontrolu prometa na cestama</t>
  </si>
  <si>
    <t>Broj umjeravanja uređaja za mjerenje brzine</t>
  </si>
  <si>
    <t>Ovjeravanje uređaja za mjerenje brzine za potrebe prometne policije</t>
  </si>
  <si>
    <t>Broj servisiranja i umjeravanja alkometara</t>
  </si>
  <si>
    <t>950/2024.</t>
  </si>
  <si>
    <t>Servisiranje i umjeravanje alkometara za potrebe prometne policije</t>
  </si>
  <si>
    <t>Broj umjeravanja mjernih kolica</t>
  </si>
  <si>
    <t>Umjeravanje mjernih kolica za potrebe prometne policije</t>
  </si>
  <si>
    <t>73.</t>
  </si>
  <si>
    <t>Održavanje ostale policijske opreme za nadzor i kontrolu granice</t>
  </si>
  <si>
    <t>Sigurnost državne vanjske granice</t>
  </si>
  <si>
    <t>Broj komada konstruirane i izrađene nova oprema</t>
  </si>
  <si>
    <t>Konstrukcija, razrada i izrada razne opreme za potrebe UJ MUP-a</t>
  </si>
  <si>
    <t xml:space="preserve">Policijska odora - temeljna, granična, interventna UPPS </t>
  </si>
  <si>
    <t>Opremanje krajnjeg korisnika</t>
  </si>
  <si>
    <t>Ugovoranje nabave i raspodjela odore</t>
  </si>
  <si>
    <t>Služba policijske opreme i odore</t>
  </si>
  <si>
    <t>K553009-3227</t>
  </si>
  <si>
    <t>75.</t>
  </si>
  <si>
    <t>Policijska odora - specijalna policija</t>
  </si>
  <si>
    <t>13. UPRAVA ZA IMIGRACIJU, DRŽAVLJANSTVO I UPRAVNE POSLOVE</t>
  </si>
  <si>
    <t>1.1.- 31.12.2024.</t>
  </si>
  <si>
    <t>Rješavanje zahtjeva za 
stjecanje i prestanak hrvatskog državljanstva</t>
  </si>
  <si>
    <t>Primjena Zakona o hrvatskom državljanstvu</t>
  </si>
  <si>
    <t>Uprava za imigraciju, državljanstvo i upravne poslove</t>
  </si>
  <si>
    <t>Postotak riješenih zahtjeva za 
stjecanje i prestanak hrvatskog državljanstva</t>
  </si>
  <si>
    <t xml:space="preserve">100%/ 2023. </t>
  </si>
  <si>
    <t xml:space="preserve">100%/2024. </t>
  </si>
  <si>
    <t xml:space="preserve">Provođenje upravnog postupka stjecanja i otpusta iz hrvatskog državljanstva. 
Kontinuirana suradnja s drugim tijelima državne uprave (MVEP-diplomatske misije/konzularni uredi RH i dr.), upravni nadzor u policijskim upravama/postajama u vezi poslova koji se odnose na državljanstvo   </t>
  </si>
  <si>
    <t>Služba za državljanstvo</t>
  </si>
  <si>
    <t xml:space="preserve">Poslovi vezani za registraciju i označavanje vozila i izdavanje vozačkih dozvola
</t>
  </si>
  <si>
    <t>Primjena i praćenje zakonitosti primjene odredbi Zakona o sigurnosti prometa na cestama i podzakonskih akata koji se odnose na registraciju i označavanje vozila i izdavanje vozačkih dozvola</t>
  </si>
  <si>
    <t>Sektor za upravne poslove i državljanstvo</t>
  </si>
  <si>
    <t>Postotak riješenih zahtjeva za registraciju i označavanje vozila i izdavanje vozačkih dozvola</t>
  </si>
  <si>
    <t xml:space="preserve">100%/2023. </t>
  </si>
  <si>
    <t xml:space="preserve">Provođenje drugostupanjskog upravnog postupka u poslovima registracije vozila, provođenje upravnih poslova odobrenja prava korištenja prenosivih pločica i odobrenja izdavanja pokusnih pločica, donošenje uputa i mišljenja u postupcima izdavanja vozačkih dozvola, kontinuirana suradnja s drugim tijelima državne uprave i tijelima drugih država članica EGP-a vezano za registraciju vozila i izdavanje vozačkih dozvola </t>
  </si>
  <si>
    <t>Služba za upravne poslove Odjel za promet i vozila</t>
  </si>
  <si>
    <t>Prijavništvo i osobne isprave</t>
  </si>
  <si>
    <t>Primjena propisa na području prebivališta i boravišta, matičnog broja građana, osobnih iskaznica i putnih isprava hrvatskih državljana</t>
  </si>
  <si>
    <t>Postotak riješenih zahtjeva za prijavništvo i osobne isprave</t>
  </si>
  <si>
    <t xml:space="preserve">Poslovi na području prebivališta i boravišta, matičnog broja građana, osobnih iskaznica i putnih isprava hrvatskih državljana - stručna pomoć, nadzor, koordinacija i analiza, iniciranje i izrada propisa, upravni i inspekcijski nadzor nad radom ovlaštene pravne osobe za izradu putovnica i osobnih iskaznica </t>
  </si>
  <si>
    <t>Služba za upravne poslove Odjel za prijavništvo i osobne isprave</t>
  </si>
  <si>
    <t>Nabava i registracija oružja</t>
  </si>
  <si>
    <t>Primjena i praćenje zakonitosti primjene odredbi Zakona o nabavi i posjedovanju oružja građana i podzakonskih akata koji se odnose na nabavu i registraciju oružja</t>
  </si>
  <si>
    <t>Postotak riješenih zahtjeva  vezanih uz nabavu i registraciju oružja</t>
  </si>
  <si>
    <t>Provođenje upravnih postupaka iz djelokruga rada Odjela, nadzor rada na poslovima primjene zakona i podzakonskih propisa u vezi nabavljanja, držanja i nošenja oružja i streljiva, davanje stručnih mišljenja i tumačenja zakona i provedbenih propisa, obavljanje upravnog i stručnog nadzora nad radom policijskih uprava i postaja te predlaganje i poduzimanje potrebnih mjera za otklanjanje uočenih nedostataka u njihovom radu, kontinuirana suradnja s drugim tijelima državne uprave i tijelima drugih država članica EGP-a i Švicarske Konfederacije vezano za nabavu i registraciju oružja građana</t>
  </si>
  <si>
    <t>Služba za upravne poslove</t>
  </si>
  <si>
    <t xml:space="preserve">Unaprjeđenje poslova sa strancima </t>
  </si>
  <si>
    <t xml:space="preserve">Provođenje Zakona o strancima i podzakonskih akata koji se odnose na boravak stranih državljana </t>
  </si>
  <si>
    <t>Postotak riješenih zahtjeva podnesenih temeljem Zakona o strancima</t>
  </si>
  <si>
    <t>85% /2023.</t>
  </si>
  <si>
    <t>Daljnje unaprjeđenje postupaka zaprimanja zahtjeva za izdavanje dozvola za boravak i rad, bolja informiranost dionika o provođenju postupka reguliranja dozvola za boravak i rad, iniciranje i izrada propisa, davanje stručnih mišljenja i tumačenja zakona i podzakonskih akata, obavljanje upravnog nadzora nad radom policijskih uprava/postaja, davanje mišljenja pravnim i fizičkim osobama o odgovarajućoj primjeni Zakona</t>
  </si>
  <si>
    <t>Služba za strance</t>
  </si>
  <si>
    <t>Kontinuirano unaprjeđenje postupka za izdavanje i produljenje viza jačanjem Hrvatskog viznog informacijskog sustava
 (HVIS-a)</t>
  </si>
  <si>
    <t>Provođenje zakonskih propisa te suradnja s drugim viznim tijelima u postupku izdavanja/produljenja vize</t>
  </si>
  <si>
    <t>Postotak riješenih zahtjeva za vize (davanje mišljenja na zahtjeve za izdavanje viza i davanje suglasnosti na zahtjeve za produljenje viza)</t>
  </si>
  <si>
    <t>Brzo i učinkovito prikupljanje i razmjena podataka s drugim viznim tijelima neophodnim za davanje mšljenja/suglasnosti za izdavanje viza</t>
  </si>
  <si>
    <t>Jačanje prihvatne infrastrukture za tražitelje međunarodne zaštite</t>
  </si>
  <si>
    <t>Poboljšanje uvjeta prihvata, smještaja i boravka tražitelja međunarodne zaštite  u Prihvatilištu za tražitelje međunarodne zaštite u Zagrebu  kao i na drugim prihvatnim lokacijama te poboljšanje uvjeta rada službenika u objektu Prihvatilišta</t>
  </si>
  <si>
    <t>Postotak planirane obnovljenosti Prihvatilišta za tražitelje međunarodne zaštite u Kutini</t>
  </si>
  <si>
    <t xml:space="preserve">Služba za prihvat i smještaj tražitelja međunarodne zaštite </t>
  </si>
  <si>
    <t>K553169</t>
  </si>
  <si>
    <t>Postotak izrađenih projektnih prijedloga</t>
  </si>
  <si>
    <t>Osiguravanje adekvatne razine materijalnih uvjeta prihvata za tražitelje međunarodne zaštite</t>
  </si>
  <si>
    <t xml:space="preserve">Održavanje odgovarajućeg životnog standarda tražitelja međunarodne zaštite </t>
  </si>
  <si>
    <t>Broj tražitelja međunarodne zaštite smještenih u Prihvatilišta za tražitelje međunarodne zaštite u Zagrebu i Kutini</t>
  </si>
  <si>
    <t>35000/2023.</t>
  </si>
  <si>
    <t>35000/2024.</t>
  </si>
  <si>
    <t>Osiguranje prehrane za tražitelje međunarodne zaštite; isplata novčanih naknada; osiguranje usluga prevođenja</t>
  </si>
  <si>
    <t>K553026</t>
  </si>
  <si>
    <t>Doprinos prilagodbi tražitelja međunarodne zaštite boravku u  Prihvatilištima za tražitelje međunarodne zaštite u Zagrebu i Kutini  za vrijeme trajanja postupka odobravanja međunarodne zaštite</t>
  </si>
  <si>
    <t xml:space="preserve">Fizičko i psihičko osnaživanja ranjivih skupina tražitelja međunarodne zaštite, pojedinaca i obitelji  </t>
  </si>
  <si>
    <t xml:space="preserve">Broj tražitelja međunarodne zaštite uključenih u edukativne radionice i  radionice psihosocijalnog osnaživanja </t>
  </si>
  <si>
    <t>2500/2023.</t>
  </si>
  <si>
    <t xml:space="preserve">Provedba psihosocijalnog osnaživanja i podrške potpore tražiteljima međunarodne zaštite kroz individualne i grupne razgovor, organizacija radionica informatike, organizacija radionica hrvatskog jezika, organizacija kreativnih radionica,  organizacija dječjih igraonica </t>
  </si>
  <si>
    <t>Broj provedenih obuka službenika koji rade na poslovima azila, sukladno međunarodnim standardima</t>
  </si>
  <si>
    <t>Unaprijeđenje i racionalizacija poslova sa strancima i poslova azila</t>
  </si>
  <si>
    <t>Uprava za imigraciju, državljanstvo i upravne poslove, Sektor za strance i međunarodnu zaštitu</t>
  </si>
  <si>
    <t xml:space="preserve">Broj seminara i radionica
</t>
  </si>
  <si>
    <t>Sudjelovanje na obukama u sklopu kurikuluma Agencije Europske unije za azil (EUAA)</t>
  </si>
  <si>
    <t>Služba za međunarodnu zaštitu</t>
  </si>
  <si>
    <t>Jačanje zajedničkog europskog sustava azila, povrata državljana trećih zemalja te podupiranje zakonitih migracija u države članice EU</t>
  </si>
  <si>
    <t>Broj tražitelja međunarodne zaštite kojima je pružena potpora kroz aktivnosti Fonda</t>
  </si>
  <si>
    <t>Pružanje potpore tražiteljima međunarodne zaštite kroz provedbu Projekta "Pravno savjetovanje u postupku odobrenja međunarodne zaštite" financiranog iz
 AMIF-a</t>
  </si>
  <si>
    <t>Kroz povećani broj tražitelja međunarodne zaštite kojima je pružena potpora kroz aktivnosti Fonda doći će do jačanja zajedničkog europskog sustava azila, zatim do povećanog povrata državljana trećih zemalja kao i do podupiranja zakonitih migracija u države članice EU</t>
  </si>
  <si>
    <t>Broj prvostupanjskih upravnih sporova u kojima je tražiteljima međunarodne zaštite pružena potpora kroz aktivnosti Fonda</t>
  </si>
  <si>
    <t xml:space="preserve">Pružanje potpore tražiteljima međunarodne zaštite kroz provedbu Projekta "Besplatna pravna pomoć u postupku odobrenja međunarodne zaštite" financiranog iz
 AMIF-a - provedba projektnih aktivnosti </t>
  </si>
  <si>
    <t>Donošenje Pravilnika o izmjenama i dopunama Pravilnika o obrascima i zbirkama podataka u postupku odobrenja međunarodne i privremene zaštite</t>
  </si>
  <si>
    <t>Objava Pravilnika o izmjenama i dopunama Pravilnika o obrascima i zbirkama podataka u postupku odobrenja međunarodne i privremene zaštite u Narodnim novinama</t>
  </si>
  <si>
    <t>Izrada Nacrta prijedloga Pravilnika o izmjenama i dopunama Pravilnika o obrascima i zbirkama podataka u postupku odobrenja međunarodne i privremene zaštite</t>
  </si>
  <si>
    <t>Preseljenje Službe za međunarodnu zaštitu na novu lokaciju</t>
  </si>
  <si>
    <t>Preseljenjem Službe za međunarodnu zaštitu na novu lokaciju osigrat će se adekvatan prostor za sve veće potrebe Službe i unaprijedit će se rad Službe</t>
  </si>
  <si>
    <t xml:space="preserve"> Služba za međunarodnu zaštitu preseljena na novu lokaciju</t>
  </si>
  <si>
    <t>Preseljenje Službe za međunarodnu zaštitu na novu lokaciju što uključuje pripremne radove, organizaciju i provedbu preseljenja</t>
  </si>
  <si>
    <t>Podrška u pružanju pomoći pri uključivanju osoba s odobrenom međunarodnom zaštitom u hrvatsko društvo</t>
  </si>
  <si>
    <t>Poticati socijalno uključivanje i integraciju osoba kojima je odobrena međunarodna zaštita</t>
  </si>
  <si>
    <t>Broj osoba s odobrenom međunarodnom zaštitom kojima je kroz projekt pružena podrška u integraciji u hrvatsko društvo</t>
  </si>
  <si>
    <t>Izrada projektnog prijedloga</t>
  </si>
  <si>
    <t>II kvartal 2026</t>
  </si>
  <si>
    <t>AK553169</t>
  </si>
  <si>
    <t xml:space="preserve">1. </t>
  </si>
  <si>
    <t>Automatizirana razmjena DNK i DKT podataka s državama članicama Europske Unije sukladno Odlukama Vijeća 2008/615/PUP i 2008/616/PUP (tzv. Prümske odluke)</t>
  </si>
  <si>
    <t>Razmjena informacija u cilju suzbijanja terorizma i prekograničnog kriminala punim korištenjem svih raspoloživih baza podataka unutar EU, kao jednog od prioriteta Strategije sigurnosne Unije Europske Komisije</t>
  </si>
  <si>
    <t xml:space="preserve">24/2023.      </t>
  </si>
  <si>
    <t xml:space="preserve"> 26/2024.</t>
  </si>
  <si>
    <t xml:space="preserve">Uspostavljanje automatizirane razmjene DNK podataka s dvije države članice EU         </t>
  </si>
  <si>
    <t xml:space="preserve"> Služba bioloških i kontaktnih vještačenja uz potporu Samostalnog sektora za informacijske i komunikacijske sustave</t>
  </si>
  <si>
    <t xml:space="preserve">31.12.2024.                              </t>
  </si>
  <si>
    <t xml:space="preserve">Broj država članica EU s kojima RH automatizirano razmjenjuje DKT podatke </t>
  </si>
  <si>
    <t xml:space="preserve">Uspostavljanje automatizirane razmjene DKT podataka s dvije države članice EU </t>
  </si>
  <si>
    <t xml:space="preserve"> Služba daktiloskopije i identifikacije  uz potporu Samostalnog sektora za informacijske i komunikacijske sustave</t>
  </si>
  <si>
    <t>Korištenje europskih fondova i ispunjavanje ciljeva politike EU</t>
  </si>
  <si>
    <t>Jačanje kapaciteta Centra za forenzična ispitivanja, istraživanja i vještačenja "Ivan Vučetić" u borbi protiv kriminala</t>
  </si>
  <si>
    <t xml:space="preserve">Uspješno proveden projekt </t>
  </si>
  <si>
    <t xml:space="preserve"> 0/2023.                                       </t>
  </si>
  <si>
    <t xml:space="preserve"> 1/2024.</t>
  </si>
  <si>
    <t>Nabava suvremene forenzične opreme  za detekciju tragova pucanja iz vatrenog oružja</t>
  </si>
  <si>
    <t>Uprava za europske poslove, međunarodne odnose i fondove EU / Centar za forenzična ispitivanja, istraživanja i vještačenja "Ivan Vučetić"/ Uprava za materijalno-financijske poslove</t>
  </si>
  <si>
    <t xml:space="preserve">Fond za unutarnju sigurnost (ISF) - EU financiranje </t>
  </si>
  <si>
    <t xml:space="preserve"> Priprema dokumentacije </t>
  </si>
  <si>
    <t xml:space="preserve">Provedba javne nabave (projekt CRO GSR)  </t>
  </si>
  <si>
    <t>Isporuka forenzične opreme  za detekciju tragova pucanja iz vatrenog oružja</t>
  </si>
  <si>
    <t>Uvođenje u rad i edukacija djelatnika</t>
  </si>
  <si>
    <t>Nabava suvremene forenzične opreme za obradu tragova na materijalu vještačenja (projekt BIO LAMPE)</t>
  </si>
  <si>
    <t>Isporuka forenzične opreme za obradu tragova na materijalu vještačenja, uvođenje u rad i edukacija djelatnika</t>
  </si>
  <si>
    <t xml:space="preserve">3. </t>
  </si>
  <si>
    <t>Jačanje kapaciteta MUP-a na području suzbijanja krijumčarenja oružja</t>
  </si>
  <si>
    <t>Razotkrivanje ilegalng oružja i s njim povezanih kaznanih djela, te razmjena podataka i informacija sa zemljama članicama EU</t>
  </si>
  <si>
    <t>Broj nabavljenih alata</t>
  </si>
  <si>
    <t xml:space="preserve">Nabava Balističkog Identifikacijskog sustava (projekt CRO BIS) </t>
  </si>
  <si>
    <t>Uprava za europske poslove, međunarodne odnose i fondove EU / Centar za forenzična ispitivanja, istraživanja i vještačenja "Ivan Vučetić"-Služba traseoloških vještačenja / Uprava za materijalno-financijske poslove</t>
  </si>
  <si>
    <t>Fond za unutarnju sigurnost (ISF) - EU financiranje 75%</t>
  </si>
  <si>
    <t xml:space="preserve">  Priprema natječajne dokumentacije</t>
  </si>
  <si>
    <t xml:space="preserve"> Provođenje postupka javne nabave</t>
  </si>
  <si>
    <t xml:space="preserve">Edukacija djelatnika traseoloških vještačenja </t>
  </si>
  <si>
    <t>Kreirana interna baza  (broj neriješenih KD u bazi)</t>
  </si>
  <si>
    <t xml:space="preserve"> 0/2024.                                       </t>
  </si>
  <si>
    <t xml:space="preserve"> 400/2024.</t>
  </si>
  <si>
    <t>Kreiranje interne baze podataka (zbirke neriješenih kaznenih djela počinjenih uporabom vatrenog oružja u RH)</t>
  </si>
  <si>
    <t xml:space="preserve">4. </t>
  </si>
  <si>
    <t xml:space="preserve">Jačanje ljudskih potencijala i kompetencija te poboljšanje tehničke opremljenosti Službe za digitalnu forenziku </t>
  </si>
  <si>
    <t>Jačanje kapaciteta Službe za digitalnu forenziku u svrhu uspješnijeg otkrivanja i procesuiranja kaznenih djela iz domene računalnog kriminaliteta</t>
  </si>
  <si>
    <t>Broj provedenih stručnih osposobljavanja i usavršavanja iz područja  sigurnosti</t>
  </si>
  <si>
    <t>Služba za digitalnu forenziku</t>
  </si>
  <si>
    <t>Broj nabavljenih forenzičnih alata i sustava</t>
  </si>
  <si>
    <t xml:space="preserve"> 6/2021.</t>
  </si>
  <si>
    <t>Nabava specijaliziranih softvera i hardvera za forenzične analize digitalnih zapisa</t>
  </si>
  <si>
    <t xml:space="preserve">K553132 </t>
  </si>
  <si>
    <t xml:space="preserve">Centar za forenzična ispitivanja, istraživanja i vještačenja "Ivan Vučetić" </t>
  </si>
  <si>
    <t>Centar za forenzična ispitivanja, istraživanja i vještačenja "Ivan Vučetić" - Služba traseoloških vještačenja</t>
  </si>
  <si>
    <t>Centar za forenzična ispitivanja, istraživanja i vještačenja "Ivan Vučetić"</t>
  </si>
  <si>
    <t>14. CENTAR ZA FORENZIČNA ISPITIVANJA, ISTRAŽIVANJA I VJEŠTAČENJA "IVAN VUČETIĆ"</t>
  </si>
  <si>
    <t>Planiranje, koordiniranje i provedba komunikacije s medijima, komunikacije u poslovima Ministarstva od javnog značaja, komunikacije u odnosima sa zajednicom, medijsko, promidžbeno i dr. prezentiranje aktivnosti Ministarstva i policije</t>
  </si>
  <si>
    <t xml:space="preserve">Web - popunjavanje novim sadržajima samoinicijativno i na zahtjev ustrojstvenih jedinica,  društvene mreže - popunjavanje novim sadržajima, komunikacija sa zainteresiranim korisnicima 
</t>
  </si>
  <si>
    <t xml:space="preserve">Govorne vježbe 
</t>
  </si>
  <si>
    <t xml:space="preserve">Pisanje priopćenja i korištenje ostalih komunikacijskih alata 
</t>
  </si>
  <si>
    <t>Stvaranje jedinstvene arhive video uradaka</t>
  </si>
  <si>
    <t>Ostale aktivnosti</t>
  </si>
  <si>
    <t>Po broju zatraženih sigurnosnih informiranja ustrojstvenih jedinica za pravne osobe</t>
  </si>
  <si>
    <t>Prikupljanje i obrada biometrijskih podataka za potrebe Ministarstva unutarnjih poslova, Ministarstva pravosuđa i Ministarstva vanjskih i europskih poslova</t>
  </si>
  <si>
    <t>Izgradnja Nacionalnog ABIS sustava</t>
  </si>
  <si>
    <t>Uspostavljen sustav Nacionalni ABIS</t>
  </si>
  <si>
    <t>Donesena zakonska podloga za ostvarivanje mjere, Zakon o
biometriji, Pravilnik o obradi biometrijskih podataka (2020.)
Završena procjena izvedivosti i napravljeni funkcionalni zahtjevi. Poslan projektni prijedlog u Upravu za europske poslove</t>
  </si>
  <si>
    <t>Ugovor o nabavi za razvoj EOS sustava, broj adaptivnih sati razvoja EOS sustava</t>
  </si>
  <si>
    <t>Sklopljen Ugovor o nabavi za održavanje EOS sustava, zapisnik o izvršenoj usluzi održavanja EOS sustava</t>
  </si>
  <si>
    <t xml:space="preserve">Broj sklopljenih međunarodnih ugovora i sporazuma 
</t>
  </si>
  <si>
    <t>Senzibilizacija, informiranje i edukacija građana na temu  trgovanja ljudima i identificiranje potencijalnih kriminalnih žarišta, te na taj način pridonosi smanjenju kriminaliteta trgovanja ljudima i zaštite potencijalnih žrtava</t>
  </si>
  <si>
    <t>Uspostava kvalitetne suradnje  s romskim udrugama, organizacijama civilnog društva i odgojno obrazovnim ustanovama s ciljem provedbe zajedničkih aktivnosti u cilju osnaživanja socijalne uključenosti manjinskih društvenih skupina u društvenu zajednicu,  s naglaskom na dijalog i poštivanje kulturoloških sličnosti i različitosti kroz kulturu tolerancije, nenasilja i nediskriminacije i sprječavanja svih oblika mržnje</t>
  </si>
  <si>
    <t>Sprječavanje nasilja prema ženama, nasilja u obitelji, nasilja među mladima te izgradnje kulture nenasilja i tolerancije</t>
  </si>
  <si>
    <t>Prezentacija policijskog zvanje javnosti, posebice mlađoj populaciji. Graditi pozitivan imidž policije u javnosti. Povečati subjektivan osječaj sigurnosti građana. Sačuvati uspomenu na žrtve poginule u Domovinskom ratu. Senzibilizirati javnost o ulozi policije u Domovinskom ratu i iskazati pijetet poginulim i nestalim hrvatskim redarstvenicima</t>
  </si>
  <si>
    <t>Oštećenje imovine na visokorizičnom javnom okupljanju ili na nogometnoj utakmici</t>
  </si>
  <si>
    <t>Udio opremljenosti objekta opremom</t>
  </si>
  <si>
    <t>Udio dovršenosti građevinskih radova</t>
  </si>
  <si>
    <t>Implementacija tehničkih nadogradnji i prilagodbi sukladno  i
optimizirana povezanost Schengenskog informacijskog sustava i SPOC CMS-a</t>
  </si>
  <si>
    <t>JRS FRONTEX</t>
  </si>
  <si>
    <t>Fond za azil, 
migracije i 
integraciju (AMIF)</t>
  </si>
  <si>
    <t>Suzbijanje krijumčarenja duhanskih proizvoda i visokotarifnih roba</t>
  </si>
  <si>
    <t>Pojačani nadzor komunikacijskih pravaca, pojačana kontrola prijevoznih sredstava, te pronalazak i otkrivanje osoba koji se dovode u svezu sa krijumčarenjem ljudi i prekograničnim kriminalitetom</t>
  </si>
  <si>
    <t>Pojačani nadzor komunikacijskih pravaca, pojačana kontrola prijevoznih sredstava, te pronalazak i otkrivanje osoba koji se dovode u vezu sa krijumčarenjem duhana i i visokotarifnih roba, (prekograničnim kriminalitetom)</t>
  </si>
  <si>
    <t>Pojačana kontrola cestovnih pravaca koje vode prema graničnoj crti RH, pojačana kontrola i provjere vozila visoke klase u potražnim bazama MUP-a, 
SIS-a, Interpola</t>
  </si>
  <si>
    <t>Pojačana kontrola svih vrsta  prometnih sredstava na lokalnim, županijskim, državnim cestama kao i na autocestama</t>
  </si>
  <si>
    <t>Pojačan nadzor državne granice bespilotnim sustavima iz zraka (letjelicama velikog, srednjeg i malog dometa). Pojačana kontrola svih vrsta  prometnih sredstava  na lokalnim, županijskim, državnim cestama kao i na autocestama</t>
  </si>
  <si>
    <t>Broj izrađenih prijedloga UPPS-a za Provedbeni program MUP-a</t>
  </si>
  <si>
    <t>Organizacija, provođenje i sudjelovanje u sportskim događajima u RH</t>
  </si>
  <si>
    <t>Organizacija i provođenje izložbi i glazbenih nastupa</t>
  </si>
  <si>
    <t>Policijska škola "Josip Jović";  Služba za nakladničko-knjižničnu djelatnost i Muzej policije, Policijske uprave</t>
  </si>
  <si>
    <t>8. RAVNATELJSTVO CIVILNE ZAŠTITE</t>
  </si>
  <si>
    <r>
      <rPr>
        <b/>
        <sz val="10"/>
        <color theme="1"/>
        <rFont val="Arial"/>
        <family val="2"/>
        <charset val="238"/>
      </rPr>
      <t>Razdoblje važenja akta:</t>
    </r>
    <r>
      <rPr>
        <sz val="10"/>
        <color theme="1"/>
        <rFont val="Arial"/>
        <family val="2"/>
        <charset val="238"/>
      </rPr>
      <t xml:space="preserve"> </t>
    </r>
  </si>
  <si>
    <r>
      <t>Razvoj IT infrastrukture i programskih rješenja za uspostavu jedinstvene platforme za integraciju podataka, poboljšanje protoka i dostupnosti informacija te komunikacije u okviru integriranog sustava civilne zaštite RH</t>
    </r>
    <r>
      <rPr>
        <b/>
        <sz val="10"/>
        <color theme="1"/>
        <rFont val="Arial"/>
        <family val="2"/>
        <charset val="238"/>
      </rPr>
      <t xml:space="preserve"> </t>
    </r>
  </si>
  <si>
    <r>
      <t>A553131</t>
    </r>
    <r>
      <rPr>
        <i/>
        <sz val="10"/>
        <color theme="1"/>
        <rFont val="Arial"/>
        <family val="2"/>
        <charset val="238"/>
      </rPr>
      <t xml:space="preserve"> </t>
    </r>
  </si>
  <si>
    <t>Suradnja s relevantnim tijelima u bilateralnom i multilateralnom okružju, priprema materijala i koordinacija aktivnosti koje proizlaze iz obveza u međunarodnim ugovorima i konvencijama</t>
  </si>
  <si>
    <t xml:space="preserve"> Aktivnosti u okviru DPPI SEE, IAEA te konvencija iz područja razminiranja</t>
  </si>
  <si>
    <t>Predlaganje izrade novih i ažuriranje postojećih dokumenata vezanih uz rad OCCZ</t>
  </si>
  <si>
    <t>Sudjelovanje na programima edukacije i osposobljavanja</t>
  </si>
  <si>
    <t>Koordinacija i unaprjeđenje sustava potrage i spašavanja u civilnom zrakoplovstvu, provođenje terenske vježbe</t>
  </si>
  <si>
    <t>Implementacija i edukacija svih operativnih snaga sustava civilne zaštite za rad u Zapovjednom sustavu nove generacije koji omogućuje razmjenu informacija i koordinaciju sudionika sustava civilne zaštite u izvanrednim događajima</t>
  </si>
  <si>
    <t>Koordinacija udaljenih pilota unutar RCZ-a, rezervacija zračnog prostora, nabava bespilotnih letjelica, let u izvanrednim slučajevima te prilikom odražavanja vježbi</t>
  </si>
  <si>
    <t>Provedena javna nabava za izradu projektne dokumentacije i realizaciju projekta izgradnje rekonstrukcije i opremanja  Operativnog centra civilne zaštite</t>
  </si>
  <si>
    <t>Razminiranje zaštićenih šuma i šumskog zemljišta na području Sisačko-moslavačke županije
kao preduvjet sigurnosti stanovništva koje živi na tom području te društveno-gospodarska integracija žrtava mina kroz razvoj programa društveno-gospodarskog osnaživanja minskih žrtava i članova njihovih obitelji</t>
  </si>
  <si>
    <t>Provedba javne nabave za izradu Idejnog projekta za modernizaciju sustava za uzbunjivanje u RH. Izrada Idejnog projekta nakon čega slijedi revizija</t>
  </si>
  <si>
    <t xml:space="preserve">Helikopterska potpora sustavu civilne zaštite </t>
  </si>
  <si>
    <t>Zadržati ili poboljšati funkcionalnost postojećeg sustava za uzbunjivanje provedbom redovnih ispitivanja sirena, detekcijom  i otklanjanem kvarova i izvođenjem nužnih zahvata tekućeg održavanja na sustavu za uzbunjivanje</t>
  </si>
  <si>
    <t>Uspostava jedinstvenog informacijsko komunikacijskog sustava za prijam žurnih poziva, upravljanje resursima i koordinaciju svih hitnih službi u RH. Nadogradnja postojeće MUP IT infrastrukture za podršku novim funkcionalnostima</t>
  </si>
  <si>
    <t>Ujednačavanje i unaprjeđenje tj. kvalitativno podizanje razine postupanja službenika u sustavu 112 kroz provedbu simulacijsko-komunikacijskih vježbi</t>
  </si>
  <si>
    <t>Nabava i certifikacija 2 višenamjenska helikoptera za potporu sustava civilne zaštite. Osposobljavanje pilota i teničara za korištenje helikoptera Bell 412 EPX i obuka operatera na sustavima traganja i spašavanja. Izrada SOP-a za djelovanje helikoptera u susavu CZ kojim će se definirati postupanje pripadnika DIP CZ, HGSS i HMS kod poziva na intervenciju i tijekom intervencije</t>
  </si>
  <si>
    <t>Osposobljavanje pripadnika DIP CZ u radu s opremom i postupcima dekontaminacije</t>
  </si>
  <si>
    <t>Provedba tehničkog nadgledanja postrojenja ugroženih eksplozivnom atmosferom i aktivnosti vezane uz prostore ugrožene eksplozivnom atmosferom</t>
  </si>
  <si>
    <t>Preventivno djelovanje na sprječavanju eksplozija u industrijskim postrojenjima ugroženim eksplozivnom atmosferom. Laboratorijskim ispitivanjem u EU akreditiranom tijelu omogućuje se domaćim i svijetskim proizvođačima stavljanje na EU tržište protueksplozijski zaštićene opreme</t>
  </si>
  <si>
    <t>Preventivno djelovanje na sprječavanju eksplozija u industrijskim postrojenjima ugroženim eksplozivnom atmosferom.  Certifikacijom opreme u EU akreditiranom tijelu omogućuje se domaćim i svijetskim proizvođačima stavljanje na EU tržište protueksplozijski zaštićene opreme</t>
  </si>
  <si>
    <t>Preventivno djelovanje na sprječavanju eksplozija u industrijskim postrojenjima ugroženim eksplozivnom atmosferom, tj. smanjenje rizika od tehnoloških eksplozija i katastrofa provedbom tehničkog nadgledanja postrojenja,  a sve u cilju osiguranja sigurnosti i zaštite ljudi, materijalnih dobara i okoliša</t>
  </si>
  <si>
    <t>Preventivno djelovanje na sprječavanju eksplozija u industrijskim postrojenjima ugroženim eksplozivnom atmosferom, tj. smanjenje rizika od tehnoloških eksplozija i katastrofa obukom i ovlaštenjem fizičkih i pravnih osoba za radove instaliranja, održavanja i popravka,  a sve u cilju osiguranja sigurnosti i zaštite ljudi, materijalnih dobara i okoliša</t>
  </si>
  <si>
    <t>Zaprimanje zahtjeva korisnika za Tehničko nadgledanje postrojenja, zaprimanje i pregled dostavljene dokumentacije prije pregleda na terenu, pregled (nadzor) objekata na terenu kod korisnika (u postrojenjima), izrada Zapisnika na terenu, izrada završnih Ex-dokumenata nakon otklanjanja svih nedostataka navedenih u zapisniku</t>
  </si>
  <si>
    <t>Zaprimanje zahtjeva korisnika za Tehničko nadgledanje aktivnosti, zaprimanje i pregled dokumentacije dostavljene dokumentacije prije odlaska kod korisnika, provjere obučenosti, educiranosti i opremljenosti kod fizičkih i pravnih osoba, izrada Zapisnika , izrada završnihTehničkih nalaza TN-IN, TN-ODA, TN-PO nakon otklanjanja svih nedostataka navedenih u zapisniku</t>
  </si>
  <si>
    <t xml:space="preserve"> Ishođenje akreditacije za ispitivanje Ex- opreme, primanje zahtjeva za ispitivanje , primanje i pregled dokumentacije o opremi, primanje i pregled opreme koja se ispituje , izrada izvješća o ispitivanju</t>
  </si>
  <si>
    <t xml:space="preserve"> Ishođenje akreditacije za certifikaciju  Ex- opreme i prijava u NANDO bazu EK za Ex- opremu, primanje zahtjeva za certificiranje, primanje i pregled dokumentacije o opremi koja se certificira, izrada, izrada Certifikata</t>
  </si>
  <si>
    <t>Aktivnosti kod tehničko-taktičke potpore su postavljanje baze operacije, pružanje IT potpore, podizanje i stabilizacija zrakoplova kod nesreća u zračnoj luci, izviđanje dronovima, izrada karata za operativne snage sustava CZ-a, kod plovila koja prijete onečišćenju mora</t>
  </si>
  <si>
    <t>Ativnosti koje se očekuju glede traganja i spašavanja su traganje i spašavanje u ruševinama i poplavama kao i potragama na moru, jezerima i rijekama</t>
  </si>
  <si>
    <t>PUCZ ZAGREB
1. 56/2023.
2. 11/2023.
3. 11/2023.
4. 0/2023.
PUCZ SPLIT
1. 135/2023.
2.  42/2023.
3.  18/2023.
4.  14/2023.
PUCZ RIJEKA
1. 115/2023.
2. 50/2023.
3. 26/2023.
4. 15/2023.
PUCZ OSIJEK
1. 65/2023.
2. 34/2023.
3. 20/2023.
4. 11/2023.
PUCZ VARAŽDIN
1. 117/2023.
2. 48/2023.
3. 31/2023.
4. 18/2023.</t>
  </si>
  <si>
    <t>PUCZ ZAGREB
1.9/2023.
2. 47/2023.
3. 3/2023.
4. 7/2023.
PUCZ SPLIT
1. 13/2023.
2. 3/2023.
3. 8/2023.
4. 70/2023.
 PUCZ RIJEKA
1. 41/2023.
2. 20/2023.
3.11/2023.
4. 91/2023.
PUCZ OSIJEK 
1.10/2023.
2. 24/2023.
3. 15/2023.
4. 59/2023.
PUCZ VARAŽDIN
1.23/2023.
2.20/2023.
3.4/2023. 
4.23/2023.</t>
  </si>
  <si>
    <t xml:space="preserve"> 2. Broj praćenja provedbe zadaća iz i izrada izvješća  (broj izvješća)</t>
  </si>
  <si>
    <t>PUCZ ZAGREB
1. 6/2023.
2. 46/2023.
3. 0/2023.
4. 4/2023.
PUCZ SPLIT
1. 14/2023.
2. 3/2023.
3. 12/2023.
4. 69/2023.
PUCZ RIJEKA
1. 40/2023.
2. 9/2023.
3. 16/2023.
4. 47/2023.
PUCZ OSIJEK
1.  15/2023.
2.  16/2023.
3.  0/2023.
4. 31/2023.
PUCZ VARAŽDIN
1. 36/2023.
2. 22/2023.
3. 2/2023.
4. 23/2023.</t>
  </si>
  <si>
    <t xml:space="preserve">PUCZ ZAGREB
1.4/2023.
2. 3/2023.
3. 7/2023.
4. 53/2023.
PUCZ SPLIT
1. 6/2023.
2. 33/2023.
3.17/2023.
4. 151/2023.
PUCZ RIJEKA
1. 5/2023.
2. 34/2023.
3. 3/2023.
4. 165/2023.
PUCZ OSIJEK
1. 11/2023.
2. 3/2023.
3. 19/2023.
4. 64/2023.
PUCZ  VARAŽDIN
1. 30/2023.
2. 33/2023.
3. 4/2023.
4. 72/2023.
</t>
  </si>
  <si>
    <t xml:space="preserve">PUCZ ZAGREB
1. 15-24/2023.
2 .9/2023.
3.1/2023.
4.10/2023.
5.8/2023.
PUCZ SPLIT
1.102-10/2023.
2. 75/2023.
3.12/2023.
4. 65/2023.
5. 10/2023.
PUCZ RIJEKA 
1. 165-10/2023.
2. 34/2023.
3. 47/2023.
4. 55/2023.
5. 91/2023.
PUCZ OSIJEK
1. 93-34/2023.
2. 1.006/2023.
3.374/2023.
4. 54/2023.
5. 421/2023.
 PUCZ VARAŽDIN
1. 51-12/2023.
2. 435/2023.
3. 11/2023.
4. 99/2023.
5. 47/2023.
</t>
  </si>
  <si>
    <t xml:space="preserve">PUCZ ZAGREB
1. 4/2023.
2. 35/2023.
3. 3/2023.
PUCZ SPLIT
1. 81/2023.
2. 78/2023.
3. 8/2023.
PUCZ RIJEKA
1. 24/2023.
2. 96/2023.
3. 9/2023.
PUCZ OSIJEK
1. 57/2023.
2. 182/2023.
3. 2/2023.
PUCZ VARAŽDIN
1. 39/2023.
2 .95/2023.
3. 4/2023.
</t>
  </si>
  <si>
    <t xml:space="preserve">PUCZ ZAGREB
1.2/2023.
2. 3/2023.
3. 3/2023.
PUCZ SPLIT
1. 1/2023.
2. 0/2023.
3. 0/2023.
PUCZ RIJEKA
1. 6/2023.
2. 2/2023.
3. 0/2023.
PUCZ OSIJEK
1. 4 /2023.
2. 0/2023.
3. 0/2023.
PUCZ VARAŽDIN
1. 2/2023.
2. 0/2023.
3. 0/2023.
</t>
  </si>
  <si>
    <t>PUCZ ZAGREB
1. 1/2023.
2. 2.621.689-180.886/2023.
3. 26/2023.
4. 68/2023.
5. 37/2023.
PUCZ SPLIT
1. 7/2023.
2. 270.230-106.636/ 2023.
3. 18/2023.
4. 20/2023.
5. 38/2023.
PUCZ RIJEKA
1. 4/2023.
2. 211.083-71.244/2023.
3. 34/2023.
4. 74/2023.
5. 34/2023.
PUCZ OSIJEK
1. 5/2023.
2. 236.106-83.427/2023.
3. 13/2023.
4. 46/2023.
5. 73/2023. 
PUCZ VARAŽDIN
1. 5/2023.
2. 122.546-39.512/2023.
3. 11/2023.
4. 43/2023.
5. 24/2023.</t>
  </si>
  <si>
    <t>PUCZ ZAGREB
1. 22/2023.
2. 2/2023.
PUCZ SPLIT
1. 10/2023.
2. 15/2023.
PUCZ RIJEKA
1. 42/2023.
2. 33/2023.
PUCZ OSIJEK
1. 10/2023.
2. 16/2023.
PUCZ VARAŽDIN
1. 54/2023.
2. 14/2023.</t>
  </si>
  <si>
    <t>PUCZ ZAGREB
1. 990/2023.
2. 43/2023.
3. 213/2023.
4. 679/2023.
5. 4.942/2023.
PUCZ SPLIT
1. 1.302/2023.
2. 84/2023.
3. 209/2023.
4. 904/2023.
5. 8.065/2023.
PUCZ RIJEKA
1. 1.046/2023. 
2. 171/2023.
3. 175/2023.
4. 465/2023. 
5. 5.694/2023.
PUCZ OSIJEK  
1. 1.860/2023.
2. 29/2023. 
3. 284/2023.
4. 320/2023.
5. 2.435/2023.
PUCZ VARAŽDIN
1. 790/2023.
2. 29/2023.
3. 177/2023.
4. 471/2023.
5. 3.010/2023.</t>
  </si>
  <si>
    <t>PUCZ ZAGREB
1. 0%/2023.
2. 0%/2023.
3. 0%/2023.
PUCZ SPLIT
1. 10%/2023.
2. 0%/2023.
3. 0%/2023.
PUCZ RIJEKA
1. 0%/2023.
2. 0%/2023.
3. 0%/2023.
PUCZ OSIJEK
1. 0%/2023.
2. 0%/2023.
3. 0%/2023.
PUCZ VARAŽDIN
1. 50%/2023.
2. 0%/2023.
3. 0%/2023.</t>
  </si>
  <si>
    <t>PUCZ ZAGREB
1. 0%/2024.
2. 0%/2024.
3. 0%/2024.
PUCZ SPLIT
1. 10%/2024.
2. 0%/2024.
3. 0%/2024.
PUCZ RIJEKA
1. 30%/2024.
2. 0%/2024.
3. 0%/2024.
PUCZ OSIJEK
1. 60%/2024.
2. 0%/2024.
3. 0%/2024.
PUCZ VARAŽDIN
1. 50%/2024.
2. 100%/2024.
3. 0%/2024.</t>
  </si>
  <si>
    <r>
      <t>Broj obavijesti i akata EU poslanih nadležnim ustrojstvenim jedinicama Ministarstva na znanje i postupanje, broj novo usvojenih ili izmijenjenih propisa i broj održanih sastanaka radnih skupina</t>
    </r>
    <r>
      <rPr>
        <sz val="10"/>
        <color rgb="FF9C5700"/>
        <rFont val="Arial"/>
        <family val="2"/>
        <charset val="238"/>
      </rPr>
      <t xml:space="preserve"> </t>
    </r>
  </si>
  <si>
    <t>Prikupljanje podataka o potrebama ustrojstvenih jedinica za ljudskim potencijalima, planiranje, pripremanje i izrađivanje analiza po raznim elementima i kriterijima, raspisivanje javnih natječaja na temelju odobrenja Ministarstva pravosuđa i uprave i Ministarstva financija za prijam novih zaposlenika, raspisivanje internih oglasa za popunu rukovodećih radnih mjesta policijskih službenika, organiziranje i provođenje postupaka natječaja ili oglasa</t>
  </si>
  <si>
    <t>Predlaganje članova Komisija za provedbu javnih natječaja ili internih oglasa za prijam u državnu službu radi donošenja odluka o imenovanju, praćenje uspješnosti i evaluacije selekcijskih postupaka te vođenje i ažuriranje baze podataka potencijalnih kandidata za prijam u službu</t>
  </si>
  <si>
    <t>Raspisivanje natječaj za upis u Program srednjoškolskog obrazovanja odraslih za zanimanje policajac/policajka, organizirati i provoditi postupak natječaja u suradnji s Policijskom akademijom i Domom zdravlja MUP-a, praćenje uspješnosti i evaluacije selekcijskih postupaka te vođenje i ažuriranje baze podataka potencijalnih kandidata za prijam na školovanje</t>
  </si>
  <si>
    <t>Sudjelovanje u izradi programa, tablica i aplikacija za evidencije ljudskih potencijala, obavljanje analiza ljudskih potencijala i izrada dnevnih, tjednih, mjesečnih i godišnjih izvješća te godišnjeg plana rada</t>
  </si>
  <si>
    <t>Prikupljanje prijedloga za izmjene ili dopune Pravilnika o unutarnjem redu Ministarstva, pripremanje podataka te pribavljanje potrebnih prethodnih suglasnosti i dokumentacije potrebne za provedbu postupaka izmjena i dopuna Pravilnika o unutarnjem redu Ministarstva unutarnjih poslova, analiziranje i ovisno o potrebi predlaganje korekcija opisa poslova radnih mjesta te određivanja značajki radnih mjesta u suradnji s drugim ustrojstvenim jedinicama, izrada nacrta prijedloga drugih podzakonskih propisa iz djelokruga rada, implementiranje promjena ustrojstva organizacijskih jedinica i radnih mjesta na informacijske sustave</t>
  </si>
  <si>
    <t>Izrada rješenja o izboru, prijamu u službu i rasporedu na radno mjesto po provedenom javnom natječaju ili oglasu,  izrada rješenja o produljenju roka za polaganje državnog ispita i produljenju vježbeničkog staža ili probnog rada, ažuriranje evidencije o položenim državnim ispitima,  izrada Ugovora o angažiranju u pričuvnoj policiji</t>
  </si>
  <si>
    <t>Pripremanje očitovanja i dokumentacije za Odbor za državnu službu povodom uloženih žalbi na rješenja o prijamu, rasporedu, izboru, imenovanju, razrješenju,  plaći, premještaju, stavljanju na raspolaganje i ocjene</t>
  </si>
  <si>
    <t>Davanje uputa te nadzirati rad policijskih uprava i pružati im stručnu pomoć iz djelokruga rada, davanje stručnih mišljenja o provedbi zakona iz djelokruga rada te mišljenja na nacrte prijedloga zakona i prijedloge drugih propisa i akata iz djelokruga rada drugih državnih tijela, traženje tumačenja Zajedničke komisije za tumačenje Kolektivnog ugovora za državne službenike i namještenike te odgovaranje na upite  u svezi s odredbama KU, odgovaranje na upite i predstavke inih državnih tijela, pravnih osoba ili građana, pripremanje odgovora na upite iz djelokruga rada primljene putem web stranice Ministarstva</t>
  </si>
  <si>
    <t>Izrada odluka o upućivanju i ugovora o reguliranju prava i obveza policijskih časnika za vezu i policijskih službenika koji se upućuju na rad u međunarodne organizacije, institucije i tijela EU te radi sudjelovanja u međunarodnom projektu, kao i o reguliranju prava pripadnika mirovnih misija</t>
  </si>
  <si>
    <t>Izrada rješenja o premještaju, rasporedu, imenovanju, prestanku državne službe, vraćanju u službu i mirovanju radnog odnosa, izrada rješenja o izboru i rješenja o rasporedu prema provedenom internom oglasu za popunu rukovodećih radnih mjesta policijskih službenika, pribavljanje potrebnih suglasnosti, upućivanje na liječničke preglede i drugo potrebno za premještaj ili raspored na radno mjesto</t>
  </si>
  <si>
    <t>Provođenje postupaka premještaja iz jednog u drugo državno tijelo temeljem sporazuma čelnika tijela</t>
  </si>
  <si>
    <t>Izrada rješenja i akata kojima se uređuju plaće, dodaci na plaće, naknade troškova prijevoza i druga prava i obveze koje proizlaze po osnovi rada u Ministarstvu</t>
  </si>
  <si>
    <t>Izrada prvostupanjskih rješenja o ocjenama policijskih službenika, državnih službenika i namještenika</t>
  </si>
  <si>
    <t>Pripremanje dokumentacije po žalbama i izvanrednim pravnim lijekovima protiv rješenja o statusnim pravima zaposlenika</t>
  </si>
  <si>
    <t>Izrada drugostupanjskih rješenja po žalbama i zahtjevima za zaštitu prava iz radnog odnosa o kojima odlučuje čelnik tijela</t>
  </si>
  <si>
    <t>Vođenje i ažuriranje osobnih dosijea zaposlenika, propisanih evidencija te upravljanje administrativnim podatcima, ažuriranje  kadrovskih i drugih podataka o zaposlenicima na informacijskim sustavima: Sustav za upravljanje ljudskim potencijalima - HR.net i Registar zaposlenih u javnom sektoru</t>
  </si>
  <si>
    <t>Izdavanje potvrda i uvjerenja iz kadrovskih evidencija</t>
  </si>
  <si>
    <t>Upućivanje i nadziranje rada policijskih uprava te pružanje stručne pomoći iz djelokruga rada, odgovaranje na upite stranaka, predstavke, podneske i drugo te priprema odgovora na upite dostavljene elektroničkom poštom</t>
  </si>
  <si>
    <t>Obavljanje poslova prijava na zdravstveno i mirovinsko osiguranje i distribucija zdravstvenih iskaznica</t>
  </si>
  <si>
    <t>Prikupljanje i priprema zahtjeva za školovanje za Povjerenstvo koje odlučuje o naknadi troškova pohađanja visokoškolskog obrazovanja policijskih službenika te izrada odluka i ugovora vezanih za usavršavanje i obrazovanje zaposlenika</t>
  </si>
  <si>
    <t>Sudjelovanje u izradi strategijskog Plana obrazovanja s Policijskom akademijom i drugim ustrojstvenim jedinicama Ministarstva te praćenje načina i postupaka izobrazbe zaposlenika u Policijskoj akademiji i izvan Ministarstva</t>
  </si>
  <si>
    <t>Priprema i organizacija ispita za zvanje policijskih službenika te izrada rješenja o odobrenju polaganja ispita za zvanje, izrada uvjerenja o ploženom ispitu i izrada rješenja o stjecanju/promicanju u zvanja ili iznimnom i izvanrednom promaknuću, ažuriranje evidencije o položenim ispitima za zvanja policijskih službenika</t>
  </si>
  <si>
    <t>Provođenje postupaka integrirane psihosocijalne podrške za zaposlenike i članove njihovih obitelji u svim izvanrednim situacijama koje narušavaju mentalno zdravlje, psihološke pripreme i debrifing s policijskim službenicima koji izvode visokorizične operativne aktivnosti i policijska postupanja</t>
  </si>
  <si>
    <t>Provođenje postupka psihologijskih testiranja policijskih službenika koji pristupaju redovnom sistematskom pregledu</t>
  </si>
  <si>
    <t>Organiziranje provedbe zdravstvenih pregleda i provođenje preventivne zdravstvene opće i specifične zaštitne mjere</t>
  </si>
  <si>
    <t>Koordiniranje i sudjelovanje u provođenju svih aktivnosti u slučaju smrtnog stradavanja zaposlenika (u/izvan službe)</t>
  </si>
  <si>
    <t>Izrada i donošenje odluka o priznavanju prava na novčanu pomoć na temelju odredbi Kolektivnog ugovora za državne službenike i namještenike</t>
  </si>
  <si>
    <t>Priprema, organiziranje i obavljanje administrativnih i stručnih poslova za Prvostupnu i Drugostupnu zdravstvenu komisiju Ministarstva</t>
  </si>
  <si>
    <t>Provođenje postupaka u vezi ostvarivanja prava na temelju invalidnosti te prava iz mirovinskog osiguranja</t>
  </si>
  <si>
    <t>Sudjelovanje u procesima prilikom prestanka radnog odnosa po osnovama iz djelokruga rada te izrada rješenja o prestanku državne službe, dodjeli novčane pomoći, dodjeli otpremnina i potvrda o zvanju i rješenja unaprjeđenju u viša zvanja hrvatskih branitelja prilikom stjecanja prava na mirovinu</t>
  </si>
  <si>
    <t>Obavljanje poslova u svezi s utvrđivanjem statusa hrvatskog branitelja te izdavanje potvrda i odgovora, postupanje po žalbama tj. provođenje drugostupanjskog postupka iz nadležnosti ovog Ministarstva vezanog za status hrvatskog branitelja</t>
  </si>
  <si>
    <t>Obavljanje poslova distribuiranja službenih dokumenata, obavljanje poslova zaštite na radu, predlaganje mjera vezanih za unapređivanje zaštite na radu, predlaganje propisa iz svoje nadležnosti, provođenje procjena opasnosti radnih mjesta</t>
  </si>
  <si>
    <t>Izrada rješenja o dodjeli Spomen značke i kratkog vatrenog oružja te vođenje evidencije o istima</t>
  </si>
  <si>
    <t>Priprema i obrada prijedloga za dodjelu odlikovanja i priznanja te vođenje evidencija, provođenje postupka u svezi dodjele nagrada, medalja, priznanja i zahvalnica</t>
  </si>
  <si>
    <t>Izrada očitovanja na tužbe i zahtjeve nadležnom državnom odvjetništvu, tražiti činjenice i dokumentaciju od nadležnih ustrojstvenih jedinica</t>
  </si>
  <si>
    <t>Sastavljanje tužbi radi pokretanja upravnog spora, tražiti činjenice i dokumentaciju od nadležnih ustrojstvenih jedinica</t>
  </si>
  <si>
    <t>Izrada odgovora na tužbe u upravnom sporu; tražiti činjenice i dokumentaciju iz nadležnih ustrojstvenih jedinica</t>
  </si>
  <si>
    <t>Zastupanje Ministarstva pred Upravnim sudom</t>
  </si>
  <si>
    <t>Izrada ugovora, davanje mišljenja na prijedloge ugovora, tražiti relevantne podatke iz nadležnih ustrojstvenih jedinica</t>
  </si>
  <si>
    <t>Predlaganje utuženja i pokretanja ovršnih postupaka; prikupljanje podataka i dokumentacije od nadležnih ustrojstvenih jedinica</t>
  </si>
  <si>
    <t>Zaprimanje i otvaranje predmeta,  zaprimanje i otprema pismena, arhiviranje predmeta</t>
  </si>
  <si>
    <t>Ustrojavanje vijeća prvostupanjskog i drugostupanjskog disciplinskog suda radi održavanja sjednica i usmenih rasprava, zastupanje Ministarstva pred upravnim sudovima, izrada odgovora na tužbe i žalbe upravnim sudovima, izrada statističkih izvješća, odgovaranje na predstavke, upite i dr.</t>
  </si>
  <si>
    <t>Postotak realiziranih sredstava iz Plana nabave 2022. za nabavu raznog potrošnog materijala za oružje, rezervnih dijelova za oružje, sredstava za čišćenje i održavanje oružja, meta za gađanje Nabava dijela policijske opreme</t>
  </si>
  <si>
    <t>Broj objavljenih priopćenja</t>
  </si>
  <si>
    <t xml:space="preserve">
≥10 konferencija
</t>
  </si>
  <si>
    <t xml:space="preserve">
10 konferencija
</t>
  </si>
  <si>
    <t xml:space="preserve">
16.000 upita
/2017. </t>
  </si>
  <si>
    <t xml:space="preserve">
≥16.000 upita
/2024. </t>
  </si>
  <si>
    <t>90 priopćenja,</t>
  </si>
  <si>
    <t>≥90 priopćenja</t>
  </si>
  <si>
    <t>Broj zaprimljenih i riješenih upita medija i građana povratne reakcije</t>
  </si>
  <si>
    <t>Broj konferencija za medije</t>
  </si>
  <si>
    <t>Postotak razine informiranosti i poznavanja pozitivnih i negativnih tema u društvu, proaktivnost, optimizacija  korištenja  potencijala  medija  pri  odašiljanju poruka</t>
  </si>
  <si>
    <t>Koordinacija i savjetovanje u implementaciji
 mjera i standarda informacijske sigurnosti:
  a.) sigurnosne provjere</t>
  </si>
  <si>
    <t xml:space="preserve">  b.) fizička sigurnost</t>
  </si>
  <si>
    <t xml:space="preserve">  c.) sigurnost podataka</t>
  </si>
  <si>
    <t xml:space="preserve">  d.) sigurnost informacijskih sustava</t>
  </si>
  <si>
    <t xml:space="preserve">  e.)  sigurnost poslovne suradnje</t>
  </si>
  <si>
    <t>Sporazum o izravnoj dodjeli financijskih sredstava za provedbu projekta "Razvoj Schengenskog informacijskog sustava" u okviru Fonda za integrirano upravljanje granicama, Instrumenta za financijsku potporu u području upravljanja granicama i vizne politike</t>
  </si>
  <si>
    <t xml:space="preserve"> </t>
  </si>
  <si>
    <t>Suradnja s ustrojstvenim jedinicama Ministarstva, davanje mišljenja na Sporazume koje izrađuju UJ MUP-a vezano na obradu osobnih podataka iz evidencija MUP-a</t>
  </si>
  <si>
    <t>Suradnja s Agencijom za zaštitu osobnih podataka kao središnjim nadzornim tijelom u RH</t>
  </si>
  <si>
    <t>Završena nadogradnja NBMIS-a (2024.)</t>
  </si>
  <si>
    <t xml:space="preserve">Sporazum o izravnoj dodjeli financijskih sredstava za provedbu projekta "Razvoj EOS sustava" u okviru Fonda za azil, migracije i integracije                              </t>
  </si>
  <si>
    <t xml:space="preserve">Donesen Sporazum o izravnoj dodjeli financijskih sredstava za provedbu projekta "Održavanje EOS sustava" u okviru Fonda za azil, migracije i integracije                              </t>
  </si>
  <si>
    <t>Edukacija policijskih službenika i iznalaženje pojedinih praktičnih rješenja u implementaciji Zakona o kaznenom postupku, kao i drugih zakonskih i pod-zakonskih akata te preuzetih europskih standarada u ovom području</t>
  </si>
  <si>
    <t xml:space="preserve">Senzibilizacija građana i poticanje na prijavu koruptivnog ponašanja </t>
  </si>
  <si>
    <t>Edukacija djece o sigurnom ponašanju u cestovnom prometu</t>
  </si>
  <si>
    <t>Podizanje stupanj osviještenosti i informiranosti starijih osoba i osoba s invaliditetom, kako bi se smanjila vjerojatnost da postanu žrtve kažnjivih radnji te podigao njihov subjektivni osjećaj sigurnosti i na taj način poboljšala njihova kvaliteta života</t>
  </si>
  <si>
    <t>Provođenje kampanje "Manje oružja manje tragedija"</t>
  </si>
  <si>
    <t>Edukacija djece o sigurnom ponašanju u cestovnom prometu, izrada video spota</t>
  </si>
  <si>
    <t>Realizacija ovog projekta doprinijela bi kvalitetnijem radu OKCP U
ZJRIS-a, osigurala bi se opstojnost u slučaju potresa i drugih elementarnih nepogodna te drugih suvremenih ugroza i osigurali bi se visoko učinkoviti energetske uštede</t>
  </si>
  <si>
    <t>Realizacija projekta dopronijela bi kvalitetnijem radu po najvišim sigurnosnim kriterijima i zahtjeva Europske komisije uvažavajući prava osoba kojima je oduzeta sloboda i osigurale bi se visoko učinkovite energetske uštede</t>
  </si>
  <si>
    <t xml:space="preserve">Služba za međunarodnu policijsku suradnju (SIRENE ured) tehnički opremljen  I spreman za rješavanje žutih poveznica
IS MUP-a I NIUSDG nadograđeni funkcionalnostima za biometrijske provjere
Priručnik za provedbu interoperabilnosti za krajnje korisnike (policije na trenu) izrađena i
Provedena obuka multiplikatora
</t>
  </si>
  <si>
    <t>Organizacija i održavanje međuresornih, međuagencijskih i međunarodnih sastanaka  s ciljem razmjene podataka</t>
  </si>
  <si>
    <t xml:space="preserve">Razgovori sa građanima, operativni rad na terenu </t>
  </si>
  <si>
    <t>Provođenje postupka uvođenja e-pečata i e-diplome u suradnji s CARNET-om</t>
  </si>
  <si>
    <t xml:space="preserve"> Izrada Prijedloga Nacrta teksta Strategije. Usklađivanje teksta Strategije s mišljenjem Ministarstva regionalnog razvoja i fondova EU, koordinacijskog tijela na području strateškog planiranja i upravljanja razvojem te upućivanje u daljnju proceduru usvajanja</t>
  </si>
  <si>
    <t>PUCZ ZAGREB
1.38/2023.
2. 4/2023.
3. 2.215/2023.
PUCZ SPLIT
1.  99/2023.
2.  8/2023.
3. 1.970/2023.
PUCZ RIJEKA
1. 24/2023.
2. 3/2023.
3.1010/2023.
PUCZ OSIJEK
1. 114/2023.
2. 20/2023.
3.  2.111/2023.
  PUCZ VARAŽDIN 
1. 9/2023.
2. 0/2023.
 3. 2.279/2023.</t>
  </si>
  <si>
    <t xml:space="preserve">Pravodobno izvješćivanje Kordinacijskog tijela za sustav strateškog planiranja i upravljanja razvojem Republike Hrvatske Ministarstva regionalnog razvoja i fondova Europske unije </t>
  </si>
  <si>
    <t xml:space="preserve">Broj završenih koordiniranih projekata </t>
  </si>
  <si>
    <t>Unaprjeđenje i produbljivanje međusobne suradnje na svim područjima je u interesu obiju država. Imajući u vidu međunarodne trendove pojave novih, te porasta broja i kompleksnosti postojećih vrsta kaznenih djela, kao i članstvo Republike Hrvatske i Republike Slovenije u Europskoj uniji, postoji potreba da se dosadašnja policijska suradnja dodatno ojača i osuvremeni</t>
  </si>
  <si>
    <t xml:space="preserve"> S obzirom na teritorijalnu blizinu dviju država, postoji potreba da se pitanje prometovanja na državnim područjima stranaka uredi bilateralnim sporazumom.  Republika Hrvatska i Republika Kosovo, djelujući u duhu suradnje i s ciljem unaprjeđenja sigurnosti i olakšavanje cestovnog prometa na državnom području stranaka, smatraju nužnim urediti pitanja međusobnog priznavanja i zamjene nacionalnih vozačkih dozvola</t>
  </si>
  <si>
    <t>Sklapanje Sporazuma će omogućiti strankama učinkovito iskorištavanje svih potencijala u području sprječavanja prirodnih katastrofa, provedbe akcija spašavanja, kao i uklanjanja posljedica takvih događaja čime će se omogućiti jačanje kapaciteta u odgovoru na izvanredne okolnosti u okviru sustava civilne zaštite</t>
  </si>
  <si>
    <t xml:space="preserve">
Namjera je da se predmetnim sporazumima uzajamno odrede uvjeti ulaska, boravka, rada, zapošljavanja i studiranja mladih te da se njima pruži veća mogućnost državljanima stranaka sporazuma da upoznaju kulturu i način života države u koju putuju.
Uspostava zajedničkog programa radnog odmora će rezultirati i pojednostavljenim i olakšanim administrativnim postupcima koje mladi državljani moraju prolaziti prilikom putovanja u zemlju domaćina, čime će se dodatno potaknuti mobilnost mladih</t>
  </si>
  <si>
    <t>Unaprjeđenje i produbljivanje međusobne suradnje na svim područjima je u interesu obiju država. Imajući u vidu međunarodne trendove pojave novih te porasta broja i kompleksnosti postojećih vrsta kaznenih djela, kao i članstvo Republike Hrvatske i Talijanske Republike u Europskoj uniji, postoji potreba da se dosadašnja policijska suradnja dodatno ojača i osuvremeni</t>
  </si>
  <si>
    <t>Unaprjeđenje i produbljivanje međusobne suradnje na svim područjima je u interesu obiju država. Imajući u vidu međunarodne trendove pojave novih, te porasta broja i kompleksnosti postojećih vrsta kaznenih djela, postoji potreba da se dosadašnja policijska suradnja dodatno ojača i osuvremeni</t>
  </si>
  <si>
    <t>Poduzimanje mjera u svei izrade i donošenja Pravilnika o upućivanju policijskih službenika u mirovne operacije i druge aktivnosti u inozemstvu očekuje se tijekom  2024.</t>
  </si>
  <si>
    <t>Efikasnije i kvalitetnije funkcioniranje policijske službe</t>
  </si>
  <si>
    <t>Osigurati stručnu, kvalitetnu i pravovremenu obradu, analizu i dostavu podataka iz djelokruga upravljanja ljudskim potencijalima</t>
  </si>
  <si>
    <t>Na temelju zaprimljenih zahtjeva za nabavu 
ustrojstvenih jedinica Ministarstva za nabavom određenih roba i usluga provoditi postupak jednostavne nabave</t>
  </si>
  <si>
    <t>Na temelju zaprimljenih zahtjeva za nabavu 
ustrojstvenih jedinica Ministarstva za nabavom određenih roba i usluga provoditi postupak javne nabave</t>
  </si>
  <si>
    <t>Na temeljeu provedenih postupaka javne nabave sklapati okvirne sporazume i ugovore o javnoj nabavi te narudžbenice</t>
  </si>
  <si>
    <t>Na temelju provedenih postupaka javne nabave sklapati okvirne sporazume i ugovore o javnoj nabavi te narudžbenice</t>
  </si>
  <si>
    <t xml:space="preserve">K553009  </t>
  </si>
  <si>
    <t>Postotak isporučene robe krajnjem korisniku</t>
  </si>
  <si>
    <t xml:space="preserve">Djelomična rekonstrukcija i obnova Prihvatilišta za tražitelje međunarodne zaštite u Zagrebu (uređenje uredskog dijela u prizemlju, izvedba vanjske rasvjete objekta, ugradnja novih dizala)
</t>
  </si>
  <si>
    <t>Pronalazak prikladih objekata/lokacija za prihvat i smještaj tražitelja međunarodne zaštite, priprema i izrada projektnog/ih prijedloga</t>
  </si>
  <si>
    <t>Provođenje tečajeva iz područja računalne, mobilne i audio forenzike</t>
  </si>
  <si>
    <t>2. SAMOSTALNA SLUŽBA ZA UNUTARNJU REVIZIJU</t>
  </si>
  <si>
    <t>Praćenje učinkovitog upravljanja resursima i procesima Ministarstva</t>
  </si>
  <si>
    <t>Podupiranje provedbe reformskih i investicijskih mjera i osiguranje redovnog djelovanja institucije</t>
  </si>
  <si>
    <t xml:space="preserve">
Samostalna služba za unutarnju reviziju</t>
  </si>
  <si>
    <t xml:space="preserve">Rezultati izjave o fiskalnoj odgovornosti uključujući </t>
  </si>
  <si>
    <t xml:space="preserve">Izrada planskih dokumenata unutarnje revizije
</t>
  </si>
  <si>
    <t>Samostalna služba za unutarnju reviziju</t>
  </si>
  <si>
    <t xml:space="preserve">
Provedba pojedinačnih revizija
</t>
  </si>
  <si>
    <t>Mišljenje unutarnje revizije o sustavu unutarnjih kontrola</t>
  </si>
  <si>
    <t xml:space="preserve">
Izrada Mišljenja unutarnje revizije o sustavu unutarnjih kontrola za potrebe izrade Izjave o fiskalnoj odgovornosti
</t>
  </si>
  <si>
    <t>Planiranje unutarnje revizije</t>
  </si>
  <si>
    <t>Provođenje unutarnje revizije</t>
  </si>
  <si>
    <t>Broj otvorenih i obavljenih unutarnjih revizija</t>
  </si>
  <si>
    <t>Praćenje provedbe preporuka</t>
  </si>
  <si>
    <t xml:space="preserve">Davanje mišljenja unutarnje revizije o sustavu unutarnjih kontrola za prethodno razdoblje </t>
  </si>
  <si>
    <r>
      <rPr>
        <b/>
        <sz val="12"/>
        <rFont val="Arial"/>
        <family val="2"/>
        <charset val="238"/>
      </rPr>
      <t>Razdoblje važenja akta:</t>
    </r>
    <r>
      <rPr>
        <sz val="12"/>
        <rFont val="Arial"/>
        <family val="2"/>
        <charset val="238"/>
      </rPr>
      <t xml:space="preserve"> </t>
    </r>
  </si>
  <si>
    <t xml:space="preserve">UCZ ZAGREB
1. 18/2023.
2. 62/2023.
3. 56/2023.
4. 28/2023.
5. 1/2023.
PUCZ SPLIT
1. 15/2023.
2. 4/2023.
3. 11/2023.
4. 42/2023.
5. 12/2023.
PUCZ RIJEKA
1. 11/2023.
2. 47/2023.
3. 81/2023.
4. 57/2023.
5. 11/2023.
</t>
  </si>
  <si>
    <t xml:space="preserve">PUCZ OSIJEK
1. 12/2023.
2. 34/2023.
3. 24/2023.
4. 56/2023.
5. 2/2023.
PUCZ VARAŽDIN
1. 44/2023.
2. 30/2023.
3. 252023.
4. 25/2023.
5. 2/2023. 
</t>
  </si>
  <si>
    <t xml:space="preserve">  1. Broj osposobljenih stožera civilne zaštite
   </t>
  </si>
  <si>
    <t xml:space="preserve">
7.</t>
  </si>
  <si>
    <t>Popunjavanje slobodnih radnih mjesta policijskih službenika radi efikasnijeg i kvalitetnijeg organiziranja i funkcioniranja policijske službe te popunjavanje slobodnih radnih mjesta državnih službenika i namještenika radi efikasnijeg i kvalitetnijeg funkcioniranja službe za potrebe Ministarstva.
Omogućiti i osigurati kvalitetno i stručno ostvarivanje prava i obveza propisanih zakonima iz domene radnog prava i Kolektivnog ugovora.</t>
  </si>
  <si>
    <t>Rješavanje u prvom stupnju o težim povredama službene dužnosti, u drugom stupnju o žalbama na lake povrede službene dužnosti, žalbama na udaljenja iz službe</t>
  </si>
  <si>
    <t>Rješavanje o žalbama na teže povrede službene dužnosti, odlučivanje o izvanrednim pravnim lijekovima, odlučivanje o delegaciji,
odlučivanje o izuzeću</t>
  </si>
  <si>
    <t>Iznos planiran u Proračunu 
EUR</t>
  </si>
  <si>
    <t>Iznos planiran u Proračunu  EUR</t>
  </si>
  <si>
    <t>Iznos planiran u Proračunu
EUR</t>
  </si>
  <si>
    <t>7. RAVNATELJSTVO POLICIJE</t>
  </si>
  <si>
    <t>Izgradnja infrastrukture za osposobljavanje policijskih službenika i digitalna transformacija praktičnog dijela obuke. Smanjenje potrošnje fosilnih goriva i izravnih emisija onečišćujućih tvari u zrak, zbog smanjenja potrebe korištenja vozila</t>
  </si>
  <si>
    <t>Služba za koordinaciju i provođenje projekta i istraživanja, Služba za razvoj policijskog obrazovanja i međunarodnu suradnju Veleučilište kriminalistike i javne sigurnosti</t>
  </si>
  <si>
    <t>Služba za cjeloživotno obrazovanje, Služba za razvoj policijskog obrazovanja i međunarodnu suradnju, Služba za policijski trening</t>
  </si>
  <si>
    <t>A553131
A879008</t>
  </si>
  <si>
    <t>10. UPRAVA ZA EUROPSKE POSLOVE, MEĐUNARODNE ODNOSE I FONDOVE EUROPSKE UNIJE</t>
  </si>
  <si>
    <t xml:space="preserve"> Provedba nacionalnog programa Fonda za unutarnju sigurnost - Instrument za policijsku suradnju, sprječavanje i suzbijanje kriminala i upravljanje krizama unutar financijskog okvira 2014.-2020. kroz potpisane Sporazume o financiranju projekata</t>
  </si>
  <si>
    <t xml:space="preserve"> Provedba Programa Fonda za unutarnju sigurnost unutar financijskog okvira 2021.-2027. kroz potpisane Sporazume o financiranju projekata</t>
  </si>
  <si>
    <t>Udio izrađenih odluka i ugovora</t>
  </si>
  <si>
    <t xml:space="preserve">
10.</t>
  </si>
  <si>
    <t xml:space="preserve">
Planiranje, organiziranje, koordiniranje i nadzor postupanja u  području skrbi i zdravstvene zaštite</t>
  </si>
  <si>
    <t xml:space="preserve">
Osigurati kvalitetno i stručno ostvarivanje prava i obveza propisanih zakonima iz domene radnog prava, Kolektivnog ugovora i Zakona o pravima hrvatskih branitelja iz Domovinskog rata i članova njihovih obitelji.</t>
  </si>
  <si>
    <t xml:space="preserve">
Sektor za potporu</t>
  </si>
  <si>
    <t xml:space="preserve">
Služba za potporu ljudskim potencijalima</t>
  </si>
  <si>
    <t xml:space="preserve">
31.12.2024.</t>
  </si>
  <si>
    <t xml:space="preserve">
A553131</t>
  </si>
  <si>
    <t>Fond za unutarnju sigurnost, Instrument za financijsku potporu u području vanjskih granica i viza - Nabava specijalizirane opreme za nadzor državne granice- bespiltne letjelice malog dometa 44 kom</t>
  </si>
  <si>
    <t>Izmjene i dopune Pravilnika potrebno donijeti radi usklađivanja s odredbama novog Zakona o međunrodnoj i privrmenoj zaštiti 
(NN 70/15, 127/17 i 33/23)</t>
  </si>
  <si>
    <t>Broj odluka o delegaciji</t>
  </si>
  <si>
    <t xml:space="preserve">
41.</t>
  </si>
  <si>
    <t xml:space="preserve">
Suzbijanje krijumčarenja ljudi i prekograničnog kriminaliteta, suzbijanje trgovine duhanskim proizvodima i proizvodima visokotarifnih roba, suzbijanje krijumčarenja vozila visoke klase, suzbijanje krijumčarenja i zlouporabe opojnih  droga nadzor državne granice sustavima iz zraka (bespilotnim letjelicama velikog, srednjeg i malog dometa)</t>
  </si>
  <si>
    <t xml:space="preserve">
Mobilna jedinica za provedbu nadzora državne granice</t>
  </si>
  <si>
    <t xml:space="preserve">
Kontinuirano</t>
  </si>
  <si>
    <t xml:space="preserve">
A553131</t>
  </si>
  <si>
    <t xml:space="preserve">
56.</t>
  </si>
  <si>
    <t xml:space="preserve">
Sigurnost štićenih objekata i diplomatskih misija</t>
  </si>
  <si>
    <t xml:space="preserve">
Osiguranje i zaštita štićenih objekata i diplomatskih misija</t>
  </si>
  <si>
    <t xml:space="preserve">
Uprava za posebne poslove sigurnosti </t>
  </si>
  <si>
    <t xml:space="preserve">
Služba za zaštitu štićenih objekata i diplomatskih misija</t>
  </si>
  <si>
    <t xml:space="preserve">
31.12.2024.</t>
  </si>
  <si>
    <t xml:space="preserve"> 
A553131 </t>
  </si>
  <si>
    <t xml:space="preserve">
 K879025</t>
  </si>
  <si>
    <t xml:space="preserve">
Poboljšanje zaštite ljudi i okoliša od ionizirajućeg zračenja  </t>
  </si>
  <si>
    <t xml:space="preserve">
Unaprijeđenje zaštite ljudi i okoliša od ionizirajućeg zračenja te identifikacija aktivnosti pri kojima može doći do povećanja ozračenja radnika i stanovnika od prirodnih izvora ioniziraćeg zračenja</t>
  </si>
  <si>
    <t xml:space="preserve">
Sektor za radiološku i nuklearnu sigurnost </t>
  </si>
  <si>
    <t xml:space="preserve">
Provedena javna nabava za mjerenje radioaktivnosti u okolišu, obrada i unos rezultata mjerenja radioaktivnosti u okolišu za 2023. godinu u bazu podataka Europske komisije, provedba aktivnosti predviđenih Akcijskim planom za radon, isplata naknade motriteljima SPUNN sustava, izrada redovnih izvješća sukladno zahtjevima iz nacionalnih i međunardonih akata te obvezama po direktivama Europske komisije, organizacija i provedba  ekspertne misije za radon u suradnji s Međunardonom agencijom za atomsku energiju</t>
  </si>
  <si>
    <t xml:space="preserve">
Sektor za radiološku i nuklearnu sigurnost </t>
  </si>
  <si>
    <t xml:space="preserve">
Služba za strateško planiranje, statistiku i unaprjeđenje rada</t>
  </si>
  <si>
    <t xml:space="preserve">
3.</t>
  </si>
  <si>
    <t xml:space="preserve">
Izrada godišnjih, polugodišnjih i periodičnih izvješća o provedbi akata strateškog planiranja (dugoročni, srednjoročni i kratkoročni)</t>
  </si>
  <si>
    <t xml:space="preserve">
Glavno tajništvo</t>
  </si>
  <si>
    <t>31.1.2024. Objava na interetskoj stranici u roku od 8 dana od dana predaje Financijskog izvješća</t>
  </si>
  <si>
    <t>48/2023.</t>
  </si>
  <si>
    <t>12339/ 2023.</t>
  </si>
  <si>
    <t xml:space="preserve">145/2023.  </t>
  </si>
  <si>
    <t xml:space="preserve"> 3000/2023.  </t>
  </si>
  <si>
    <t xml:space="preserve"> 30%/2023.</t>
  </si>
  <si>
    <t xml:space="preserve">0/2023. </t>
  </si>
  <si>
    <t>14%/2023.</t>
  </si>
  <si>
    <t xml:space="preserve">0/2023.
</t>
  </si>
  <si>
    <t>270.213/2023.</t>
  </si>
  <si>
    <t>1.060.246/2023.</t>
  </si>
  <si>
    <t xml:space="preserve">35/2023.
</t>
  </si>
  <si>
    <t xml:space="preserve">130/2023.
</t>
  </si>
  <si>
    <t>1010/2023.</t>
  </si>
  <si>
    <t>300/2023.</t>
  </si>
  <si>
    <t>250/2023.</t>
  </si>
  <si>
    <t>26/2023.</t>
  </si>
  <si>
    <t>3805/2023.</t>
  </si>
  <si>
    <t>NPSCP 2023.</t>
  </si>
  <si>
    <t>BMVI 2023. – „Jačanje nacionalnih i FRONTEX-ovih kapaciteta za nadzor
         vanjske granice Europske unije“ (Ref.Ares(2023.)4243448 – 19/06/2023.)
         Nabava 2kom. VPAS sustava- bespilotne letjelice s vertikalnim   
          uzlijetanjem i slijetanjem- hybrid</t>
  </si>
  <si>
    <t>9500/2023.</t>
  </si>
  <si>
    <t>77/2023.</t>
  </si>
  <si>
    <t>Usklađivanje funkcionalnosti SPOC CMS-a sa zahtjevima predviđenim u Direktivi Europskog parlamenta i Vijeća 2023./977 od 10. svibnja 2023. o razmjeni informacija između tijela za izvršavanje zakonodavstva država članica o razmjeni podataka</t>
  </si>
  <si>
    <t xml:space="preserve"> 5/2023.</t>
  </si>
  <si>
    <t>30.000€/2023.</t>
  </si>
  <si>
    <t>&lt;140/2024.</t>
  </si>
  <si>
    <t>≤55/2024.</t>
  </si>
  <si>
    <t>55/2024.</t>
  </si>
  <si>
    <t>12339/ 2024.</t>
  </si>
  <si>
    <t>31.12 2024. g.</t>
  </si>
  <si>
    <t xml:space="preserve"> 100%/2024.</t>
  </si>
  <si>
    <t>220/2024.</t>
  </si>
  <si>
    <t>361/2024.</t>
  </si>
  <si>
    <t>358/2024.</t>
  </si>
  <si>
    <t>010/2024.</t>
  </si>
  <si>
    <t>3850/2024.</t>
  </si>
  <si>
    <t>10000/2024.</t>
  </si>
  <si>
    <t>160/2024.</t>
  </si>
  <si>
    <t>180/2024.</t>
  </si>
  <si>
    <t xml:space="preserve">Program pripremnih i provedbenih aktivnosti  za "Turističku godinu 2024." (TURS 2024.) u dijelu "Sigurnost turista, mjere civilne zaštite  u nepovoljnim vremenskim uvjetima 2023.-2024., Program aktivnosti Vlade RH o posebnim mjerama zaštite od požara, Povjerenstvo za zrakoplovnu potragu i spašavanje, sudjelovanje u preventivnoj akciji Mir i dobro MUP-a </t>
  </si>
  <si>
    <t>Broj održanih međuresornih i interagencijskih koordinacijskih sastanaka</t>
  </si>
  <si>
    <t>Kriminalističko-obavještajni sektor</t>
  </si>
  <si>
    <t>Organizacija i provedba obuka u suradnji s EU agencijama CEPOL i FRONTEX</t>
  </si>
  <si>
    <t>bespovratna sredstva FRONTEX-a i CEPOL-a</t>
  </si>
  <si>
    <t>Nabava dva VPAS sustava bespilotnih letjelica- hibridnih bespilotnih letjelica sa čvrstim krilima i sa vertikalnim polijetanjem i slijetanjem za potrebe sudjelovanja u zajedničkim operacijama FRONTEX-a i nadzora vanjske granice RH i EU</t>
  </si>
  <si>
    <t>Služba za međunarodnu policijsku suradnju (u suradnji sa Upravom za granicu i Samostalnim sektorom za informacijske i komunikacijske sustave)</t>
  </si>
  <si>
    <t>Izrada izvješća za potrebe Ministarstva-  izvješća o provedbi Nacionalne razvojne strategije 2030., Programa Vlade RH 2020.-2024., Nacionalnog programa reformi, Provedbenog plana Ministarstva, Godišnjeg izvješća o provedbi nacionalnih planova, Godišnjeg plana provedbe Programa društvene i gospodarske revitalizacije potpomognutih područja Sisačko-moslavačke županije pogođenih potresom, Godišnjeg plana rada Ravnateljstva civilne zaštite i izvješća o radu Ravnateljstva civilne zaštite i drugo po potrebi tijekom godine</t>
  </si>
  <si>
    <t xml:space="preserve">Usvojena europska regulative za interoperabilnost (2018.)
Usvojena nacionalna regulative (Zakon o obradi biometrijskih podataka (2020.) i Pravilnik o obradi biometrijskih podataka (2021.)
Project odobren od strane EK I sredstva alocirana (2022.)
</t>
  </si>
  <si>
    <t>Definiranje poslovnih procesa u SMPS-u za interoperabilnost  rješavanje žutih poveznica</t>
  </si>
  <si>
    <t>U tijeku je izrada  studije predizvodljivosti u kojoj se analiziraju potrebe, ekonomska dimenzija i opravdanost investicije. Objava prvog natječaja od strane MRRFEU očekuje se u II. kvartalu 2025</t>
  </si>
  <si>
    <t xml:space="preserve">Sukladno rokovima navedenim u
Programu pripremnih i provedbenih aktivnosti RCZ za turističku sezonu u 2024.
</t>
  </si>
  <si>
    <t xml:space="preserve">
Obavljanje poslova vezanih za radno-pravni status zaposlenika</t>
  </si>
  <si>
    <t>Obavljanje poslova prilikom ostvarivanja zakonskih prava ranjenih i obitelji poginulih zaposlenika Ministarstva, kao i hrvatskih branitelja - pripadnika pričuvnog sastava policije</t>
  </si>
  <si>
    <t>Izrađeno godišnje Financijsko izvješće: 
1. Obrasci: PR-RAS, BILANCA, RAS-funkcijski, P-VRIO, OBVEZE i Bilješke uz financijska izvješća, te objava na internetskoj stranici</t>
  </si>
  <si>
    <t xml:space="preserve">1. 10. 4.2024.
2. 10. 7.2024.
3. 10.10.2024.
</t>
  </si>
  <si>
    <t>Obrada podataka i pravovremena izrada i  dostava statističkog izvješća o dospjelim potraživanjima na dan 31.12.2023.g. a koja nisu naplaćena do 31.1. 2024.</t>
  </si>
  <si>
    <t>Sezonska zamjena guma na vozilima Ministarstva</t>
  </si>
  <si>
    <t>Registracija  vozila Ministarstva i vanjskih korisnika</t>
  </si>
  <si>
    <t>Nabava dva plovila tip CPB za potrebe Europske agencije za granicu i obalnu stražu (EBCGA) i  granične policije Ministarstva</t>
  </si>
  <si>
    <t>Sprječavanje krijumčarenja droga u RH i kroz nju preko državne granice provođenjem kriminalističkih istraživanja i suradnjom s drugim Ministarstvima i državnim tijelima</t>
  </si>
  <si>
    <t>Održavanje flote helikoptera Ministarstva</t>
  </si>
  <si>
    <t xml:space="preserve"> 180/2024. </t>
  </si>
  <si>
    <t>Provesti u zadanim rokovima</t>
  </si>
  <si>
    <t>2%/2024.</t>
  </si>
  <si>
    <t>1%/2023.</t>
  </si>
  <si>
    <t>Izgradnja i opremanje novih objekata policijskih pritvorskih jedinica u Zagrebu, Varaždinu, Rijeci, Osijeku i Splitu</t>
  </si>
  <si>
    <t xml:space="preserv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</si>
</sst>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kn&quot;;[Red]\-#,##0.00\ &quot;kn&quot;"/>
    <numFmt numFmtId="43" formatCode="_-* #,##0.00_-;\-* #,##0.00_-;_-* &quot;-&quot;??_-;_-@_-"/>
    <numFmt numFmtId="164" formatCode="#,##0.00\ &quot;kn&quot;"/>
    <numFmt numFmtId="165" formatCode="#,##0.00\ _k_n"/>
    <numFmt numFmtId="166" formatCode="#,##0.00\ [$EUR]"/>
    <numFmt numFmtId="167" formatCode="#,##0_ ;\-#,##0\ "/>
    <numFmt numFmtId="168" formatCode="#,##0_ ;[Red]\-#,##0\ "/>
  </numFmts>
  <fonts count="6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b/>
      <sz val="8"/>
      <name val="Arial"/>
      <family val="2"/>
      <charset val="238"/>
    </font>
    <font>
      <b/>
      <sz val="11"/>
      <name val="Arial"/>
      <family val="2"/>
      <charset val="238"/>
    </font>
    <font>
      <sz val="10"/>
      <name val="Arial"/>
      <family val="2"/>
      <charset val="238"/>
    </font>
    <font>
      <b/>
      <sz val="12"/>
      <name val="Arial"/>
      <family val="2"/>
      <charset val="238"/>
    </font>
    <font>
      <b/>
      <sz val="14"/>
      <name val="Arial"/>
      <family val="2"/>
      <charset val="238"/>
    </font>
    <font>
      <sz val="11"/>
      <name val="Arial"/>
      <family val="2"/>
      <charset val="238"/>
    </font>
    <font>
      <b/>
      <sz val="10"/>
      <name val="Arial"/>
      <family val="2"/>
      <charset val="238"/>
    </font>
    <font>
      <sz val="8"/>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sz val="11"/>
      <color rgb="FF9C0006"/>
      <name val="Calibri"/>
      <family val="2"/>
      <charset val="238"/>
      <scheme val="minor"/>
    </font>
    <font>
      <sz val="11"/>
      <color rgb="FF9C5700"/>
      <name val="Calibri"/>
      <family val="2"/>
      <charset val="238"/>
      <scheme val="minor"/>
    </font>
    <font>
      <sz val="9"/>
      <color rgb="FF000000"/>
      <name val="Tahoma"/>
      <family val="2"/>
      <charset val="238"/>
    </font>
    <font>
      <sz val="9"/>
      <color indexed="81"/>
      <name val="Segoe UI"/>
      <family val="2"/>
      <charset val="238"/>
    </font>
    <font>
      <sz val="11"/>
      <color rgb="FF9C6500"/>
      <name val="Calibri"/>
      <family val="2"/>
      <charset val="238"/>
      <scheme val="minor"/>
    </font>
    <font>
      <sz val="9"/>
      <name val="Arial"/>
      <family val="2"/>
    </font>
    <font>
      <sz val="9"/>
      <name val="Arial"/>
      <family val="2"/>
      <charset val="238"/>
    </font>
    <font>
      <sz val="12"/>
      <name val="Calibri"/>
      <family val="2"/>
      <charset val="238"/>
      <scheme val="minor"/>
    </font>
    <font>
      <sz val="10"/>
      <name val="Arial"/>
      <family val="2"/>
      <charset val="238"/>
    </font>
    <font>
      <b/>
      <sz val="9"/>
      <color indexed="81"/>
      <name val="Segoe UI"/>
      <family val="2"/>
      <charset val="238"/>
    </font>
    <font>
      <sz val="10"/>
      <color theme="1"/>
      <name val="Calibri"/>
      <family val="2"/>
      <charset val="238"/>
      <scheme val="minor"/>
    </font>
    <font>
      <sz val="12"/>
      <name val="Arial"/>
      <family val="2"/>
      <charset val="238"/>
    </font>
    <font>
      <b/>
      <sz val="11"/>
      <color theme="1"/>
      <name val="Arial"/>
      <family val="2"/>
      <charset val="238"/>
    </font>
    <font>
      <sz val="10"/>
      <name val="Calibri"/>
      <family val="2"/>
      <charset val="238"/>
      <scheme val="minor"/>
    </font>
    <font>
      <sz val="10"/>
      <color rgb="FFFF0000"/>
      <name val="Arial"/>
      <family val="2"/>
    </font>
    <font>
      <sz val="9"/>
      <color indexed="81"/>
      <name val="Segoe UI"/>
      <family val="2"/>
    </font>
    <font>
      <sz val="10"/>
      <color theme="1"/>
      <name val="Arial"/>
      <family val="2"/>
      <charset val="238"/>
    </font>
    <font>
      <b/>
      <sz val="10"/>
      <color theme="1"/>
      <name val="Arial"/>
      <family val="2"/>
      <charset val="238"/>
    </font>
    <font>
      <sz val="10"/>
      <color theme="1"/>
      <name val="Arial"/>
      <family val="2"/>
    </font>
    <font>
      <sz val="10"/>
      <color rgb="FF002060"/>
      <name val="Arial"/>
      <family val="2"/>
    </font>
    <font>
      <sz val="10"/>
      <color rgb="FF9C0006"/>
      <name val="Arial"/>
      <family val="2"/>
    </font>
    <font>
      <b/>
      <sz val="12"/>
      <color theme="1"/>
      <name val="Arial"/>
      <family val="2"/>
      <charset val="238"/>
    </font>
    <font>
      <sz val="12"/>
      <color theme="1"/>
      <name val="Calibri"/>
      <family val="2"/>
      <charset val="238"/>
      <scheme val="minor"/>
    </font>
    <font>
      <i/>
      <sz val="10"/>
      <color theme="1"/>
      <name val="Arial"/>
      <family val="2"/>
      <charset val="238"/>
    </font>
    <font>
      <sz val="10"/>
      <color rgb="FF9C5700"/>
      <name val="Arial"/>
      <family val="2"/>
      <charset val="238"/>
    </font>
    <font>
      <sz val="10"/>
      <color rgb="FF000000"/>
      <name val="Arial"/>
      <family val="2"/>
    </font>
  </fonts>
  <fills count="2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FC7CE"/>
        <bgColor rgb="FFFFFFFF"/>
      </patternFill>
    </fill>
    <fill>
      <patternFill patternType="solid">
        <fgColor theme="5" tint="0.59999389629810485"/>
        <bgColor indexed="64"/>
      </patternFill>
    </fill>
    <fill>
      <patternFill patternType="solid">
        <fgColor rgb="FFFFCCCC"/>
        <bgColor indexed="64"/>
      </patternFill>
    </fill>
    <fill>
      <patternFill patternType="solid">
        <fgColor rgb="FFFFEB9C"/>
        <bgColor rgb="FFFFFFFF"/>
      </patternFill>
    </fill>
    <fill>
      <patternFill patternType="solid">
        <fgColor rgb="FFFFFFCC"/>
        <bgColor rgb="FFFFFFFF"/>
      </patternFill>
    </fill>
    <fill>
      <patternFill patternType="solid">
        <fgColor rgb="FFFFCCCC"/>
        <bgColor rgb="FF000000"/>
      </patternFill>
    </fill>
  </fills>
  <borders count="5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rgb="FFB2B2B2"/>
      </bottom>
      <diagonal/>
    </border>
    <border>
      <left style="thin">
        <color indexed="64"/>
      </left>
      <right style="thin">
        <color indexed="64"/>
      </right>
      <top style="thin">
        <color rgb="FFB2B2B2"/>
      </top>
      <bottom style="thin">
        <color indexed="64"/>
      </bottom>
      <diagonal/>
    </border>
    <border>
      <left style="thin">
        <color indexed="64"/>
      </left>
      <right style="thin">
        <color indexed="64"/>
      </right>
      <top/>
      <bottom style="thin">
        <color rgb="FFB2B2B2"/>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rgb="FFB2B2B2"/>
      </right>
      <top style="thin">
        <color indexed="64"/>
      </top>
      <bottom style="thin">
        <color rgb="FFB2B2B2"/>
      </bottom>
      <diagonal/>
    </border>
    <border>
      <left/>
      <right style="thin">
        <color rgb="FFB2B2B2"/>
      </right>
      <top style="thin">
        <color rgb="FFB2B2B2"/>
      </top>
      <bottom style="thin">
        <color indexed="64"/>
      </bottom>
      <diagonal/>
    </border>
  </borders>
  <cellStyleXfs count="12">
    <xf numFmtId="0" fontId="0" fillId="0" borderId="0"/>
    <xf numFmtId="0" fontId="15" fillId="0" borderId="0"/>
    <xf numFmtId="0" fontId="37" fillId="12" borderId="0" applyNumberFormat="0" applyBorder="0" applyAlignment="0" applyProtection="0"/>
    <xf numFmtId="0" fontId="3" fillId="14" borderId="36" applyNumberFormat="0" applyFont="0" applyAlignment="0" applyProtection="0"/>
    <xf numFmtId="0" fontId="38" fillId="13" borderId="0" applyNumberFormat="0" applyBorder="0" applyAlignment="0" applyProtection="0"/>
    <xf numFmtId="0" fontId="41" fillId="13" borderId="0" applyNumberFormat="0" applyBorder="0" applyAlignment="0" applyProtection="0"/>
    <xf numFmtId="0" fontId="3" fillId="14" borderId="36" applyNumberFormat="0" applyFont="0" applyAlignment="0" applyProtection="0"/>
    <xf numFmtId="0" fontId="2" fillId="14" borderId="36" applyNumberFormat="0" applyFont="0" applyAlignment="0" applyProtection="0"/>
    <xf numFmtId="0" fontId="21" fillId="14" borderId="36" applyNumberFormat="0" applyFont="0" applyAlignment="0" applyProtection="0"/>
    <xf numFmtId="0" fontId="41" fillId="13" borderId="0" applyNumberFormat="0" applyBorder="0" applyAlignment="0" applyProtection="0"/>
    <xf numFmtId="0" fontId="1" fillId="14" borderId="36" applyNumberFormat="0" applyFont="0" applyAlignment="0" applyProtection="0"/>
    <xf numFmtId="9" fontId="45" fillId="0" borderId="0" applyFont="0" applyFill="0" applyBorder="0" applyAlignment="0" applyProtection="0"/>
  </cellStyleXfs>
  <cellXfs count="1096">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horizontal="center"/>
    </xf>
    <xf numFmtId="0" fontId="3" fillId="0" borderId="2" xfId="0" applyFont="1" applyFill="1" applyBorder="1" applyAlignment="1">
      <alignment horizontal="center" vertical="center" wrapText="1"/>
    </xf>
    <xf numFmtId="0" fontId="0" fillId="0" borderId="0" xfId="0" applyFill="1"/>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14" fillId="0" borderId="0" xfId="0" applyFont="1"/>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8" fillId="0" borderId="0" xfId="0" applyFont="1" applyFill="1"/>
    <xf numFmtId="0" fontId="18" fillId="0" borderId="0" xfId="0" applyFont="1"/>
    <xf numFmtId="0" fontId="7" fillId="3" borderId="7" xfId="0" applyFont="1" applyFill="1" applyBorder="1" applyAlignment="1">
      <alignment vertical="center"/>
    </xf>
    <xf numFmtId="0" fontId="16" fillId="0" borderId="0" xfId="1" applyFont="1" applyAlignment="1"/>
    <xf numFmtId="0" fontId="15" fillId="0" borderId="0" xfId="1"/>
    <xf numFmtId="0" fontId="19" fillId="2" borderId="8" xfId="1" applyNumberFormat="1" applyFont="1" applyFill="1" applyBorder="1" applyAlignment="1">
      <alignment horizontal="center" vertical="center"/>
    </xf>
    <xf numFmtId="0" fontId="19" fillId="2" borderId="9" xfId="1" applyNumberFormat="1" applyFont="1" applyFill="1" applyBorder="1" applyAlignment="1">
      <alignment horizontal="center" vertical="center" wrapText="1"/>
    </xf>
    <xf numFmtId="0" fontId="19" fillId="2" borderId="10" xfId="1" applyNumberFormat="1" applyFont="1" applyFill="1" applyBorder="1" applyAlignment="1">
      <alignment horizontal="center" vertical="center" wrapText="1"/>
    </xf>
    <xf numFmtId="0" fontId="20" fillId="2" borderId="11" xfId="1" applyNumberFormat="1" applyFont="1" applyFill="1" applyBorder="1" applyAlignment="1">
      <alignment horizontal="center" vertical="center"/>
    </xf>
    <xf numFmtId="0" fontId="20" fillId="2" borderId="12" xfId="1" applyNumberFormat="1" applyFont="1" applyFill="1" applyBorder="1" applyAlignment="1">
      <alignment horizontal="center" vertical="center" wrapText="1"/>
    </xf>
    <xf numFmtId="0" fontId="20" fillId="2" borderId="12" xfId="1" applyNumberFormat="1" applyFont="1" applyFill="1" applyBorder="1" applyAlignment="1">
      <alignment horizontal="center" vertical="center"/>
    </xf>
    <xf numFmtId="0" fontId="20" fillId="2" borderId="13" xfId="1" applyNumberFormat="1" applyFont="1" applyFill="1" applyBorder="1" applyAlignment="1">
      <alignment horizontal="center" vertical="center" wrapText="1"/>
    </xf>
    <xf numFmtId="0" fontId="15" fillId="0" borderId="14" xfId="1" applyBorder="1" applyAlignment="1">
      <alignment horizontal="left" vertical="center"/>
    </xf>
    <xf numFmtId="0" fontId="15" fillId="0" borderId="14" xfId="1" applyBorder="1" applyAlignment="1">
      <alignment vertical="center"/>
    </xf>
    <xf numFmtId="0" fontId="15" fillId="0" borderId="15" xfId="1" applyBorder="1" applyAlignment="1">
      <alignment vertical="center"/>
    </xf>
    <xf numFmtId="0" fontId="15" fillId="0" borderId="1" xfId="1" applyBorder="1" applyAlignment="1">
      <alignment horizontal="left" vertical="center"/>
    </xf>
    <xf numFmtId="0" fontId="15" fillId="0" borderId="1" xfId="1" applyBorder="1" applyAlignment="1">
      <alignment vertical="center"/>
    </xf>
    <xf numFmtId="0" fontId="15" fillId="0" borderId="16" xfId="1" applyBorder="1" applyAlignment="1">
      <alignment vertical="center"/>
    </xf>
    <xf numFmtId="0" fontId="15" fillId="0" borderId="12" xfId="1" applyBorder="1" applyAlignment="1">
      <alignment horizontal="left" vertical="center"/>
    </xf>
    <xf numFmtId="0" fontId="15" fillId="0" borderId="12" xfId="1" applyBorder="1" applyAlignment="1">
      <alignment vertical="center"/>
    </xf>
    <xf numFmtId="0" fontId="15" fillId="0" borderId="13" xfId="1" applyBorder="1" applyAlignment="1">
      <alignment vertical="center"/>
    </xf>
    <xf numFmtId="0" fontId="15" fillId="0" borderId="0" xfId="1" applyAlignment="1">
      <alignment horizontal="left" indent="1"/>
    </xf>
    <xf numFmtId="0" fontId="23" fillId="3" borderId="7" xfId="0" applyFont="1" applyFill="1" applyBorder="1" applyAlignment="1">
      <alignment vertical="center"/>
    </xf>
    <xf numFmtId="0" fontId="24" fillId="3"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3" fillId="0" borderId="0" xfId="0" applyFont="1" applyAlignment="1">
      <alignment vertical="center"/>
    </xf>
    <xf numFmtId="0" fontId="7" fillId="4" borderId="7" xfId="0" applyFont="1" applyFill="1" applyBorder="1" applyAlignment="1">
      <alignment vertical="center"/>
    </xf>
    <xf numFmtId="0" fontId="17" fillId="5" borderId="7" xfId="0" applyFont="1" applyFill="1" applyBorder="1" applyAlignment="1">
      <alignment horizontal="center" vertical="center"/>
    </xf>
    <xf numFmtId="0" fontId="17" fillId="5" borderId="17" xfId="0" applyFont="1" applyFill="1" applyBorder="1" applyAlignment="1">
      <alignment horizontal="center" vertical="center"/>
    </xf>
    <xf numFmtId="0" fontId="31"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0" fillId="4" borderId="17" xfId="0" applyFill="1" applyBorder="1" applyAlignment="1">
      <alignment vertical="center"/>
    </xf>
    <xf numFmtId="0" fontId="16" fillId="3" borderId="7"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14" fillId="7" borderId="17" xfId="0" applyFont="1" applyFill="1" applyBorder="1" applyAlignment="1">
      <alignment vertical="center"/>
    </xf>
    <xf numFmtId="0" fontId="21" fillId="0" borderId="6" xfId="0" applyFont="1" applyFill="1" applyBorder="1" applyAlignment="1">
      <alignment vertical="top" wrapText="1"/>
    </xf>
    <xf numFmtId="0" fontId="21" fillId="0" borderId="19" xfId="0" applyFont="1" applyFill="1" applyBorder="1" applyAlignment="1">
      <alignment vertical="top" wrapText="1"/>
    </xf>
    <xf numFmtId="0" fontId="21" fillId="0" borderId="19" xfId="0" applyFont="1" applyBorder="1" applyAlignment="1">
      <alignment vertical="top"/>
    </xf>
    <xf numFmtId="0" fontId="21" fillId="0" borderId="3" xfId="0" applyFont="1" applyBorder="1" applyAlignment="1">
      <alignment vertical="top"/>
    </xf>
    <xf numFmtId="0" fontId="21" fillId="0" borderId="0" xfId="0" applyFont="1"/>
    <xf numFmtId="0" fontId="21" fillId="0" borderId="0" xfId="0" applyFont="1" applyAlignment="1">
      <alignment horizontal="justify" vertical="center"/>
    </xf>
    <xf numFmtId="0" fontId="33" fillId="0" borderId="0" xfId="0" applyFont="1" applyAlignment="1">
      <alignment vertical="center"/>
    </xf>
    <xf numFmtId="0" fontId="21" fillId="0" borderId="0" xfId="0" applyFont="1" applyAlignment="1">
      <alignment wrapText="1"/>
    </xf>
    <xf numFmtId="0" fontId="33" fillId="0" borderId="0" xfId="0" applyFont="1" applyAlignment="1">
      <alignment horizontal="justify" vertical="center"/>
    </xf>
    <xf numFmtId="0" fontId="33" fillId="0" borderId="0" xfId="0" applyFont="1" applyAlignment="1">
      <alignment wrapText="1"/>
    </xf>
    <xf numFmtId="0" fontId="0" fillId="0" borderId="0" xfId="0"/>
    <xf numFmtId="0" fontId="43" fillId="0" borderId="0" xfId="0" applyFont="1"/>
    <xf numFmtId="0" fontId="42" fillId="0" borderId="0" xfId="0" applyFont="1"/>
    <xf numFmtId="0" fontId="0" fillId="0" borderId="0" xfId="0" applyAlignment="1"/>
    <xf numFmtId="49" fontId="22" fillId="14" borderId="2" xfId="3" applyNumberFormat="1" applyFont="1" applyBorder="1" applyAlignment="1">
      <alignment horizontal="center" vertical="center" wrapText="1"/>
    </xf>
    <xf numFmtId="0" fontId="22" fillId="14" borderId="3" xfId="3" applyFont="1" applyBorder="1" applyAlignment="1">
      <alignment horizontal="center" vertical="center" wrapText="1"/>
    </xf>
    <xf numFmtId="0" fontId="22" fillId="14" borderId="2" xfId="3" applyFont="1" applyBorder="1" applyAlignment="1">
      <alignment horizontal="center" vertical="center" wrapText="1"/>
    </xf>
    <xf numFmtId="0" fontId="22" fillId="12" borderId="2" xfId="2" applyFont="1" applyBorder="1" applyAlignment="1">
      <alignment horizontal="center" vertical="center"/>
    </xf>
    <xf numFmtId="0" fontId="22" fillId="12" borderId="38" xfId="2" applyFont="1" applyBorder="1" applyAlignment="1">
      <alignment horizontal="center" vertical="center" wrapText="1"/>
    </xf>
    <xf numFmtId="0" fontId="22" fillId="13" borderId="38" xfId="9" applyFont="1" applyBorder="1" applyAlignment="1">
      <alignment horizontal="center" vertical="center" wrapText="1"/>
    </xf>
    <xf numFmtId="0" fontId="22" fillId="15" borderId="38" xfId="9" applyFont="1" applyFill="1" applyBorder="1" applyAlignment="1">
      <alignment horizontal="center" vertical="center" wrapText="1"/>
    </xf>
    <xf numFmtId="0" fontId="22" fillId="13" borderId="38" xfId="4" applyFont="1" applyBorder="1" applyAlignment="1">
      <alignment horizontal="center" vertical="center" wrapText="1"/>
    </xf>
    <xf numFmtId="0" fontId="22" fillId="14" borderId="38" xfId="3" applyFont="1" applyBorder="1" applyAlignment="1">
      <alignment horizontal="center" vertical="center" wrapText="1"/>
    </xf>
    <xf numFmtId="0" fontId="22" fillId="12" borderId="2" xfId="2" applyFont="1" applyBorder="1" applyAlignment="1">
      <alignment horizontal="center" vertical="center" wrapText="1"/>
    </xf>
    <xf numFmtId="0" fontId="22" fillId="13" borderId="2" xfId="9" applyFont="1" applyBorder="1" applyAlignment="1">
      <alignment horizontal="center" vertical="center" wrapText="1"/>
    </xf>
    <xf numFmtId="0" fontId="31" fillId="11" borderId="2" xfId="0" applyFont="1" applyFill="1" applyBorder="1" applyAlignment="1">
      <alignment horizontal="center" vertical="center" wrapText="1"/>
    </xf>
    <xf numFmtId="3" fontId="22" fillId="14" borderId="38" xfId="3" applyNumberFormat="1" applyFont="1" applyBorder="1" applyAlignment="1">
      <alignment horizontal="center" vertical="center" wrapText="1"/>
    </xf>
    <xf numFmtId="3" fontId="22" fillId="14" borderId="38" xfId="3" applyNumberFormat="1" applyFont="1" applyBorder="1" applyAlignment="1">
      <alignment vertical="center" wrapText="1"/>
    </xf>
    <xf numFmtId="3" fontId="22" fillId="14" borderId="2" xfId="3" applyNumberFormat="1" applyFont="1" applyBorder="1" applyAlignment="1">
      <alignment vertical="top" wrapText="1"/>
    </xf>
    <xf numFmtId="3" fontId="22" fillId="14" borderId="2" xfId="3" applyNumberFormat="1" applyFont="1" applyBorder="1" applyAlignment="1">
      <alignment horizontal="center" vertical="center" wrapText="1"/>
    </xf>
    <xf numFmtId="0" fontId="22" fillId="12" borderId="38" xfId="2" applyFont="1" applyBorder="1" applyAlignment="1">
      <alignment horizontal="center" vertical="center" wrapText="1"/>
    </xf>
    <xf numFmtId="0" fontId="22" fillId="12" borderId="39" xfId="2" applyFont="1" applyBorder="1" applyAlignment="1">
      <alignment horizontal="center" vertical="center" wrapText="1"/>
    </xf>
    <xf numFmtId="0" fontId="22" fillId="14" borderId="39" xfId="3" applyFont="1" applyBorder="1" applyAlignment="1">
      <alignment horizontal="center" vertical="center" wrapText="1"/>
    </xf>
    <xf numFmtId="0" fontId="22" fillId="12" borderId="19" xfId="2" applyFont="1" applyBorder="1" applyAlignment="1">
      <alignment horizontal="center" vertical="center" wrapText="1"/>
    </xf>
    <xf numFmtId="0" fontId="3" fillId="11" borderId="38" xfId="0" applyFont="1" applyFill="1" applyBorder="1" applyAlignment="1">
      <alignment horizontal="left" vertical="top" wrapText="1"/>
    </xf>
    <xf numFmtId="0" fontId="9" fillId="11" borderId="38" xfId="0" applyFont="1" applyFill="1" applyBorder="1" applyAlignment="1">
      <alignment horizontal="left" vertical="top" wrapText="1"/>
    </xf>
    <xf numFmtId="0" fontId="9" fillId="11" borderId="38" xfId="0" applyFont="1" applyFill="1" applyBorder="1" applyAlignment="1">
      <alignment horizontal="center" vertical="center" wrapText="1"/>
    </xf>
    <xf numFmtId="0" fontId="9" fillId="11" borderId="38" xfId="0" applyFont="1" applyFill="1" applyBorder="1" applyAlignment="1">
      <alignment horizontal="center" vertical="center" wrapText="1"/>
    </xf>
    <xf numFmtId="0" fontId="9" fillId="11" borderId="39"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15" borderId="38" xfId="4" applyFont="1" applyFill="1" applyBorder="1" applyAlignment="1">
      <alignment horizontal="center" vertical="center" wrapText="1"/>
    </xf>
    <xf numFmtId="0" fontId="3" fillId="15" borderId="42" xfId="4" applyFont="1" applyFill="1" applyBorder="1" applyAlignment="1">
      <alignment horizontal="center" vertical="center" wrapText="1"/>
    </xf>
    <xf numFmtId="0" fontId="3" fillId="17" borderId="38" xfId="2" applyFont="1" applyFill="1" applyBorder="1" applyAlignment="1">
      <alignment horizontal="center" vertical="center"/>
    </xf>
    <xf numFmtId="0" fontId="3" fillId="17" borderId="38" xfId="2" applyFont="1" applyFill="1" applyBorder="1" applyAlignment="1">
      <alignment horizontal="center" vertical="center" wrapText="1"/>
    </xf>
    <xf numFmtId="0" fontId="3" fillId="16" borderId="3" xfId="3" applyFont="1" applyFill="1" applyBorder="1" applyAlignment="1">
      <alignment horizontal="center" vertical="center" wrapText="1"/>
    </xf>
    <xf numFmtId="0" fontId="3" fillId="16" borderId="38" xfId="2" applyFont="1" applyFill="1" applyBorder="1" applyAlignment="1">
      <alignment horizontal="center" vertical="center" wrapText="1"/>
    </xf>
    <xf numFmtId="0" fontId="3" fillId="16" borderId="38" xfId="3" applyFont="1" applyFill="1" applyBorder="1" applyAlignment="1">
      <alignment horizontal="center" vertical="center" wrapText="1"/>
    </xf>
    <xf numFmtId="0" fontId="3" fillId="17" borderId="38" xfId="2" applyFont="1" applyFill="1" applyBorder="1" applyAlignment="1">
      <alignment horizontal="left" vertical="top" wrapText="1"/>
    </xf>
    <xf numFmtId="3" fontId="3" fillId="16" borderId="38" xfId="3" applyNumberFormat="1" applyFont="1" applyFill="1" applyBorder="1" applyAlignment="1">
      <alignment horizontal="center" vertical="center" wrapText="1"/>
    </xf>
    <xf numFmtId="0" fontId="3" fillId="17" borderId="38" xfId="2" applyFont="1" applyFill="1" applyBorder="1" applyAlignment="1">
      <alignment horizontal="center" vertical="center" wrapText="1"/>
    </xf>
    <xf numFmtId="0" fontId="3" fillId="17" borderId="38" xfId="0" applyFont="1" applyFill="1" applyBorder="1" applyAlignment="1">
      <alignment horizontal="center" vertical="center"/>
    </xf>
    <xf numFmtId="0" fontId="3" fillId="17" borderId="38" xfId="0" applyFont="1" applyFill="1" applyBorder="1" applyAlignment="1">
      <alignment horizontal="center" vertical="center" wrapText="1"/>
    </xf>
    <xf numFmtId="0" fontId="3" fillId="17" borderId="38" xfId="0" applyFont="1" applyFill="1" applyBorder="1" applyAlignment="1">
      <alignment horizontal="center" vertical="center" wrapText="1"/>
    </xf>
    <xf numFmtId="0" fontId="3" fillId="15" borderId="38" xfId="0" applyFont="1" applyFill="1" applyBorder="1" applyAlignment="1">
      <alignment horizontal="center" vertical="center" wrapText="1"/>
    </xf>
    <xf numFmtId="0" fontId="3" fillId="16" borderId="39" xfId="3" applyFont="1" applyFill="1" applyBorder="1" applyAlignment="1">
      <alignment horizontal="center" vertical="center" wrapText="1"/>
    </xf>
    <xf numFmtId="0" fontId="3" fillId="17" borderId="38" xfId="0" applyFont="1" applyFill="1" applyBorder="1" applyAlignment="1">
      <alignment horizontal="left" vertical="top" wrapText="1"/>
    </xf>
    <xf numFmtId="0" fontId="3" fillId="15" borderId="39" xfId="0" applyFont="1" applyFill="1" applyBorder="1" applyAlignment="1">
      <alignment horizontal="center" vertical="center" wrapText="1"/>
    </xf>
    <xf numFmtId="4" fontId="3" fillId="16" borderId="38" xfId="0" applyNumberFormat="1" applyFont="1" applyFill="1" applyBorder="1" applyAlignment="1">
      <alignment horizontal="center" vertical="center" wrapText="1"/>
    </xf>
    <xf numFmtId="0" fontId="3" fillId="12" borderId="39" xfId="2" applyFont="1" applyBorder="1" applyAlignment="1">
      <alignment horizontal="center" vertical="center" wrapText="1"/>
    </xf>
    <xf numFmtId="0" fontId="3" fillId="14" borderId="38" xfId="8" applyFont="1" applyBorder="1" applyAlignment="1">
      <alignment horizontal="center" vertical="center" wrapText="1"/>
    </xf>
    <xf numFmtId="3" fontId="3" fillId="14" borderId="38" xfId="8" applyNumberFormat="1" applyFont="1" applyBorder="1" applyAlignment="1">
      <alignment horizontal="center" vertical="center" wrapText="1"/>
    </xf>
    <xf numFmtId="0" fontId="3" fillId="13" borderId="38" xfId="4" applyFont="1" applyBorder="1" applyAlignment="1">
      <alignment horizontal="center" vertical="center" wrapText="1"/>
    </xf>
    <xf numFmtId="0" fontId="3" fillId="12" borderId="38" xfId="2" applyFont="1" applyBorder="1" applyAlignment="1">
      <alignment horizontal="center" vertical="center" wrapText="1"/>
    </xf>
    <xf numFmtId="0" fontId="3" fillId="13" borderId="42" xfId="4" applyFont="1" applyBorder="1" applyAlignment="1">
      <alignment horizontal="center" vertical="center" wrapText="1"/>
    </xf>
    <xf numFmtId="0" fontId="47" fillId="14" borderId="38" xfId="8" applyFont="1" applyBorder="1" applyAlignment="1">
      <alignment horizontal="center" vertical="center" wrapText="1"/>
    </xf>
    <xf numFmtId="0" fontId="3" fillId="12" borderId="38" xfId="2" applyFont="1" applyBorder="1" applyAlignment="1">
      <alignment horizontal="center" vertical="center"/>
    </xf>
    <xf numFmtId="0" fontId="22" fillId="14" borderId="38" xfId="3" applyFont="1" applyBorder="1" applyAlignment="1">
      <alignment horizontal="center" vertical="center" wrapText="1"/>
    </xf>
    <xf numFmtId="164" fontId="22" fillId="14" borderId="38" xfId="3" applyNumberFormat="1" applyFont="1" applyBorder="1" applyAlignment="1">
      <alignment vertical="center" wrapText="1"/>
    </xf>
    <xf numFmtId="0" fontId="22" fillId="12" borderId="38" xfId="2" applyFont="1" applyBorder="1" applyAlignment="1">
      <alignment horizontal="center" vertical="center"/>
    </xf>
    <xf numFmtId="0" fontId="22" fillId="15" borderId="38" xfId="4" applyFont="1" applyFill="1" applyBorder="1" applyAlignment="1">
      <alignment horizontal="center" vertical="center" wrapText="1"/>
    </xf>
    <xf numFmtId="9" fontId="22" fillId="13" borderId="38" xfId="4" applyNumberFormat="1" applyFont="1" applyBorder="1" applyAlignment="1">
      <alignment horizontal="center" vertical="center" wrapText="1"/>
    </xf>
    <xf numFmtId="0" fontId="22" fillId="13" borderId="38" xfId="4" applyNumberFormat="1" applyFont="1" applyBorder="1" applyAlignment="1">
      <alignment horizontal="center" vertical="center" wrapText="1"/>
    </xf>
    <xf numFmtId="17" fontId="22" fillId="13" borderId="38" xfId="4" applyNumberFormat="1" applyFont="1" applyBorder="1" applyAlignment="1">
      <alignment horizontal="center" vertical="center" wrapText="1"/>
    </xf>
    <xf numFmtId="2" fontId="22" fillId="13" borderId="38" xfId="11" applyNumberFormat="1" applyFont="1" applyFill="1" applyBorder="1" applyAlignment="1">
      <alignment horizontal="center" vertical="center" wrapText="1"/>
    </xf>
    <xf numFmtId="49" fontId="22" fillId="13" borderId="38" xfId="4" applyNumberFormat="1" applyFont="1" applyBorder="1" applyAlignment="1">
      <alignment horizontal="center" vertical="center" wrapText="1"/>
    </xf>
    <xf numFmtId="9" fontId="22" fillId="15" borderId="38" xfId="4" applyNumberFormat="1" applyFont="1" applyFill="1" applyBorder="1" applyAlignment="1">
      <alignment horizontal="center" vertical="center" wrapText="1"/>
    </xf>
    <xf numFmtId="0" fontId="3" fillId="14" borderId="38" xfId="3" applyFont="1" applyBorder="1" applyAlignment="1">
      <alignment horizontal="center" vertical="center" wrapText="1"/>
    </xf>
    <xf numFmtId="0" fontId="3" fillId="11" borderId="7" xfId="0" applyFont="1" applyFill="1" applyBorder="1" applyAlignment="1">
      <alignment horizontal="left" vertical="top" wrapText="1"/>
    </xf>
    <xf numFmtId="0" fontId="9" fillId="11" borderId="7" xfId="0" applyFont="1" applyFill="1" applyBorder="1" applyAlignment="1">
      <alignment horizontal="left" vertical="top" wrapText="1"/>
    </xf>
    <xf numFmtId="0" fontId="9" fillId="11" borderId="42" xfId="0" applyFont="1" applyFill="1" applyBorder="1" applyAlignment="1">
      <alignment horizontal="left" vertical="top" wrapText="1"/>
    </xf>
    <xf numFmtId="0" fontId="31" fillId="11" borderId="38" xfId="0" applyFont="1" applyFill="1" applyBorder="1" applyAlignment="1">
      <alignment horizontal="center" vertical="center" wrapText="1"/>
    </xf>
    <xf numFmtId="0" fontId="53" fillId="12" borderId="38" xfId="2" applyFont="1" applyBorder="1" applyAlignment="1">
      <alignment horizontal="center" vertical="center" wrapText="1"/>
    </xf>
    <xf numFmtId="0" fontId="53" fillId="12" borderId="38" xfId="2" applyFont="1" applyBorder="1" applyAlignment="1">
      <alignment horizontal="center" vertical="center" wrapText="1"/>
    </xf>
    <xf numFmtId="0" fontId="53" fillId="13" borderId="38" xfId="4" applyFont="1" applyBorder="1" applyAlignment="1">
      <alignment horizontal="center" vertical="center" wrapText="1"/>
    </xf>
    <xf numFmtId="0" fontId="53" fillId="14" borderId="38" xfId="3" applyFont="1" applyBorder="1" applyAlignment="1">
      <alignment horizontal="center" vertical="center" wrapText="1"/>
    </xf>
    <xf numFmtId="0" fontId="53" fillId="12" borderId="38" xfId="2" applyFont="1" applyBorder="1" applyAlignment="1">
      <alignment horizontal="center" vertical="center"/>
    </xf>
    <xf numFmtId="0" fontId="3" fillId="11" borderId="42" xfId="0" applyFont="1" applyFill="1" applyBorder="1" applyAlignment="1">
      <alignment horizontal="left" vertical="top" wrapText="1"/>
    </xf>
    <xf numFmtId="49" fontId="3" fillId="15" borderId="38" xfId="3" applyNumberFormat="1" applyFont="1" applyFill="1" applyBorder="1" applyAlignment="1">
      <alignment horizontal="center" vertical="center" wrapText="1"/>
    </xf>
    <xf numFmtId="49" fontId="3" fillId="13" borderId="38" xfId="4" applyNumberFormat="1" applyFont="1" applyBorder="1" applyAlignment="1">
      <alignment horizontal="center" vertical="center" wrapText="1"/>
    </xf>
    <xf numFmtId="0" fontId="3" fillId="14" borderId="38" xfId="3" applyFont="1" applyBorder="1" applyAlignment="1">
      <alignment horizontal="center" vertical="top" wrapText="1"/>
    </xf>
    <xf numFmtId="0" fontId="3" fillId="18" borderId="38" xfId="2" applyFont="1" applyFill="1" applyBorder="1" applyAlignment="1">
      <alignment horizontal="center" vertical="center" wrapText="1"/>
    </xf>
    <xf numFmtId="17" fontId="3" fillId="13" borderId="38" xfId="4" applyNumberFormat="1" applyFont="1" applyBorder="1" applyAlignment="1">
      <alignment horizontal="center" vertical="center" wrapText="1"/>
    </xf>
    <xf numFmtId="0" fontId="55" fillId="12" borderId="38" xfId="2" applyFont="1" applyBorder="1" applyAlignment="1">
      <alignment horizontal="center" vertical="center" wrapText="1"/>
    </xf>
    <xf numFmtId="0" fontId="55" fillId="13" borderId="38" xfId="4" applyFont="1" applyBorder="1" applyAlignment="1">
      <alignment horizontal="center" vertical="center" wrapText="1"/>
    </xf>
    <xf numFmtId="0" fontId="55" fillId="14" borderId="38" xfId="3" applyFont="1" applyBorder="1" applyAlignment="1">
      <alignment horizontal="center" vertical="center" wrapText="1"/>
    </xf>
    <xf numFmtId="0" fontId="55" fillId="12" borderId="38" xfId="2" applyFont="1" applyBorder="1" applyAlignment="1">
      <alignment horizontal="center" vertical="center"/>
    </xf>
    <xf numFmtId="0" fontId="9" fillId="11" borderId="42" xfId="0" applyFont="1" applyFill="1" applyBorder="1" applyAlignment="1">
      <alignment horizontal="left" vertical="center" wrapText="1"/>
    </xf>
    <xf numFmtId="0" fontId="3" fillId="11" borderId="20" xfId="0" applyFont="1" applyFill="1" applyBorder="1" applyAlignment="1">
      <alignment horizontal="left" vertical="top" wrapText="1"/>
    </xf>
    <xf numFmtId="49" fontId="22" fillId="12" borderId="38" xfId="2" applyNumberFormat="1" applyFont="1" applyBorder="1" applyAlignment="1">
      <alignment horizontal="center" vertical="center" wrapText="1"/>
    </xf>
    <xf numFmtId="49" fontId="22" fillId="14" borderId="38" xfId="8" applyNumberFormat="1" applyFont="1" applyBorder="1" applyAlignment="1">
      <alignment horizontal="center" vertical="center" wrapText="1"/>
    </xf>
    <xf numFmtId="0" fontId="22" fillId="14" borderId="38" xfId="8" applyFont="1" applyBorder="1" applyAlignment="1">
      <alignment horizontal="center" vertical="center" wrapText="1"/>
    </xf>
    <xf numFmtId="164" fontId="22" fillId="14" borderId="38" xfId="8" applyNumberFormat="1" applyFont="1" applyBorder="1" applyAlignment="1">
      <alignment horizontal="center" vertical="center" wrapText="1"/>
    </xf>
    <xf numFmtId="4" fontId="22" fillId="14" borderId="38" xfId="3" applyNumberFormat="1" applyFont="1" applyBorder="1" applyAlignment="1">
      <alignment horizontal="center" vertical="center" wrapText="1"/>
    </xf>
    <xf numFmtId="0" fontId="22" fillId="13" borderId="38" xfId="4" applyFont="1" applyBorder="1" applyAlignment="1">
      <alignment horizontal="center" vertical="center" wrapText="1"/>
    </xf>
    <xf numFmtId="14" fontId="22" fillId="14" borderId="38" xfId="8" applyNumberFormat="1" applyFont="1" applyBorder="1" applyAlignment="1">
      <alignment horizontal="center" vertical="center" wrapText="1"/>
    </xf>
    <xf numFmtId="164" fontId="22" fillId="14" borderId="39" xfId="8" applyNumberFormat="1" applyFont="1" applyBorder="1" applyAlignment="1">
      <alignment vertical="center" wrapText="1"/>
    </xf>
    <xf numFmtId="164" fontId="22" fillId="14" borderId="19" xfId="8" applyNumberFormat="1" applyFont="1" applyBorder="1" applyAlignment="1">
      <alignment vertical="center" wrapText="1"/>
    </xf>
    <xf numFmtId="164" fontId="22" fillId="14" borderId="3" xfId="8" applyNumberFormat="1" applyFont="1" applyBorder="1" applyAlignment="1">
      <alignment vertical="center" wrapText="1"/>
    </xf>
    <xf numFmtId="0" fontId="22" fillId="16" borderId="38" xfId="0" applyFont="1" applyFill="1" applyBorder="1" applyAlignment="1">
      <alignment horizontal="center" vertical="center" wrapText="1"/>
    </xf>
    <xf numFmtId="3" fontId="22" fillId="14" borderId="38" xfId="8" applyNumberFormat="1" applyFont="1" applyBorder="1" applyAlignment="1">
      <alignment horizontal="center" vertical="center" wrapText="1"/>
    </xf>
    <xf numFmtId="0" fontId="22" fillId="12" borderId="43" xfId="2" applyFont="1" applyBorder="1" applyAlignment="1">
      <alignment horizontal="center" vertical="center" wrapText="1"/>
    </xf>
    <xf numFmtId="3" fontId="51" fillId="14" borderId="38" xfId="8" applyNumberFormat="1" applyFont="1" applyBorder="1" applyAlignment="1">
      <alignment horizontal="center" vertical="center" wrapText="1"/>
    </xf>
    <xf numFmtId="0" fontId="22" fillId="13" borderId="38" xfId="4" applyFont="1" applyBorder="1" applyAlignment="1">
      <alignment horizontal="center" vertical="top" wrapText="1"/>
    </xf>
    <xf numFmtId="0" fontId="22" fillId="16" borderId="38" xfId="8" applyFont="1" applyFill="1" applyBorder="1" applyAlignment="1">
      <alignment horizontal="center" vertical="center" wrapText="1"/>
    </xf>
    <xf numFmtId="0" fontId="22" fillId="17" borderId="38" xfId="0" applyFont="1" applyFill="1" applyBorder="1" applyAlignment="1">
      <alignment horizontal="center" vertical="center"/>
    </xf>
    <xf numFmtId="0" fontId="22" fillId="20" borderId="43" xfId="0" applyFont="1" applyFill="1" applyBorder="1" applyAlignment="1">
      <alignment horizontal="center" vertical="center" wrapText="1"/>
    </xf>
    <xf numFmtId="0" fontId="22" fillId="20" borderId="38" xfId="0" applyFont="1" applyFill="1" applyBorder="1" applyAlignment="1">
      <alignment horizontal="center" vertical="center" wrapText="1"/>
    </xf>
    <xf numFmtId="0" fontId="22" fillId="15" borderId="38" xfId="0" applyFont="1" applyFill="1" applyBorder="1" applyAlignment="1">
      <alignment horizontal="center" vertical="center" wrapText="1"/>
    </xf>
    <xf numFmtId="0" fontId="22" fillId="14" borderId="38" xfId="8" applyFont="1" applyBorder="1" applyAlignment="1">
      <alignment horizontal="center" vertical="top" wrapText="1"/>
    </xf>
    <xf numFmtId="0" fontId="22" fillId="12" borderId="42" xfId="2" applyFont="1" applyBorder="1" applyAlignment="1">
      <alignment horizontal="center" vertical="center" wrapText="1"/>
    </xf>
    <xf numFmtId="0" fontId="22" fillId="14" borderId="38" xfId="8" applyFont="1" applyBorder="1" applyAlignment="1">
      <alignment vertical="center" wrapText="1"/>
    </xf>
    <xf numFmtId="9" fontId="22" fillId="13" borderId="42" xfId="4" applyNumberFormat="1" applyFont="1" applyBorder="1" applyAlignment="1">
      <alignment horizontal="center" vertical="center" wrapText="1"/>
    </xf>
    <xf numFmtId="0" fontId="22" fillId="12" borderId="45" xfId="2" applyFont="1" applyBorder="1" applyAlignment="1">
      <alignment horizontal="center" vertical="center" wrapText="1"/>
    </xf>
    <xf numFmtId="0" fontId="51" fillId="14" borderId="38" xfId="8" applyFont="1" applyBorder="1" applyAlignment="1">
      <alignment horizontal="center" vertical="center" wrapText="1"/>
    </xf>
    <xf numFmtId="165" fontId="22" fillId="14" borderId="38" xfId="8" applyNumberFormat="1" applyFont="1" applyBorder="1" applyAlignment="1">
      <alignment horizontal="center" vertical="center" wrapText="1"/>
    </xf>
    <xf numFmtId="3" fontId="22" fillId="16" borderId="38" xfId="2" applyNumberFormat="1" applyFont="1" applyFill="1" applyBorder="1" applyAlignment="1">
      <alignment horizontal="center" vertical="center" wrapText="1"/>
    </xf>
    <xf numFmtId="9" fontId="55" fillId="13" borderId="38" xfId="4" applyNumberFormat="1" applyFont="1" applyBorder="1" applyAlignment="1">
      <alignment horizontal="center" vertical="center" wrapText="1"/>
    </xf>
    <xf numFmtId="0" fontId="55" fillId="14" borderId="38" xfId="8" applyFont="1" applyBorder="1" applyAlignment="1">
      <alignment horizontal="center" vertical="center" wrapText="1"/>
    </xf>
    <xf numFmtId="0" fontId="55" fillId="14" borderId="38" xfId="8" applyFont="1" applyBorder="1" applyAlignment="1">
      <alignment horizontal="center" vertical="top" wrapText="1"/>
    </xf>
    <xf numFmtId="0" fontId="54" fillId="11" borderId="42" xfId="0" applyFont="1" applyFill="1" applyBorder="1" applyAlignment="1">
      <alignment horizontal="center" vertical="center" wrapText="1"/>
    </xf>
    <xf numFmtId="0" fontId="54" fillId="11" borderId="38" xfId="0" applyFont="1" applyFill="1" applyBorder="1" applyAlignment="1">
      <alignment horizontal="center" vertical="center" wrapText="1"/>
    </xf>
    <xf numFmtId="0" fontId="53" fillId="13" borderId="38" xfId="9" applyFont="1" applyBorder="1" applyAlignment="1" applyProtection="1">
      <alignment horizontal="center" vertical="center" wrapText="1"/>
      <protection locked="0"/>
    </xf>
    <xf numFmtId="0" fontId="53" fillId="13" borderId="38" xfId="9" quotePrefix="1" applyNumberFormat="1" applyFont="1" applyBorder="1" applyAlignment="1">
      <alignment horizontal="center" vertical="center" wrapText="1"/>
    </xf>
    <xf numFmtId="17" fontId="53" fillId="13" borderId="38" xfId="9" applyNumberFormat="1" applyFont="1" applyBorder="1" applyAlignment="1">
      <alignment horizontal="center" vertical="center" wrapText="1"/>
    </xf>
    <xf numFmtId="0" fontId="53" fillId="13" borderId="38" xfId="9" applyFont="1" applyBorder="1" applyAlignment="1">
      <alignment horizontal="center" vertical="center" wrapText="1"/>
    </xf>
    <xf numFmtId="49" fontId="53" fillId="13" borderId="38" xfId="9" quotePrefix="1" applyNumberFormat="1" applyFont="1" applyBorder="1" applyAlignment="1">
      <alignment horizontal="center" vertical="center" wrapText="1"/>
    </xf>
    <xf numFmtId="0" fontId="53" fillId="15" borderId="38" xfId="0" applyFont="1" applyFill="1" applyBorder="1" applyAlignment="1">
      <alignment horizontal="center" vertical="center" wrapText="1"/>
    </xf>
    <xf numFmtId="0" fontId="53" fillId="14" borderId="38" xfId="6" applyFont="1" applyBorder="1" applyAlignment="1">
      <alignment horizontal="center" vertical="center" wrapText="1"/>
    </xf>
    <xf numFmtId="0" fontId="53" fillId="13" borderId="38" xfId="9" applyNumberFormat="1" applyFont="1" applyBorder="1" applyAlignment="1">
      <alignment horizontal="center" vertical="center" wrapText="1"/>
    </xf>
    <xf numFmtId="0" fontId="53" fillId="13" borderId="39" xfId="9" applyFont="1" applyBorder="1" applyAlignment="1">
      <alignment horizontal="center" vertical="center" wrapText="1"/>
    </xf>
    <xf numFmtId="166" fontId="53" fillId="14" borderId="38" xfId="3" applyNumberFormat="1" applyFont="1" applyBorder="1" applyAlignment="1">
      <alignment horizontal="center" vertical="center" wrapText="1"/>
    </xf>
    <xf numFmtId="3" fontId="53" fillId="14" borderId="38" xfId="3" applyNumberFormat="1" applyFont="1" applyBorder="1" applyAlignment="1">
      <alignment horizontal="center" vertical="center" wrapText="1"/>
    </xf>
    <xf numFmtId="0" fontId="53" fillId="12" borderId="39" xfId="2" applyFont="1" applyBorder="1" applyAlignment="1">
      <alignment horizontal="center" vertical="center"/>
    </xf>
    <xf numFmtId="0" fontId="53" fillId="12" borderId="39" xfId="2" applyFont="1" applyBorder="1" applyAlignment="1">
      <alignment horizontal="center" vertical="center" wrapText="1"/>
    </xf>
    <xf numFmtId="0" fontId="53" fillId="14" borderId="39" xfId="3" applyFont="1" applyBorder="1" applyAlignment="1">
      <alignment horizontal="center" vertical="center" wrapText="1"/>
    </xf>
    <xf numFmtId="166" fontId="53" fillId="14" borderId="39" xfId="3" applyNumberFormat="1" applyFont="1" applyBorder="1" applyAlignment="1">
      <alignment horizontal="center" vertical="center" wrapText="1"/>
    </xf>
    <xf numFmtId="17" fontId="53" fillId="13" borderId="38" xfId="4" applyNumberFormat="1" applyFont="1" applyBorder="1" applyAlignment="1">
      <alignment horizontal="center" vertical="center" wrapText="1"/>
    </xf>
    <xf numFmtId="0" fontId="53" fillId="14" borderId="38" xfId="6" applyFont="1" applyBorder="1" applyAlignment="1">
      <alignment horizontal="center" vertical="top" wrapText="1"/>
    </xf>
    <xf numFmtId="0" fontId="53" fillId="21" borderId="38" xfId="9" applyFont="1" applyFill="1" applyBorder="1" applyAlignment="1">
      <alignment horizontal="center" vertical="center" wrapText="1"/>
    </xf>
    <xf numFmtId="0" fontId="53" fillId="18" borderId="38" xfId="2" applyFont="1" applyFill="1" applyBorder="1" applyAlignment="1">
      <alignment horizontal="center" vertical="center" wrapText="1"/>
    </xf>
    <xf numFmtId="0" fontId="53" fillId="12" borderId="3" xfId="2" applyFont="1" applyBorder="1" applyAlignment="1">
      <alignment horizontal="center" vertical="center" wrapText="1"/>
    </xf>
    <xf numFmtId="167" fontId="53" fillId="14" borderId="38" xfId="6" applyNumberFormat="1" applyFont="1" applyBorder="1" applyAlignment="1">
      <alignment horizontal="center" vertical="center" wrapText="1"/>
    </xf>
    <xf numFmtId="3" fontId="53" fillId="14" borderId="38" xfId="6" applyNumberFormat="1" applyFont="1" applyBorder="1" applyAlignment="1">
      <alignment horizontal="center" vertical="center" wrapText="1"/>
    </xf>
    <xf numFmtId="14" fontId="54" fillId="13" borderId="38" xfId="9" applyNumberFormat="1" applyFont="1" applyBorder="1" applyAlignment="1">
      <alignment horizontal="center" vertical="center" wrapText="1"/>
    </xf>
    <xf numFmtId="14" fontId="53" fillId="13" borderId="38" xfId="9" applyNumberFormat="1" applyFont="1" applyBorder="1" applyAlignment="1">
      <alignment horizontal="center" vertical="center" wrapText="1"/>
    </xf>
    <xf numFmtId="49" fontId="53" fillId="13" borderId="38" xfId="9" applyNumberFormat="1" applyFont="1" applyBorder="1" applyAlignment="1">
      <alignment horizontal="center" vertical="center" wrapText="1"/>
    </xf>
    <xf numFmtId="0" fontId="53" fillId="14" borderId="38" xfId="3" applyFont="1" applyBorder="1" applyAlignment="1">
      <alignment horizontal="center" vertical="top" wrapText="1"/>
    </xf>
    <xf numFmtId="0" fontId="53" fillId="21" borderId="39" xfId="9" applyFont="1" applyFill="1" applyBorder="1" applyAlignment="1">
      <alignment horizontal="center" vertical="center" wrapText="1"/>
    </xf>
    <xf numFmtId="49" fontId="53" fillId="13" borderId="39" xfId="9" applyNumberFormat="1" applyFont="1" applyBorder="1" applyAlignment="1">
      <alignment horizontal="center" vertical="center" wrapText="1"/>
    </xf>
    <xf numFmtId="17" fontId="53" fillId="21" borderId="38" xfId="9" applyNumberFormat="1" applyFont="1" applyFill="1" applyBorder="1" applyAlignment="1">
      <alignment horizontal="center" vertical="center" wrapText="1"/>
    </xf>
    <xf numFmtId="49" fontId="53" fillId="21" borderId="38" xfId="9" applyNumberFormat="1" applyFont="1" applyFill="1" applyBorder="1" applyAlignment="1">
      <alignment horizontal="center" vertical="center" wrapText="1"/>
    </xf>
    <xf numFmtId="0" fontId="53" fillId="23" borderId="38" xfId="0" applyFont="1" applyFill="1" applyBorder="1" applyAlignment="1">
      <alignment horizontal="center" vertical="center" wrapText="1"/>
    </xf>
    <xf numFmtId="0" fontId="53" fillId="18" borderId="39" xfId="2" applyFont="1" applyFill="1" applyBorder="1" applyAlignment="1">
      <alignment horizontal="center" vertical="center" wrapText="1"/>
    </xf>
    <xf numFmtId="0" fontId="53" fillId="21" borderId="3" xfId="9" applyFont="1" applyFill="1" applyBorder="1" applyAlignment="1">
      <alignment horizontal="center" vertical="center" wrapText="1"/>
    </xf>
    <xf numFmtId="0" fontId="53" fillId="14" borderId="19" xfId="3" applyFont="1" applyBorder="1" applyAlignment="1">
      <alignment horizontal="center" vertical="center" wrapText="1"/>
    </xf>
    <xf numFmtId="0" fontId="53" fillId="12" borderId="19" xfId="2" applyFont="1" applyBorder="1" applyAlignment="1">
      <alignment horizontal="center" vertical="center"/>
    </xf>
    <xf numFmtId="0" fontId="53" fillId="12" borderId="19" xfId="2" applyFont="1" applyBorder="1" applyAlignment="1">
      <alignment horizontal="center" vertical="center" wrapText="1"/>
    </xf>
    <xf numFmtId="0" fontId="53" fillId="13" borderId="39" xfId="4" applyFont="1" applyBorder="1" applyAlignment="1">
      <alignment horizontal="center" vertical="center" wrapText="1"/>
    </xf>
    <xf numFmtId="0" fontId="53" fillId="13" borderId="39" xfId="4" applyNumberFormat="1" applyFont="1" applyBorder="1" applyAlignment="1">
      <alignment horizontal="center" vertical="center" wrapText="1"/>
    </xf>
    <xf numFmtId="0" fontId="53" fillId="15" borderId="3" xfId="0" applyFont="1" applyFill="1" applyBorder="1" applyAlignment="1">
      <alignment horizontal="center" vertical="center" wrapText="1"/>
    </xf>
    <xf numFmtId="0" fontId="22" fillId="16" borderId="38" xfId="3" applyFont="1" applyFill="1" applyBorder="1" applyAlignment="1">
      <alignment wrapText="1"/>
    </xf>
    <xf numFmtId="0" fontId="22" fillId="17" borderId="38" xfId="2" applyFont="1" applyFill="1" applyBorder="1" applyAlignment="1">
      <alignment horizontal="center" vertical="center" wrapText="1"/>
    </xf>
    <xf numFmtId="0" fontId="3" fillId="16" borderId="38" xfId="0" applyFont="1" applyFill="1" applyBorder="1" applyAlignment="1">
      <alignment wrapText="1"/>
    </xf>
    <xf numFmtId="49" fontId="22" fillId="15" borderId="38" xfId="0" applyNumberFormat="1" applyFont="1" applyFill="1" applyBorder="1" applyAlignment="1">
      <alignment horizontal="center" vertical="center" wrapText="1"/>
    </xf>
    <xf numFmtId="17" fontId="22" fillId="14" borderId="39" xfId="3" applyNumberFormat="1" applyFont="1" applyBorder="1" applyAlignment="1">
      <alignment horizontal="center" vertical="center" wrapText="1"/>
    </xf>
    <xf numFmtId="0" fontId="22" fillId="16" borderId="38" xfId="3" applyFont="1" applyFill="1" applyBorder="1" applyAlignment="1">
      <alignment horizontal="center" vertical="center" wrapText="1"/>
    </xf>
    <xf numFmtId="0" fontId="22" fillId="17" borderId="38" xfId="0" applyFont="1" applyFill="1" applyBorder="1" applyAlignment="1">
      <alignment horizontal="center" vertical="center" wrapText="1"/>
    </xf>
    <xf numFmtId="0" fontId="22" fillId="16" borderId="38" xfId="0" applyFont="1" applyFill="1" applyBorder="1" applyAlignment="1">
      <alignment vertical="top" wrapText="1"/>
    </xf>
    <xf numFmtId="17" fontId="3" fillId="15" borderId="38" xfId="4" applyNumberFormat="1" applyFont="1" applyFill="1" applyBorder="1" applyAlignment="1">
      <alignment horizontal="center" vertical="center" wrapText="1"/>
    </xf>
    <xf numFmtId="0" fontId="3" fillId="16" borderId="3" xfId="6" applyFont="1" applyFill="1" applyBorder="1" applyAlignment="1">
      <alignment horizontal="center" vertical="center" wrapText="1"/>
    </xf>
    <xf numFmtId="0" fontId="3" fillId="16" borderId="43" xfId="2" applyFont="1" applyFill="1" applyBorder="1" applyAlignment="1">
      <alignment horizontal="center" vertical="center" wrapText="1"/>
    </xf>
    <xf numFmtId="0" fontId="3" fillId="16" borderId="38" xfId="6" applyFont="1" applyFill="1" applyBorder="1" applyAlignment="1">
      <alignment horizontal="center" vertical="center" wrapText="1"/>
    </xf>
    <xf numFmtId="164" fontId="22" fillId="14" borderId="38" xfId="3" applyNumberFormat="1" applyFont="1" applyBorder="1" applyAlignment="1">
      <alignment horizontal="center" vertical="top" wrapText="1"/>
    </xf>
    <xf numFmtId="43" fontId="3" fillId="14" borderId="38" xfId="3" applyNumberFormat="1" applyFont="1" applyBorder="1" applyAlignment="1">
      <alignment horizontal="center" vertical="center" wrapText="1"/>
    </xf>
    <xf numFmtId="14" fontId="3" fillId="14" borderId="38" xfId="3" applyNumberFormat="1" applyFont="1" applyBorder="1" applyAlignment="1">
      <alignment horizontal="center" vertical="center" wrapText="1"/>
    </xf>
    <xf numFmtId="0" fontId="3" fillId="12" borderId="38" xfId="2" applyNumberFormat="1" applyFont="1" applyBorder="1" applyAlignment="1">
      <alignment horizontal="center" vertical="center"/>
    </xf>
    <xf numFmtId="0" fontId="3" fillId="14" borderId="38" xfId="7" applyFont="1" applyBorder="1" applyAlignment="1">
      <alignment horizontal="center" vertical="center" wrapText="1"/>
    </xf>
    <xf numFmtId="0" fontId="3" fillId="13" borderId="38" xfId="4" applyFont="1" applyBorder="1" applyAlignment="1">
      <alignment horizontal="center" vertical="top" wrapText="1"/>
    </xf>
    <xf numFmtId="0" fontId="3" fillId="11" borderId="42" xfId="0" applyFont="1" applyFill="1" applyBorder="1" applyAlignment="1">
      <alignment horizontal="left" vertical="center" wrapText="1"/>
    </xf>
    <xf numFmtId="4" fontId="3" fillId="13" borderId="38" xfId="4" applyNumberFormat="1" applyFont="1" applyBorder="1" applyAlignment="1">
      <alignment horizontal="center" vertical="center" wrapText="1"/>
    </xf>
    <xf numFmtId="0" fontId="3" fillId="16" borderId="38" xfId="0" applyFont="1" applyFill="1" applyBorder="1" applyAlignment="1">
      <alignment horizontal="center" vertical="center"/>
    </xf>
    <xf numFmtId="0" fontId="22" fillId="14" borderId="38" xfId="6" applyFont="1" applyBorder="1" applyAlignment="1">
      <alignment horizontal="center" vertical="center" wrapText="1"/>
    </xf>
    <xf numFmtId="0" fontId="53" fillId="16" borderId="0" xfId="0" applyFont="1" applyFill="1" applyAlignment="1">
      <alignment horizontal="center" vertical="center" wrapText="1"/>
    </xf>
    <xf numFmtId="0" fontId="22" fillId="16" borderId="39" xfId="2" applyFont="1" applyFill="1" applyBorder="1" applyAlignment="1">
      <alignment horizontal="center" vertical="center" wrapText="1"/>
    </xf>
    <xf numFmtId="3" fontId="22" fillId="14" borderId="38" xfId="6" applyNumberFormat="1" applyFont="1" applyBorder="1" applyAlignment="1">
      <alignment horizontal="center" vertical="center" wrapText="1"/>
    </xf>
    <xf numFmtId="0" fontId="55" fillId="12" borderId="39" xfId="2" applyFont="1" applyBorder="1" applyAlignment="1">
      <alignment horizontal="center" vertical="center" wrapText="1"/>
    </xf>
    <xf numFmtId="0" fontId="22" fillId="17" borderId="39" xfId="0" applyFont="1" applyFill="1" applyBorder="1" applyAlignment="1">
      <alignment horizontal="center" vertical="center" wrapText="1"/>
    </xf>
    <xf numFmtId="0" fontId="22" fillId="15" borderId="39" xfId="0" applyFont="1" applyFill="1" applyBorder="1" applyAlignment="1">
      <alignment horizontal="center" vertical="center" wrapText="1"/>
    </xf>
    <xf numFmtId="0" fontId="22" fillId="16" borderId="39" xfId="0" applyFont="1" applyFill="1" applyBorder="1" applyAlignment="1">
      <alignment horizontal="center" vertical="center" wrapText="1"/>
    </xf>
    <xf numFmtId="0" fontId="22" fillId="16" borderId="39" xfId="0" applyFont="1" applyFill="1" applyBorder="1" applyAlignment="1">
      <alignment horizontal="center" vertical="center"/>
    </xf>
    <xf numFmtId="3" fontId="22" fillId="16" borderId="39" xfId="0" applyNumberFormat="1" applyFont="1" applyFill="1" applyBorder="1" applyAlignment="1">
      <alignment horizontal="center" vertical="center" wrapText="1"/>
    </xf>
    <xf numFmtId="0" fontId="62" fillId="17" borderId="38" xfId="0" applyFont="1" applyFill="1" applyBorder="1" applyAlignment="1">
      <alignment horizontal="center" vertical="center" wrapText="1"/>
    </xf>
    <xf numFmtId="0" fontId="62" fillId="15" borderId="38" xfId="0" applyFont="1" applyFill="1" applyBorder="1" applyAlignment="1">
      <alignment horizontal="center" vertical="center" wrapText="1"/>
    </xf>
    <xf numFmtId="0" fontId="62" fillId="16" borderId="42" xfId="0" applyFont="1" applyFill="1" applyBorder="1" applyAlignment="1">
      <alignment horizontal="center" vertical="center" wrapText="1"/>
    </xf>
    <xf numFmtId="0" fontId="22" fillId="16" borderId="38" xfId="0" applyFont="1" applyFill="1" applyBorder="1" applyAlignment="1">
      <alignment horizontal="center" vertical="center"/>
    </xf>
    <xf numFmtId="3" fontId="22" fillId="16" borderId="38" xfId="0" applyNumberFormat="1" applyFont="1" applyFill="1" applyBorder="1" applyAlignment="1">
      <alignment horizontal="center" vertical="center" wrapText="1"/>
    </xf>
    <xf numFmtId="0" fontId="62" fillId="16" borderId="42" xfId="0" applyFont="1" applyFill="1" applyBorder="1" applyAlignment="1">
      <alignment horizontal="center" vertical="center"/>
    </xf>
    <xf numFmtId="0" fontId="22" fillId="16" borderId="42" xfId="0" applyFont="1" applyFill="1" applyBorder="1" applyAlignment="1">
      <alignment horizontal="center" vertical="center" wrapText="1"/>
    </xf>
    <xf numFmtId="49" fontId="22" fillId="15" borderId="39" xfId="0" applyNumberFormat="1" applyFont="1" applyFill="1" applyBorder="1" applyAlignment="1">
      <alignment horizontal="center" vertical="center" wrapText="1"/>
    </xf>
    <xf numFmtId="0" fontId="22" fillId="16" borderId="38" xfId="0" applyFont="1" applyFill="1" applyBorder="1"/>
    <xf numFmtId="3" fontId="22" fillId="16" borderId="38" xfId="0" applyNumberFormat="1" applyFont="1" applyFill="1" applyBorder="1" applyAlignment="1">
      <alignment horizontal="center" vertical="center"/>
    </xf>
    <xf numFmtId="3" fontId="55" fillId="14" borderId="38" xfId="3" applyNumberFormat="1" applyFont="1" applyBorder="1" applyAlignment="1">
      <alignment horizontal="center" vertical="center"/>
    </xf>
    <xf numFmtId="0" fontId="22" fillId="15" borderId="44" xfId="0" applyFont="1" applyFill="1" applyBorder="1" applyAlignment="1">
      <alignment horizontal="center" vertical="center" wrapText="1"/>
    </xf>
    <xf numFmtId="0" fontId="22" fillId="16" borderId="40" xfId="0" applyFont="1" applyFill="1" applyBorder="1" applyAlignment="1">
      <alignment horizontal="center" vertical="center" wrapText="1"/>
    </xf>
    <xf numFmtId="3" fontId="22" fillId="16" borderId="39" xfId="3" applyNumberFormat="1" applyFont="1" applyFill="1" applyBorder="1" applyAlignment="1">
      <alignment horizontal="center" vertical="center" wrapText="1"/>
    </xf>
    <xf numFmtId="0" fontId="62" fillId="14" borderId="38" xfId="7" applyFont="1" applyBorder="1" applyAlignment="1">
      <alignment horizontal="center" vertical="center" wrapText="1"/>
    </xf>
    <xf numFmtId="0" fontId="22" fillId="14" borderId="38" xfId="7" applyFont="1" applyBorder="1" applyAlignment="1">
      <alignment horizontal="center" vertical="center" wrapText="1"/>
    </xf>
    <xf numFmtId="0" fontId="22" fillId="14" borderId="38" xfId="7" applyFont="1" applyBorder="1" applyAlignment="1">
      <alignment horizontal="center" vertical="center"/>
    </xf>
    <xf numFmtId="3" fontId="22" fillId="14" borderId="38" xfId="7" applyNumberFormat="1" applyFont="1" applyBorder="1" applyAlignment="1">
      <alignment horizontal="center" vertical="center" wrapText="1"/>
    </xf>
    <xf numFmtId="0" fontId="22" fillId="12" borderId="42" xfId="2" applyFont="1" applyBorder="1" applyAlignment="1">
      <alignment horizontal="center" vertical="center"/>
    </xf>
    <xf numFmtId="0" fontId="53" fillId="16" borderId="38" xfId="0" applyFont="1" applyFill="1" applyBorder="1" applyAlignment="1">
      <alignment horizontal="center" vertical="center" wrapText="1"/>
    </xf>
    <xf numFmtId="17" fontId="22" fillId="15" borderId="38" xfId="4" applyNumberFormat="1" applyFont="1" applyFill="1" applyBorder="1" applyAlignment="1">
      <alignment horizontal="center" vertical="center" wrapText="1"/>
    </xf>
    <xf numFmtId="4" fontId="22" fillId="15" borderId="38" xfId="4" applyNumberFormat="1" applyFont="1" applyFill="1" applyBorder="1" applyAlignment="1">
      <alignment horizontal="center" vertical="center" wrapText="1"/>
    </xf>
    <xf numFmtId="9" fontId="3" fillId="13" borderId="38" xfId="4" applyNumberFormat="1" applyFont="1" applyBorder="1" applyAlignment="1">
      <alignment horizontal="center" vertical="center" wrapText="1"/>
    </xf>
    <xf numFmtId="1" fontId="22" fillId="15" borderId="38" xfId="4" applyNumberFormat="1" applyFont="1" applyFill="1" applyBorder="1" applyAlignment="1">
      <alignment horizontal="center" vertical="center" wrapText="1"/>
    </xf>
    <xf numFmtId="1" fontId="22" fillId="13" borderId="38" xfId="4" applyNumberFormat="1" applyFont="1" applyBorder="1" applyAlignment="1">
      <alignment horizontal="center" vertical="center" wrapText="1"/>
    </xf>
    <xf numFmtId="1" fontId="3" fillId="15" borderId="38" xfId="4" applyNumberFormat="1" applyFont="1" applyFill="1" applyBorder="1" applyAlignment="1">
      <alignment horizontal="center" vertical="center" wrapText="1"/>
    </xf>
    <xf numFmtId="0" fontId="22" fillId="17" borderId="38" xfId="2" applyFont="1" applyFill="1" applyBorder="1" applyAlignment="1">
      <alignment horizontal="center" vertical="center"/>
    </xf>
    <xf numFmtId="0" fontId="22" fillId="16" borderId="38" xfId="6" applyFont="1" applyFill="1" applyBorder="1" applyAlignment="1">
      <alignment horizontal="center" vertical="center" wrapText="1"/>
    </xf>
    <xf numFmtId="9" fontId="3" fillId="15" borderId="38" xfId="4" applyNumberFormat="1" applyFont="1" applyFill="1" applyBorder="1" applyAlignment="1">
      <alignment horizontal="center" vertical="center" wrapText="1"/>
    </xf>
    <xf numFmtId="0" fontId="3" fillId="12" borderId="38" xfId="2" applyFont="1" applyBorder="1" applyAlignment="1">
      <alignment horizontal="center" vertical="top" wrapText="1"/>
    </xf>
    <xf numFmtId="0" fontId="22" fillId="14" borderId="38" xfId="6" applyFont="1" applyBorder="1" applyAlignment="1">
      <alignment horizontal="center" vertical="top" wrapText="1"/>
    </xf>
    <xf numFmtId="0" fontId="3" fillId="14" borderId="38" xfId="6" applyFont="1" applyBorder="1" applyAlignment="1">
      <alignment horizontal="center" vertical="center" wrapText="1"/>
    </xf>
    <xf numFmtId="0" fontId="22" fillId="15" borderId="38" xfId="2" applyFont="1" applyFill="1" applyBorder="1" applyAlignment="1">
      <alignment horizontal="center" vertical="center" wrapText="1"/>
    </xf>
    <xf numFmtId="0" fontId="22" fillId="14" borderId="48" xfId="8" applyFont="1" applyBorder="1" applyAlignment="1">
      <alignment horizontal="center" vertical="center" wrapText="1"/>
    </xf>
    <xf numFmtId="0" fontId="22" fillId="13" borderId="38" xfId="9" applyFont="1" applyBorder="1" applyAlignment="1">
      <alignment horizontal="center" vertical="center" wrapText="1"/>
    </xf>
    <xf numFmtId="0" fontId="22" fillId="14" borderId="38" xfId="8" applyFont="1" applyBorder="1" applyAlignment="1" applyProtection="1">
      <alignment horizontal="center" vertical="center" wrapText="1"/>
      <protection locked="0"/>
    </xf>
    <xf numFmtId="0" fontId="22" fillId="13" borderId="38" xfId="9" applyFont="1" applyBorder="1" applyAlignment="1" applyProtection="1">
      <alignment horizontal="center" vertical="center" wrapText="1"/>
      <protection locked="0"/>
    </xf>
    <xf numFmtId="49" fontId="22" fillId="13" borderId="38" xfId="9" applyNumberFormat="1" applyFont="1" applyBorder="1" applyAlignment="1" applyProtection="1">
      <alignment horizontal="center" vertical="center" wrapText="1"/>
      <protection locked="0"/>
    </xf>
    <xf numFmtId="0" fontId="22" fillId="12" borderId="38" xfId="2" applyFont="1" applyBorder="1" applyAlignment="1">
      <alignment horizontal="center" vertical="center" wrapText="1"/>
    </xf>
    <xf numFmtId="0" fontId="22" fillId="13" borderId="38" xfId="4" applyFont="1" applyBorder="1" applyAlignment="1">
      <alignment horizontal="center" vertical="center" wrapText="1"/>
    </xf>
    <xf numFmtId="0" fontId="22" fillId="14" borderId="2" xfId="8" applyFont="1" applyBorder="1" applyAlignment="1">
      <alignment horizontal="center" vertical="center" wrapText="1"/>
    </xf>
    <xf numFmtId="0" fontId="22" fillId="12" borderId="3" xfId="2" applyFont="1" applyBorder="1" applyAlignment="1">
      <alignment horizontal="center" vertical="center" wrapText="1"/>
    </xf>
    <xf numFmtId="0" fontId="22" fillId="12" borderId="2" xfId="2" applyFont="1" applyBorder="1" applyAlignment="1">
      <alignment horizontal="center" vertical="center" wrapText="1"/>
    </xf>
    <xf numFmtId="0" fontId="3" fillId="16" borderId="39" xfId="2" applyFont="1" applyFill="1" applyBorder="1" applyAlignment="1">
      <alignment horizontal="center" vertical="center" wrapText="1"/>
    </xf>
    <xf numFmtId="0" fontId="3" fillId="16" borderId="39" xfId="3" applyFont="1" applyFill="1" applyBorder="1" applyAlignment="1">
      <alignment horizontal="center" vertical="center" wrapText="1"/>
    </xf>
    <xf numFmtId="0" fontId="22" fillId="13" borderId="39" xfId="4" applyFont="1" applyBorder="1" applyAlignment="1">
      <alignment horizontal="center" vertical="center" wrapText="1"/>
    </xf>
    <xf numFmtId="0" fontId="3" fillId="17" borderId="40" xfId="2" applyFont="1" applyFill="1" applyBorder="1" applyAlignment="1">
      <alignment horizontal="center" vertical="center" wrapText="1"/>
    </xf>
    <xf numFmtId="0" fontId="3" fillId="12" borderId="38" xfId="2" applyFont="1" applyBorder="1" applyAlignment="1">
      <alignment horizontal="center" vertical="center" wrapText="1"/>
    </xf>
    <xf numFmtId="0" fontId="3" fillId="17" borderId="39" xfId="0" applyFont="1" applyFill="1" applyBorder="1" applyAlignment="1">
      <alignment horizontal="center" vertical="center"/>
    </xf>
    <xf numFmtId="0" fontId="3" fillId="12" borderId="39" xfId="2" applyFont="1" applyBorder="1" applyAlignment="1">
      <alignment horizontal="center" vertical="center" wrapText="1"/>
    </xf>
    <xf numFmtId="0" fontId="22" fillId="14" borderId="3" xfId="8" applyFont="1" applyBorder="1" applyAlignment="1">
      <alignment horizontal="center" vertical="center" wrapText="1"/>
    </xf>
    <xf numFmtId="0" fontId="22" fillId="16" borderId="39" xfId="0" applyFont="1" applyFill="1" applyBorder="1" applyAlignment="1">
      <alignment horizontal="center" vertical="center" wrapText="1"/>
    </xf>
    <xf numFmtId="49" fontId="22" fillId="14" borderId="39" xfId="8" applyNumberFormat="1" applyFont="1" applyBorder="1" applyAlignment="1">
      <alignment horizontal="center" vertical="center" wrapText="1"/>
    </xf>
    <xf numFmtId="0" fontId="55" fillId="12" borderId="39" xfId="2" applyFont="1" applyBorder="1" applyAlignment="1">
      <alignment horizontal="center" vertical="center" wrapText="1"/>
    </xf>
    <xf numFmtId="0" fontId="53" fillId="13" borderId="39" xfId="4" applyFont="1" applyBorder="1" applyAlignment="1">
      <alignment horizontal="center" vertical="center" wrapText="1"/>
    </xf>
    <xf numFmtId="0" fontId="22" fillId="14" borderId="38" xfId="3" applyFont="1" applyBorder="1" applyAlignment="1">
      <alignment horizontal="center" vertical="center" wrapText="1"/>
    </xf>
    <xf numFmtId="3" fontId="22" fillId="14" borderId="3" xfId="8" applyNumberFormat="1" applyFont="1" applyBorder="1" applyAlignment="1">
      <alignment horizontal="center" vertical="center" wrapText="1"/>
    </xf>
    <xf numFmtId="0" fontId="22" fillId="13" borderId="3" xfId="4" applyFont="1" applyBorder="1" applyAlignment="1">
      <alignment horizontal="center" vertical="center" wrapText="1"/>
    </xf>
    <xf numFmtId="0" fontId="48" fillId="11" borderId="2" xfId="0" applyFont="1" applyFill="1" applyBorder="1" applyAlignment="1">
      <alignment vertical="top" wrapText="1"/>
    </xf>
    <xf numFmtId="0" fontId="7" fillId="11" borderId="2" xfId="0" applyFont="1" applyFill="1" applyBorder="1" applyAlignment="1">
      <alignment vertical="top" wrapText="1"/>
    </xf>
    <xf numFmtId="0" fontId="9" fillId="11" borderId="2" xfId="0" applyFont="1" applyFill="1" applyBorder="1" applyAlignment="1">
      <alignment horizontal="center" vertical="center" wrapText="1"/>
    </xf>
    <xf numFmtId="0" fontId="3" fillId="14" borderId="2" xfId="3" applyFont="1" applyBorder="1" applyAlignment="1">
      <alignment horizontal="center" vertical="center" wrapText="1"/>
    </xf>
    <xf numFmtId="0" fontId="53" fillId="14" borderId="2" xfId="3" applyFont="1" applyBorder="1" applyAlignment="1">
      <alignment horizontal="center" vertical="center" wrapText="1"/>
    </xf>
    <xf numFmtId="49" fontId="22" fillId="14" borderId="2" xfId="8" applyNumberFormat="1" applyFont="1" applyBorder="1" applyAlignment="1">
      <alignment horizontal="center" vertical="center" wrapText="1"/>
    </xf>
    <xf numFmtId="0" fontId="22" fillId="13" borderId="2" xfId="4" applyFont="1" applyBorder="1" applyAlignment="1">
      <alignment horizontal="center" vertical="center" wrapText="1"/>
    </xf>
    <xf numFmtId="49" fontId="22" fillId="13" borderId="2" xfId="4" applyNumberFormat="1" applyFont="1" applyBorder="1" applyAlignment="1">
      <alignment horizontal="center" vertical="center" wrapText="1"/>
    </xf>
    <xf numFmtId="3" fontId="22" fillId="14" borderId="2" xfId="8" applyNumberFormat="1" applyFont="1" applyBorder="1" applyAlignment="1">
      <alignment horizontal="center" vertical="center" wrapText="1"/>
    </xf>
    <xf numFmtId="165" fontId="22" fillId="14" borderId="2" xfId="8" applyNumberFormat="1" applyFont="1" applyBorder="1" applyAlignment="1">
      <alignment horizontal="center" vertical="center" wrapText="1"/>
    </xf>
    <xf numFmtId="0" fontId="53" fillId="11" borderId="54" xfId="0" applyFont="1" applyFill="1" applyBorder="1" applyAlignment="1">
      <alignment horizontal="center" vertical="center" wrapText="1"/>
    </xf>
    <xf numFmtId="9" fontId="22" fillId="13" borderId="2" xfId="4" applyNumberFormat="1" applyFont="1" applyBorder="1" applyAlignment="1">
      <alignment horizontal="center" vertical="center" wrapText="1"/>
    </xf>
    <xf numFmtId="0" fontId="55" fillId="12" borderId="2" xfId="2" applyFont="1" applyBorder="1" applyAlignment="1">
      <alignment horizontal="center" vertical="center" wrapText="1"/>
    </xf>
    <xf numFmtId="0" fontId="22" fillId="14" borderId="2" xfId="8" applyFont="1" applyBorder="1" applyAlignment="1">
      <alignment horizontal="center" vertical="top" wrapText="1"/>
    </xf>
    <xf numFmtId="0" fontId="53" fillId="13" borderId="2" xfId="9" applyFont="1" applyBorder="1" applyAlignment="1">
      <alignment horizontal="center" vertical="center" wrapText="1"/>
    </xf>
    <xf numFmtId="49" fontId="53" fillId="13" borderId="2" xfId="9" quotePrefix="1" applyNumberFormat="1" applyFont="1" applyBorder="1" applyAlignment="1">
      <alignment horizontal="center" vertical="center" wrapText="1"/>
    </xf>
    <xf numFmtId="166" fontId="53" fillId="12" borderId="2" xfId="2" applyNumberFormat="1" applyFont="1" applyBorder="1" applyAlignment="1">
      <alignment horizontal="center" vertical="center" wrapText="1"/>
    </xf>
    <xf numFmtId="0" fontId="53" fillId="12" borderId="2" xfId="2" applyFont="1" applyBorder="1" applyAlignment="1">
      <alignment horizontal="center" vertical="center" wrapText="1"/>
    </xf>
    <xf numFmtId="17" fontId="53" fillId="13" borderId="2" xfId="9" applyNumberFormat="1" applyFont="1" applyBorder="1" applyAlignment="1">
      <alignment horizontal="center" vertical="center" wrapText="1"/>
    </xf>
    <xf numFmtId="3" fontId="53" fillId="14" borderId="2" xfId="3" applyNumberFormat="1" applyFont="1" applyBorder="1" applyAlignment="1">
      <alignment horizontal="center" vertical="center" wrapText="1"/>
    </xf>
    <xf numFmtId="0" fontId="53" fillId="13" borderId="53" xfId="9" applyFont="1" applyBorder="1" applyAlignment="1">
      <alignment horizontal="center" vertical="center" wrapText="1"/>
    </xf>
    <xf numFmtId="0" fontId="53" fillId="13" borderId="2" xfId="4" applyFont="1" applyBorder="1" applyAlignment="1">
      <alignment horizontal="center" vertical="center" wrapText="1"/>
    </xf>
    <xf numFmtId="0" fontId="22" fillId="16" borderId="2" xfId="0" applyFont="1" applyFill="1" applyBorder="1" applyAlignment="1">
      <alignment horizontal="center" vertical="center" wrapText="1"/>
    </xf>
    <xf numFmtId="0" fontId="53" fillId="13" borderId="2" xfId="4" applyNumberFormat="1" applyFont="1" applyBorder="1" applyAlignment="1">
      <alignment horizontal="center" vertical="center" wrapText="1"/>
    </xf>
    <xf numFmtId="0" fontId="53" fillId="14" borderId="2" xfId="6" applyFont="1" applyBorder="1" applyAlignment="1">
      <alignment horizontal="center" vertical="center" wrapText="1"/>
    </xf>
    <xf numFmtId="0" fontId="55" fillId="13" borderId="39" xfId="4" applyFont="1" applyBorder="1" applyAlignment="1">
      <alignment horizontal="center" vertical="center" wrapText="1"/>
    </xf>
    <xf numFmtId="0" fontId="22" fillId="14" borderId="39" xfId="3" applyFont="1" applyBorder="1" applyAlignment="1">
      <alignment horizontal="center" vertical="top" wrapText="1"/>
    </xf>
    <xf numFmtId="0" fontId="22" fillId="14" borderId="2" xfId="6" applyFont="1" applyBorder="1" applyAlignment="1">
      <alignment horizontal="center" vertical="center" wrapText="1"/>
    </xf>
    <xf numFmtId="0" fontId="3" fillId="15" borderId="41" xfId="0" applyFont="1" applyFill="1" applyBorder="1" applyAlignment="1">
      <alignment horizontal="center" vertical="center" wrapText="1"/>
    </xf>
    <xf numFmtId="0" fontId="3" fillId="17" borderId="39" xfId="0" applyFont="1" applyFill="1" applyBorder="1" applyAlignment="1">
      <alignment horizontal="left" vertical="top" wrapText="1"/>
    </xf>
    <xf numFmtId="3" fontId="3" fillId="16" borderId="39" xfId="0" applyNumberFormat="1" applyFont="1" applyFill="1" applyBorder="1" applyAlignment="1">
      <alignment horizontal="center" vertical="center" wrapText="1"/>
    </xf>
    <xf numFmtId="0" fontId="9" fillId="11" borderId="2" xfId="0" applyFont="1" applyFill="1" applyBorder="1" applyAlignment="1">
      <alignment horizontal="left" vertical="top" wrapText="1"/>
    </xf>
    <xf numFmtId="0" fontId="22" fillId="19" borderId="2" xfId="0" applyFont="1" applyFill="1" applyBorder="1" applyAlignment="1">
      <alignment horizontal="center" vertical="center" wrapText="1"/>
    </xf>
    <xf numFmtId="3" fontId="53" fillId="14" borderId="2" xfId="6" applyNumberFormat="1" applyFont="1" applyBorder="1" applyAlignment="1">
      <alignment horizontal="center" vertical="center" wrapText="1"/>
    </xf>
    <xf numFmtId="0" fontId="3" fillId="15" borderId="0" xfId="0" applyFont="1" applyFill="1" applyAlignment="1">
      <alignment horizontal="center" vertical="center"/>
    </xf>
    <xf numFmtId="0" fontId="22" fillId="12" borderId="38" xfId="2" applyFont="1" applyBorder="1" applyAlignment="1">
      <alignment horizontal="center" vertical="center" wrapText="1"/>
    </xf>
    <xf numFmtId="0" fontId="22" fillId="14" borderId="38" xfId="8" applyFont="1" applyBorder="1" applyAlignment="1">
      <alignment horizontal="center" vertical="center" wrapText="1"/>
    </xf>
    <xf numFmtId="3" fontId="22" fillId="14" borderId="38" xfId="8" applyNumberFormat="1" applyFont="1" applyBorder="1" applyAlignment="1">
      <alignment horizontal="center" vertical="center" wrapText="1"/>
    </xf>
    <xf numFmtId="0" fontId="22" fillId="13" borderId="38" xfId="4" applyFont="1" applyBorder="1" applyAlignment="1">
      <alignment horizontal="center" vertical="center" wrapText="1"/>
    </xf>
    <xf numFmtId="0" fontId="53" fillId="14" borderId="39" xfId="6" applyFont="1" applyBorder="1" applyAlignment="1">
      <alignment horizontal="center" vertical="center" wrapText="1"/>
    </xf>
    <xf numFmtId="0" fontId="53" fillId="14" borderId="38" xfId="6" applyFont="1" applyBorder="1" applyAlignment="1">
      <alignment horizontal="center" vertical="center" wrapText="1"/>
    </xf>
    <xf numFmtId="0" fontId="53" fillId="18" borderId="38" xfId="2" applyFont="1" applyFill="1" applyBorder="1" applyAlignment="1">
      <alignment horizontal="center" vertical="center" wrapText="1"/>
    </xf>
    <xf numFmtId="0" fontId="53" fillId="13" borderId="38" xfId="9" applyFont="1" applyBorder="1" applyAlignment="1">
      <alignment horizontal="center" vertical="center" wrapText="1"/>
    </xf>
    <xf numFmtId="0" fontId="0" fillId="0" borderId="49" xfId="0" applyBorder="1"/>
    <xf numFmtId="0" fontId="53" fillId="18" borderId="38" xfId="2" applyFont="1" applyFill="1" applyBorder="1" applyAlignment="1">
      <alignment horizontal="center" vertical="center"/>
    </xf>
    <xf numFmtId="0" fontId="53" fillId="22" borderId="38" xfId="3" applyFont="1" applyFill="1" applyBorder="1" applyAlignment="1">
      <alignment horizontal="center" vertical="center" wrapText="1"/>
    </xf>
    <xf numFmtId="3" fontId="53" fillId="22" borderId="38" xfId="3" applyNumberFormat="1" applyFont="1" applyFill="1" applyBorder="1" applyAlignment="1">
      <alignment horizontal="center" vertical="center" wrapText="1"/>
    </xf>
    <xf numFmtId="0" fontId="0" fillId="0" borderId="44" xfId="0" applyBorder="1"/>
    <xf numFmtId="0" fontId="7"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7" fillId="4" borderId="22" xfId="0" applyFont="1" applyFill="1" applyBorder="1" applyAlignment="1">
      <alignment vertical="center"/>
    </xf>
    <xf numFmtId="0" fontId="0" fillId="4" borderId="25" xfId="0" applyFill="1" applyBorder="1" applyAlignment="1">
      <alignment vertical="center"/>
    </xf>
    <xf numFmtId="0" fontId="24"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1" fillId="0" borderId="6" xfId="0" applyFont="1" applyFill="1" applyBorder="1" applyAlignment="1"/>
    <xf numFmtId="0" fontId="21" fillId="0" borderId="19" xfId="0" applyFont="1" applyFill="1" applyBorder="1" applyAlignment="1"/>
    <xf numFmtId="0" fontId="21" fillId="0" borderId="19" xfId="0" applyFont="1" applyBorder="1" applyAlignment="1"/>
    <xf numFmtId="0" fontId="21" fillId="0" borderId="3" xfId="0" applyFont="1" applyBorder="1" applyAlignment="1"/>
    <xf numFmtId="0" fontId="24" fillId="3" borderId="3" xfId="0" applyFont="1" applyFill="1" applyBorder="1" applyAlignment="1">
      <alignment horizontal="center" vertical="center" wrapText="1"/>
    </xf>
    <xf numFmtId="0" fontId="26" fillId="3" borderId="2" xfId="0" applyFont="1" applyFill="1" applyBorder="1" applyAlignment="1">
      <alignment vertical="center"/>
    </xf>
    <xf numFmtId="0" fontId="27" fillId="0" borderId="2" xfId="0" applyFont="1" applyBorder="1" applyAlignment="1"/>
    <xf numFmtId="0" fontId="9" fillId="3" borderId="6"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2" xfId="0" applyFont="1" applyFill="1" applyBorder="1" applyAlignment="1">
      <alignment horizontal="center" wrapText="1"/>
    </xf>
    <xf numFmtId="0" fontId="21" fillId="0" borderId="23" xfId="0" applyFont="1" applyFill="1" applyBorder="1" applyAlignment="1">
      <alignment horizontal="center" wrapText="1"/>
    </xf>
    <xf numFmtId="0" fontId="21" fillId="0" borderId="20" xfId="0" applyFont="1" applyBorder="1" applyAlignment="1">
      <alignment horizontal="center" wrapText="1"/>
    </xf>
    <xf numFmtId="0" fontId="21" fillId="0" borderId="24" xfId="0" applyFont="1" applyBorder="1" applyAlignment="1">
      <alignment horizontal="center" wrapText="1"/>
    </xf>
    <xf numFmtId="0" fontId="26" fillId="3" borderId="6" xfId="0" applyFont="1" applyFill="1" applyBorder="1" applyAlignment="1">
      <alignment vertical="center"/>
    </xf>
    <xf numFmtId="0" fontId="27" fillId="0" borderId="6" xfId="0" applyFont="1" applyBorder="1" applyAlignment="1"/>
    <xf numFmtId="0" fontId="2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8" borderId="17" xfId="0" applyFont="1" applyFill="1" applyBorder="1" applyAlignment="1">
      <alignment horizontal="center" vertical="center"/>
    </xf>
    <xf numFmtId="0" fontId="0" fillId="8" borderId="18" xfId="0" applyFill="1" applyBorder="1" applyAlignment="1">
      <alignment horizontal="center" vertical="center"/>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14" fillId="3" borderId="3" xfId="0" applyFont="1" applyFill="1" applyBorder="1" applyAlignment="1">
      <alignment horizontal="center" vertical="center" wrapText="1"/>
    </xf>
    <xf numFmtId="0" fontId="18" fillId="0" borderId="0" xfId="0" applyFont="1" applyFill="1" applyAlignment="1">
      <alignment horizontal="left" wrapText="1"/>
    </xf>
    <xf numFmtId="0" fontId="18" fillId="0" borderId="0" xfId="0" applyFont="1" applyFill="1" applyAlignment="1">
      <alignment horizontal="left"/>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3"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4" fillId="7" borderId="17" xfId="0" applyFont="1" applyFill="1" applyBorder="1" applyAlignment="1">
      <alignment horizontal="center" vertical="center"/>
    </xf>
    <xf numFmtId="0" fontId="0" fillId="4" borderId="17" xfId="0" applyFill="1" applyBorder="1" applyAlignment="1">
      <alignment horizontal="center" vertical="center"/>
    </xf>
    <xf numFmtId="0" fontId="17" fillId="10" borderId="7" xfId="0" applyFont="1" applyFill="1" applyBorder="1" applyAlignment="1">
      <alignment horizontal="center" vertical="center"/>
    </xf>
    <xf numFmtId="0" fontId="17" fillId="10" borderId="21" xfId="0" applyFont="1" applyFill="1" applyBorder="1" applyAlignment="1">
      <alignment horizontal="center" vertical="center"/>
    </xf>
    <xf numFmtId="0" fontId="0" fillId="10" borderId="24" xfId="0" applyFill="1" applyBorder="1" applyAlignment="1"/>
    <xf numFmtId="0" fontId="7" fillId="4" borderId="17" xfId="0" applyFont="1" applyFill="1" applyBorder="1" applyAlignment="1">
      <alignment vertical="center"/>
    </xf>
    <xf numFmtId="164" fontId="22" fillId="14" borderId="39" xfId="3" applyNumberFormat="1" applyFont="1" applyBorder="1" applyAlignment="1">
      <alignment vertical="center" wrapText="1"/>
    </xf>
    <xf numFmtId="0" fontId="0" fillId="0" borderId="51" xfId="0" applyBorder="1" applyAlignment="1">
      <alignment vertical="center" wrapText="1"/>
    </xf>
    <xf numFmtId="0" fontId="0" fillId="0" borderId="3" xfId="0" applyBorder="1" applyAlignment="1">
      <alignment vertical="center" wrapText="1"/>
    </xf>
    <xf numFmtId="0" fontId="3" fillId="0" borderId="51" xfId="0" applyFont="1" applyBorder="1" applyAlignment="1">
      <alignment vertical="center" wrapText="1"/>
    </xf>
    <xf numFmtId="0" fontId="22" fillId="12" borderId="39" xfId="2" applyFont="1" applyBorder="1" applyAlignment="1">
      <alignment horizontal="center" vertical="center" wrapText="1"/>
    </xf>
    <xf numFmtId="0" fontId="3" fillId="0" borderId="51" xfId="0" applyFont="1" applyBorder="1" applyAlignment="1">
      <alignment horizontal="center" vertical="center" wrapText="1"/>
    </xf>
    <xf numFmtId="0" fontId="0" fillId="0" borderId="51" xfId="0" applyBorder="1" applyAlignment="1">
      <alignment horizontal="center" vertical="center" wrapText="1"/>
    </xf>
    <xf numFmtId="0" fontId="22" fillId="14" borderId="39" xfId="3" applyFont="1" applyBorder="1" applyAlignment="1">
      <alignment horizontal="center" vertical="center" wrapText="1"/>
    </xf>
    <xf numFmtId="0" fontId="22" fillId="14" borderId="51" xfId="3" applyFont="1" applyBorder="1" applyAlignment="1">
      <alignment horizontal="center" vertical="center" wrapText="1"/>
    </xf>
    <xf numFmtId="14" fontId="22" fillId="14" borderId="39" xfId="3" applyNumberFormat="1" applyFont="1" applyBorder="1" applyAlignment="1">
      <alignment horizontal="center" vertical="center" wrapText="1"/>
    </xf>
    <xf numFmtId="14" fontId="22" fillId="14" borderId="51" xfId="3"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0" fillId="0" borderId="53" xfId="0" applyBorder="1" applyAlignment="1">
      <alignment horizontal="center" vertical="center" wrapText="1"/>
    </xf>
    <xf numFmtId="0" fontId="22" fillId="12" borderId="38" xfId="2" applyFont="1" applyBorder="1" applyAlignment="1">
      <alignment horizontal="center" vertical="center" wrapText="1"/>
    </xf>
    <xf numFmtId="0" fontId="22" fillId="12" borderId="39" xfId="2" applyFont="1" applyBorder="1" applyAlignment="1">
      <alignment horizontal="center" vertical="center"/>
    </xf>
    <xf numFmtId="0" fontId="3" fillId="0" borderId="3" xfId="0" applyFont="1" applyBorder="1" applyAlignment="1">
      <alignment horizontal="center" vertical="center"/>
    </xf>
    <xf numFmtId="0" fontId="22" fillId="12" borderId="40" xfId="2" applyFont="1" applyBorder="1" applyAlignment="1">
      <alignment horizontal="center" vertical="center" wrapText="1"/>
    </xf>
    <xf numFmtId="0" fontId="22" fillId="12" borderId="41" xfId="2"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9" fillId="11" borderId="38" xfId="0" applyFont="1" applyFill="1" applyBorder="1" applyAlignment="1">
      <alignment horizontal="left" vertical="center"/>
    </xf>
    <xf numFmtId="49" fontId="7" fillId="4" borderId="40" xfId="0" applyNumberFormat="1" applyFont="1" applyFill="1" applyBorder="1" applyAlignment="1">
      <alignment horizontal="center" vertical="center"/>
    </xf>
    <xf numFmtId="49" fontId="7" fillId="4" borderId="44" xfId="0" applyNumberFormat="1" applyFont="1" applyFill="1" applyBorder="1" applyAlignment="1">
      <alignment horizontal="center" vertical="center"/>
    </xf>
    <xf numFmtId="49" fontId="7" fillId="4" borderId="41" xfId="0" applyNumberFormat="1" applyFont="1" applyFill="1" applyBorder="1" applyAlignment="1">
      <alignment horizontal="center" vertical="center"/>
    </xf>
    <xf numFmtId="0" fontId="48" fillId="0" borderId="20" xfId="0" applyFont="1" applyBorder="1" applyAlignment="1"/>
    <xf numFmtId="0" fontId="48" fillId="0" borderId="21" xfId="0" applyFont="1" applyBorder="1" applyAlignment="1"/>
    <xf numFmtId="0" fontId="48" fillId="0" borderId="24" xfId="0" applyFont="1" applyBorder="1" applyAlignment="1"/>
    <xf numFmtId="0" fontId="6" fillId="4" borderId="38" xfId="0" applyFont="1" applyFill="1" applyBorder="1" applyAlignment="1">
      <alignment horizontal="center" vertical="center" wrapText="1"/>
    </xf>
    <xf numFmtId="0" fontId="9" fillId="4" borderId="38" xfId="0" applyFont="1" applyFill="1" applyBorder="1" applyAlignment="1">
      <alignment horizontal="center" vertical="center"/>
    </xf>
    <xf numFmtId="0" fontId="9" fillId="11" borderId="38" xfId="0" applyFont="1" applyFill="1" applyBorder="1" applyAlignment="1">
      <alignment horizontal="center" vertical="center" wrapText="1"/>
    </xf>
    <xf numFmtId="164" fontId="22" fillId="14" borderId="2" xfId="3" applyNumberFormat="1" applyFont="1" applyBorder="1" applyAlignment="1">
      <alignment vertical="center" wrapText="1"/>
    </xf>
    <xf numFmtId="0" fontId="0" fillId="0" borderId="2" xfId="0" applyBorder="1" applyAlignment="1">
      <alignment vertical="center" wrapText="1"/>
    </xf>
    <xf numFmtId="164" fontId="22" fillId="14" borderId="51" xfId="3" applyNumberFormat="1" applyFont="1" applyBorder="1" applyAlignment="1">
      <alignment vertical="center" wrapText="1"/>
    </xf>
    <xf numFmtId="0" fontId="22" fillId="12" borderId="38" xfId="2" applyFont="1" applyBorder="1" applyAlignment="1">
      <alignment horizontal="center" vertical="center"/>
    </xf>
    <xf numFmtId="0" fontId="50" fillId="0" borderId="38" xfId="0" applyFont="1" applyBorder="1" applyAlignment="1">
      <alignment horizontal="center" vertical="center"/>
    </xf>
    <xf numFmtId="0" fontId="22" fillId="14" borderId="38" xfId="3" applyFont="1" applyBorder="1" applyAlignment="1">
      <alignment horizontal="center" vertical="center" wrapText="1"/>
    </xf>
    <xf numFmtId="0" fontId="22" fillId="12" borderId="52" xfId="2" applyFont="1" applyBorder="1" applyAlignment="1">
      <alignment vertical="center" wrapText="1"/>
    </xf>
    <xf numFmtId="0" fontId="0" fillId="0" borderId="37" xfId="0" applyBorder="1" applyAlignment="1">
      <alignment vertical="center" wrapText="1"/>
    </xf>
    <xf numFmtId="0" fontId="0" fillId="0" borderId="52" xfId="0" applyBorder="1" applyAlignment="1">
      <alignment vertical="center" wrapText="1"/>
    </xf>
    <xf numFmtId="0" fontId="0" fillId="0" borderId="20" xfId="0" applyBorder="1" applyAlignment="1">
      <alignment vertical="center" wrapText="1"/>
    </xf>
    <xf numFmtId="0" fontId="0" fillId="0" borderId="50" xfId="0" applyBorder="1" applyAlignment="1">
      <alignment vertical="center" wrapText="1"/>
    </xf>
    <xf numFmtId="0" fontId="22" fillId="17" borderId="51" xfId="0" applyFont="1" applyFill="1" applyBorder="1" applyAlignment="1">
      <alignment vertical="center" wrapText="1"/>
    </xf>
    <xf numFmtId="0" fontId="0" fillId="17" borderId="51" xfId="0" applyFill="1" applyBorder="1" applyAlignment="1">
      <alignment vertical="center" wrapText="1"/>
    </xf>
    <xf numFmtId="0" fontId="0" fillId="17" borderId="3" xfId="0" applyFill="1" applyBorder="1" applyAlignment="1">
      <alignment vertical="center" wrapText="1"/>
    </xf>
    <xf numFmtId="0" fontId="22" fillId="14" borderId="2" xfId="8"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22" fillId="14" borderId="2" xfId="8" applyFont="1" applyBorder="1" applyAlignment="1">
      <alignment vertical="center" wrapText="1"/>
    </xf>
    <xf numFmtId="0" fontId="0" fillId="0" borderId="39" xfId="0" applyBorder="1" applyAlignment="1">
      <alignment vertical="center" wrapText="1"/>
    </xf>
    <xf numFmtId="0" fontId="22" fillId="16" borderId="51" xfId="0" applyFont="1" applyFill="1" applyBorder="1" applyAlignment="1">
      <alignment vertical="center" wrapText="1"/>
    </xf>
    <xf numFmtId="0" fontId="0" fillId="16" borderId="51" xfId="0" applyFill="1" applyBorder="1" applyAlignment="1">
      <alignment vertical="center" wrapText="1"/>
    </xf>
    <xf numFmtId="0" fontId="0" fillId="16" borderId="3" xfId="0" applyFill="1" applyBorder="1" applyAlignment="1">
      <alignment vertical="center" wrapText="1"/>
    </xf>
    <xf numFmtId="0" fontId="22" fillId="12" borderId="51" xfId="2" applyFont="1" applyBorder="1" applyAlignment="1">
      <alignment vertical="center" wrapText="1"/>
    </xf>
    <xf numFmtId="0" fontId="22" fillId="12" borderId="19" xfId="2" applyFont="1" applyBorder="1" applyAlignment="1">
      <alignment horizontal="center" vertical="center"/>
    </xf>
    <xf numFmtId="0" fontId="22" fillId="12" borderId="3" xfId="2" applyFont="1" applyBorder="1" applyAlignment="1">
      <alignment horizontal="center" vertical="center"/>
    </xf>
    <xf numFmtId="0" fontId="22" fillId="12" borderId="19" xfId="2" applyFont="1" applyBorder="1" applyAlignment="1">
      <alignment horizontal="center" vertical="center" wrapText="1"/>
    </xf>
    <xf numFmtId="0" fontId="22" fillId="12" borderId="3" xfId="2" applyFont="1" applyBorder="1" applyAlignment="1">
      <alignment horizontal="center" vertical="center" wrapText="1"/>
    </xf>
    <xf numFmtId="0" fontId="22" fillId="12" borderId="26" xfId="2" applyFont="1" applyBorder="1" applyAlignment="1">
      <alignment horizontal="center" vertical="center" wrapText="1"/>
    </xf>
    <xf numFmtId="0" fontId="22" fillId="12" borderId="37" xfId="2" applyFont="1" applyBorder="1" applyAlignment="1">
      <alignment horizontal="center" vertical="center" wrapText="1"/>
    </xf>
    <xf numFmtId="0" fontId="22" fillId="12" borderId="20" xfId="2" applyFont="1" applyBorder="1" applyAlignment="1">
      <alignment horizontal="center" vertical="center" wrapText="1"/>
    </xf>
    <xf numFmtId="0" fontId="22" fillId="12" borderId="24" xfId="2" applyFont="1" applyBorder="1" applyAlignment="1">
      <alignment horizontal="center" vertical="center" wrapText="1"/>
    </xf>
    <xf numFmtId="0" fontId="53" fillId="13" borderId="39" xfId="9" applyFont="1" applyBorder="1" applyAlignment="1">
      <alignment horizontal="center" vertical="center" wrapText="1"/>
    </xf>
    <xf numFmtId="0" fontId="53" fillId="13" borderId="39" xfId="9" applyFont="1" applyBorder="1" applyAlignment="1">
      <alignment vertical="center" wrapText="1"/>
    </xf>
    <xf numFmtId="0" fontId="0" fillId="0" borderId="53" xfId="0" applyBorder="1" applyAlignment="1">
      <alignment vertical="center" wrapText="1"/>
    </xf>
    <xf numFmtId="0" fontId="53" fillId="16" borderId="39" xfId="0" applyFont="1" applyFill="1" applyBorder="1" applyAlignment="1">
      <alignment vertical="center" wrapText="1"/>
    </xf>
    <xf numFmtId="0" fontId="0" fillId="16" borderId="53" xfId="0" applyFill="1" applyBorder="1" applyAlignment="1">
      <alignment vertical="center" wrapText="1"/>
    </xf>
    <xf numFmtId="0" fontId="53" fillId="12" borderId="39" xfId="2" applyFont="1" applyBorder="1" applyAlignment="1">
      <alignment vertical="center" wrapText="1"/>
    </xf>
    <xf numFmtId="0" fontId="53" fillId="12" borderId="40" xfId="2" applyFont="1" applyBorder="1" applyAlignment="1">
      <alignment vertical="center" wrapText="1"/>
    </xf>
    <xf numFmtId="0" fontId="0" fillId="0" borderId="41" xfId="0" applyBorder="1" applyAlignment="1">
      <alignment vertical="center" wrapText="1"/>
    </xf>
    <xf numFmtId="0" fontId="0" fillId="0" borderId="54" xfId="0" applyBorder="1" applyAlignment="1">
      <alignment vertical="center" wrapText="1"/>
    </xf>
    <xf numFmtId="0" fontId="53" fillId="12" borderId="39" xfId="2" applyFont="1" applyBorder="1" applyAlignment="1">
      <alignment horizontal="center" vertical="center" wrapText="1"/>
    </xf>
    <xf numFmtId="0" fontId="53" fillId="12" borderId="19" xfId="2" applyFont="1" applyBorder="1" applyAlignment="1">
      <alignment horizontal="center" vertical="center" wrapText="1"/>
    </xf>
    <xf numFmtId="0" fontId="53" fillId="12" borderId="3" xfId="2" applyFont="1" applyBorder="1" applyAlignment="1">
      <alignment horizontal="center" vertical="center" wrapText="1"/>
    </xf>
    <xf numFmtId="49" fontId="53" fillId="13" borderId="39" xfId="9" applyNumberFormat="1" applyFont="1" applyBorder="1" applyAlignment="1">
      <alignment horizontal="center" vertical="center" wrapText="1" readingOrder="1"/>
    </xf>
    <xf numFmtId="49" fontId="53" fillId="13" borderId="19" xfId="9" applyNumberFormat="1" applyFont="1" applyBorder="1" applyAlignment="1">
      <alignment horizontal="center" vertical="center" wrapText="1" readingOrder="1"/>
    </xf>
    <xf numFmtId="49" fontId="53" fillId="13" borderId="3" xfId="9" applyNumberFormat="1" applyFont="1" applyBorder="1" applyAlignment="1">
      <alignment horizontal="center" vertical="center" wrapText="1" readingOrder="1"/>
    </xf>
    <xf numFmtId="0" fontId="53" fillId="13" borderId="19" xfId="9" applyFont="1" applyBorder="1" applyAlignment="1">
      <alignment horizontal="center" vertical="center" wrapText="1"/>
    </xf>
    <xf numFmtId="0" fontId="53" fillId="13" borderId="3" xfId="9" applyFont="1" applyBorder="1" applyAlignment="1">
      <alignment horizontal="center" vertical="center" wrapText="1"/>
    </xf>
    <xf numFmtId="0" fontId="53" fillId="14" borderId="39" xfId="3" applyFont="1" applyBorder="1" applyAlignment="1">
      <alignment horizontal="center" vertical="center" wrapText="1"/>
    </xf>
    <xf numFmtId="0" fontId="53" fillId="14" borderId="19" xfId="3" applyFont="1" applyBorder="1" applyAlignment="1">
      <alignment horizontal="center" vertical="center" wrapText="1"/>
    </xf>
    <xf numFmtId="0" fontId="53" fillId="14" borderId="3" xfId="3" applyFont="1" applyBorder="1" applyAlignment="1">
      <alignment horizontal="center" vertical="center" wrapText="1"/>
    </xf>
    <xf numFmtId="17" fontId="53" fillId="14" borderId="39" xfId="3" applyNumberFormat="1" applyFont="1" applyBorder="1" applyAlignment="1">
      <alignment horizontal="center" vertical="center" wrapText="1"/>
    </xf>
    <xf numFmtId="17" fontId="53" fillId="14" borderId="19" xfId="3" applyNumberFormat="1" applyFont="1" applyBorder="1" applyAlignment="1">
      <alignment horizontal="center" vertical="center" wrapText="1"/>
    </xf>
    <xf numFmtId="17" fontId="53" fillId="14" borderId="3" xfId="3" applyNumberFormat="1" applyFont="1" applyBorder="1" applyAlignment="1">
      <alignment horizontal="center" vertical="center" wrapText="1"/>
    </xf>
    <xf numFmtId="0" fontId="53" fillId="14" borderId="2" xfId="3" applyFont="1" applyBorder="1" applyAlignment="1">
      <alignment horizontal="center" vertical="center" wrapText="1"/>
    </xf>
    <xf numFmtId="0" fontId="53" fillId="14" borderId="38" xfId="3" applyFont="1" applyBorder="1" applyAlignment="1">
      <alignment horizontal="center" vertical="center" wrapText="1"/>
    </xf>
    <xf numFmtId="0" fontId="53" fillId="12" borderId="51" xfId="2" applyFont="1" applyBorder="1" applyAlignment="1">
      <alignment horizontal="center" vertical="center"/>
    </xf>
    <xf numFmtId="0" fontId="53" fillId="12" borderId="19" xfId="2" applyFont="1" applyBorder="1" applyAlignment="1">
      <alignment horizontal="center" vertical="center"/>
    </xf>
    <xf numFmtId="0" fontId="53" fillId="12" borderId="3" xfId="2" applyFont="1" applyBorder="1" applyAlignment="1">
      <alignment horizontal="center" vertical="center"/>
    </xf>
    <xf numFmtId="0" fontId="53" fillId="12" borderId="51" xfId="2" applyFont="1" applyBorder="1" applyAlignment="1">
      <alignment horizontal="center" vertical="center" wrapText="1"/>
    </xf>
    <xf numFmtId="0" fontId="53" fillId="12" borderId="52" xfId="2" applyFont="1" applyBorder="1" applyAlignment="1">
      <alignment horizontal="center" vertical="center" wrapText="1"/>
    </xf>
    <xf numFmtId="0" fontId="53" fillId="12" borderId="37" xfId="2" applyFont="1" applyBorder="1" applyAlignment="1">
      <alignment horizontal="center" vertical="center" wrapText="1"/>
    </xf>
    <xf numFmtId="0" fontId="53" fillId="12" borderId="26" xfId="2" applyFont="1" applyBorder="1" applyAlignment="1">
      <alignment horizontal="center" vertical="center" wrapText="1"/>
    </xf>
    <xf numFmtId="0" fontId="53" fillId="12" borderId="20" xfId="2" applyFont="1" applyBorder="1" applyAlignment="1">
      <alignment horizontal="center" vertical="center" wrapText="1"/>
    </xf>
    <xf numFmtId="0" fontId="53" fillId="12" borderId="24" xfId="2" applyFont="1" applyBorder="1" applyAlignment="1">
      <alignment horizontal="center" vertical="center" wrapText="1"/>
    </xf>
    <xf numFmtId="0" fontId="53" fillId="0" borderId="19" xfId="0" applyFont="1" applyBorder="1" applyAlignment="1">
      <alignment horizontal="center" vertical="center" wrapText="1"/>
    </xf>
    <xf numFmtId="0" fontId="53" fillId="14" borderId="51" xfId="3" applyFont="1" applyBorder="1" applyAlignment="1">
      <alignment horizontal="center" vertical="center" wrapText="1"/>
    </xf>
    <xf numFmtId="0" fontId="53" fillId="0" borderId="3" xfId="0" applyFont="1" applyBorder="1" applyAlignment="1">
      <alignment horizontal="center" vertical="center" wrapText="1"/>
    </xf>
    <xf numFmtId="0" fontId="31" fillId="11" borderId="42"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22" fillId="12" borderId="42" xfId="2" applyFont="1" applyBorder="1" applyAlignment="1">
      <alignment horizontal="center" vertical="center" wrapText="1"/>
    </xf>
    <xf numFmtId="0" fontId="22" fillId="12" borderId="43" xfId="2" applyFont="1" applyBorder="1" applyAlignment="1">
      <alignment horizontal="center" vertical="center" wrapText="1"/>
    </xf>
    <xf numFmtId="0" fontId="22" fillId="13" borderId="39" xfId="4" applyFont="1" applyBorder="1" applyAlignment="1">
      <alignment horizontal="center" vertical="center" wrapText="1"/>
    </xf>
    <xf numFmtId="0" fontId="22" fillId="13" borderId="3" xfId="4" applyFont="1" applyBorder="1" applyAlignment="1">
      <alignment horizontal="center" vertical="center" wrapText="1"/>
    </xf>
    <xf numFmtId="9" fontId="22" fillId="13" borderId="39" xfId="4" applyNumberFormat="1" applyFont="1" applyBorder="1" applyAlignment="1">
      <alignment horizontal="center" vertical="center" wrapText="1"/>
    </xf>
    <xf numFmtId="9" fontId="22" fillId="13" borderId="3" xfId="4" applyNumberFormat="1" applyFont="1" applyBorder="1" applyAlignment="1">
      <alignment horizontal="center" vertical="center" wrapText="1"/>
    </xf>
    <xf numFmtId="0" fontId="22" fillId="14" borderId="3" xfId="3" applyFont="1" applyBorder="1" applyAlignment="1">
      <alignment horizontal="center" vertical="center" wrapText="1"/>
    </xf>
    <xf numFmtId="0" fontId="22" fillId="17" borderId="38" xfId="2" applyFont="1" applyFill="1" applyBorder="1" applyAlignment="1">
      <alignment horizontal="center" vertical="center" wrapText="1"/>
    </xf>
    <xf numFmtId="49" fontId="7" fillId="4" borderId="40"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center" wrapText="1"/>
    </xf>
    <xf numFmtId="49" fontId="7" fillId="4" borderId="21" xfId="0" applyNumberFormat="1"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0" fontId="22" fillId="17" borderId="39" xfId="2" applyFont="1" applyFill="1" applyBorder="1" applyAlignment="1">
      <alignment horizontal="center" vertical="center"/>
    </xf>
    <xf numFmtId="0" fontId="22" fillId="0" borderId="19" xfId="0" applyFont="1" applyBorder="1" applyAlignment="1">
      <alignment horizontal="center" vertical="center"/>
    </xf>
    <xf numFmtId="0" fontId="22" fillId="0" borderId="3" xfId="0" applyFont="1" applyBorder="1" applyAlignment="1">
      <alignment horizontal="center" vertical="center"/>
    </xf>
    <xf numFmtId="0" fontId="22" fillId="17" borderId="39" xfId="2"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3" xfId="0" applyFont="1" applyBorder="1" applyAlignment="1">
      <alignment horizontal="center" vertical="center" wrapText="1"/>
    </xf>
    <xf numFmtId="0" fontId="22" fillId="17" borderId="40" xfId="2" applyFont="1" applyFill="1" applyBorder="1" applyAlignment="1">
      <alignment horizontal="center" vertical="center" wrapText="1"/>
    </xf>
    <xf numFmtId="0" fontId="22" fillId="17" borderId="41" xfId="2"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37" xfId="0" applyFont="1" applyBorder="1" applyAlignment="1">
      <alignment horizontal="center" vertical="center" wrapText="1"/>
    </xf>
    <xf numFmtId="0" fontId="53" fillId="12" borderId="40" xfId="2" applyFont="1" applyBorder="1" applyAlignment="1">
      <alignment horizontal="center" vertical="center" wrapText="1"/>
    </xf>
    <xf numFmtId="0" fontId="0" fillId="0" borderId="41" xfId="0" applyBorder="1" applyAlignment="1">
      <alignment horizontal="center" vertical="center" wrapText="1"/>
    </xf>
    <xf numFmtId="0" fontId="0" fillId="0" borderId="52" xfId="0" applyBorder="1" applyAlignment="1">
      <alignment horizontal="center" vertical="center" wrapText="1"/>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22" fillId="0" borderId="2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4" xfId="0" applyFont="1" applyBorder="1" applyAlignment="1">
      <alignment horizontal="center" vertical="center" wrapText="1"/>
    </xf>
    <xf numFmtId="0" fontId="22" fillId="14" borderId="39" xfId="8" applyFont="1" applyBorder="1" applyAlignment="1">
      <alignment horizontal="center" vertical="center" wrapText="1"/>
    </xf>
    <xf numFmtId="49" fontId="22" fillId="12" borderId="39" xfId="2" applyNumberFormat="1" applyFont="1" applyBorder="1" applyAlignment="1">
      <alignment horizontal="center" vertical="center"/>
    </xf>
    <xf numFmtId="49" fontId="22" fillId="12" borderId="3" xfId="2" applyNumberFormat="1" applyFont="1" applyBorder="1" applyAlignment="1">
      <alignment horizontal="center" vertical="center"/>
    </xf>
    <xf numFmtId="0" fontId="22" fillId="0" borderId="38" xfId="0" applyFont="1" applyBorder="1" applyAlignment="1"/>
    <xf numFmtId="0" fontId="22" fillId="14" borderId="38" xfId="8" applyFont="1" applyBorder="1" applyAlignment="1">
      <alignment horizontal="center" vertical="top" wrapText="1"/>
    </xf>
    <xf numFmtId="0" fontId="22" fillId="12" borderId="2" xfId="2" applyFont="1" applyBorder="1" applyAlignment="1">
      <alignment horizontal="center" vertical="center" wrapText="1"/>
    </xf>
    <xf numFmtId="0" fontId="22" fillId="14" borderId="3" xfId="8" applyFont="1" applyBorder="1" applyAlignment="1">
      <alignment horizontal="center" vertical="center" wrapText="1"/>
    </xf>
    <xf numFmtId="0" fontId="22" fillId="17" borderId="42" xfId="2" applyFont="1" applyFill="1" applyBorder="1" applyAlignment="1">
      <alignment horizontal="center" vertical="center" wrapText="1"/>
    </xf>
    <xf numFmtId="0" fontId="22" fillId="17" borderId="43" xfId="2" applyFont="1" applyFill="1" applyBorder="1" applyAlignment="1">
      <alignment horizontal="center" vertical="center" wrapText="1"/>
    </xf>
    <xf numFmtId="0" fontId="22" fillId="16" borderId="39" xfId="6" applyFont="1" applyFill="1" applyBorder="1" applyAlignment="1">
      <alignment horizontal="center" vertical="center" wrapText="1"/>
    </xf>
    <xf numFmtId="0" fontId="3" fillId="12" borderId="38" xfId="2" applyFont="1" applyBorder="1" applyAlignment="1">
      <alignment horizontal="center" vertical="top" wrapText="1"/>
    </xf>
    <xf numFmtId="0" fontId="3" fillId="17" borderId="39" xfId="2" applyFont="1" applyFill="1" applyBorder="1" applyAlignment="1">
      <alignment horizontal="center" vertical="center"/>
    </xf>
    <xf numFmtId="0" fontId="3" fillId="0" borderId="19" xfId="0" applyFont="1" applyBorder="1" applyAlignment="1">
      <alignment horizontal="center" vertical="center"/>
    </xf>
    <xf numFmtId="0" fontId="3" fillId="17" borderId="39" xfId="2" applyFont="1" applyFill="1" applyBorder="1" applyAlignment="1">
      <alignment horizontal="center" vertical="center" wrapText="1"/>
    </xf>
    <xf numFmtId="0" fontId="3" fillId="17" borderId="40" xfId="2" applyFont="1" applyFill="1" applyBorder="1" applyAlignment="1">
      <alignment horizontal="center" vertical="center" wrapText="1"/>
    </xf>
    <xf numFmtId="0" fontId="3" fillId="17" borderId="41" xfId="2" applyFont="1" applyFill="1" applyBorder="1" applyAlignment="1">
      <alignment horizontal="center" vertical="center" wrapText="1"/>
    </xf>
    <xf numFmtId="0" fontId="3" fillId="16" borderId="39" xfId="6" applyFont="1" applyFill="1" applyBorder="1" applyAlignment="1">
      <alignment horizontal="center" vertical="center" wrapText="1"/>
    </xf>
    <xf numFmtId="0" fontId="22" fillId="17" borderId="19" xfId="2" applyFont="1" applyFill="1" applyBorder="1" applyAlignment="1">
      <alignment horizontal="center" vertical="center" wrapText="1"/>
    </xf>
    <xf numFmtId="0" fontId="22" fillId="17" borderId="3" xfId="2" applyFont="1" applyFill="1" applyBorder="1" applyAlignment="1">
      <alignment horizontal="center" vertical="center" wrapText="1"/>
    </xf>
    <xf numFmtId="0" fontId="22" fillId="16" borderId="38" xfId="6" applyFont="1" applyFill="1" applyBorder="1" applyAlignment="1">
      <alignment horizontal="center" vertical="center" wrapText="1"/>
    </xf>
    <xf numFmtId="0" fontId="22" fillId="0" borderId="38" xfId="0" applyFont="1" applyBorder="1" applyAlignment="1">
      <alignment horizontal="center" vertical="center" wrapText="1"/>
    </xf>
    <xf numFmtId="4" fontId="22" fillId="16" borderId="39" xfId="6" applyNumberFormat="1" applyFont="1" applyFill="1" applyBorder="1" applyAlignment="1">
      <alignment horizontal="center" vertical="center" wrapText="1"/>
    </xf>
    <xf numFmtId="4" fontId="22" fillId="0" borderId="19"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22" fillId="15" borderId="39"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39" xfId="4" applyFont="1" applyFill="1" applyBorder="1" applyAlignment="1">
      <alignment horizontal="center" vertical="center" wrapText="1"/>
    </xf>
    <xf numFmtId="0" fontId="22" fillId="15" borderId="3" xfId="4" applyFont="1" applyFill="1" applyBorder="1" applyAlignment="1">
      <alignment horizontal="center" vertical="center" wrapText="1"/>
    </xf>
    <xf numFmtId="0" fontId="53" fillId="16" borderId="39" xfId="0" applyFont="1" applyFill="1" applyBorder="1" applyAlignment="1">
      <alignment horizontal="center" vertical="center" wrapText="1"/>
    </xf>
    <xf numFmtId="0" fontId="53" fillId="16" borderId="3" xfId="0" applyFont="1" applyFill="1" applyBorder="1" applyAlignment="1">
      <alignment horizontal="center" vertical="center" wrapText="1"/>
    </xf>
    <xf numFmtId="0" fontId="22" fillId="17" borderId="26" xfId="2" applyFont="1" applyFill="1" applyBorder="1" applyAlignment="1">
      <alignment horizontal="center" vertical="center" wrapText="1"/>
    </xf>
    <xf numFmtId="0" fontId="22" fillId="17" borderId="37" xfId="2" applyFont="1" applyFill="1" applyBorder="1" applyAlignment="1">
      <alignment horizontal="center" vertical="center" wrapText="1"/>
    </xf>
    <xf numFmtId="0" fontId="22" fillId="17" borderId="20" xfId="2" applyFont="1" applyFill="1" applyBorder="1" applyAlignment="1">
      <alignment horizontal="center" vertical="center" wrapText="1"/>
    </xf>
    <xf numFmtId="0" fontId="22" fillId="17" borderId="24" xfId="2" applyFont="1" applyFill="1" applyBorder="1" applyAlignment="1">
      <alignment horizontal="center" vertical="center" wrapText="1"/>
    </xf>
    <xf numFmtId="0" fontId="22" fillId="17" borderId="42"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22" fillId="17" borderId="40" xfId="0" applyFont="1" applyFill="1" applyBorder="1" applyAlignment="1">
      <alignment horizontal="center" vertical="center" wrapText="1"/>
    </xf>
    <xf numFmtId="0" fontId="22" fillId="17" borderId="41" xfId="0" applyFont="1" applyFill="1" applyBorder="1" applyAlignment="1">
      <alignment horizontal="center" vertical="center" wrapText="1"/>
    </xf>
    <xf numFmtId="0" fontId="22" fillId="17" borderId="38" xfId="0" applyFont="1" applyFill="1" applyBorder="1" applyAlignment="1">
      <alignment horizontal="center" vertical="center" wrapText="1"/>
    </xf>
    <xf numFmtId="0" fontId="22" fillId="0" borderId="43" xfId="0" applyFont="1" applyBorder="1" applyAlignment="1">
      <alignment horizontal="center" vertical="center" wrapText="1"/>
    </xf>
    <xf numFmtId="0" fontId="22" fillId="17" borderId="38" xfId="0" applyFont="1" applyFill="1" applyBorder="1" applyAlignment="1">
      <alignment horizontal="center" vertical="center"/>
    </xf>
    <xf numFmtId="0" fontId="22" fillId="17" borderId="42" xfId="4" applyFont="1" applyFill="1" applyBorder="1" applyAlignment="1">
      <alignment horizontal="center" vertical="center" wrapText="1"/>
    </xf>
    <xf numFmtId="0" fontId="22" fillId="17" borderId="43" xfId="4" applyFont="1" applyFill="1" applyBorder="1" applyAlignment="1">
      <alignment horizontal="center" vertical="center" wrapText="1"/>
    </xf>
    <xf numFmtId="0" fontId="22" fillId="17" borderId="40" xfId="4" applyFont="1" applyFill="1" applyBorder="1" applyAlignment="1">
      <alignment horizontal="center" vertical="center" wrapText="1"/>
    </xf>
    <xf numFmtId="0" fontId="22" fillId="17" borderId="41" xfId="4" applyFont="1" applyFill="1" applyBorder="1" applyAlignment="1">
      <alignment horizontal="center" vertical="center" wrapText="1"/>
    </xf>
    <xf numFmtId="0" fontId="22" fillId="12" borderId="7" xfId="2" applyFont="1" applyBorder="1" applyAlignment="1">
      <alignment horizontal="center" vertical="center" wrapText="1"/>
    </xf>
    <xf numFmtId="0" fontId="22" fillId="12" borderId="18" xfId="2" applyFont="1" applyBorder="1" applyAlignment="1">
      <alignment horizontal="center" vertical="center" wrapText="1"/>
    </xf>
    <xf numFmtId="0" fontId="22" fillId="14" borderId="39" xfId="6" applyFont="1" applyBorder="1" applyAlignment="1">
      <alignment horizontal="center" vertical="center" wrapText="1"/>
    </xf>
    <xf numFmtId="3" fontId="22" fillId="14" borderId="39" xfId="6" applyNumberFormat="1" applyFont="1" applyBorder="1" applyAlignment="1">
      <alignment horizontal="center" vertical="center" wrapText="1"/>
    </xf>
    <xf numFmtId="0" fontId="3" fillId="17" borderId="38" xfId="0" applyFont="1" applyFill="1" applyBorder="1" applyAlignment="1">
      <alignment horizontal="center" vertical="center" wrapText="1"/>
    </xf>
    <xf numFmtId="0" fontId="3" fillId="12" borderId="39" xfId="2" applyFont="1" applyBorder="1" applyAlignment="1">
      <alignment horizontal="center" vertical="center"/>
    </xf>
    <xf numFmtId="0" fontId="3" fillId="12" borderId="38" xfId="2" applyFont="1" applyBorder="1" applyAlignment="1">
      <alignment horizontal="center" vertical="center" wrapText="1"/>
    </xf>
    <xf numFmtId="0" fontId="48" fillId="0" borderId="44"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20" xfId="0" applyFont="1" applyBorder="1" applyAlignment="1">
      <alignment horizontal="center" vertical="center"/>
    </xf>
    <xf numFmtId="0" fontId="48" fillId="0" borderId="21" xfId="0" applyFont="1" applyBorder="1" applyAlignment="1">
      <alignment horizontal="center" vertical="center"/>
    </xf>
    <xf numFmtId="0" fontId="48" fillId="0" borderId="24" xfId="0" applyFont="1" applyBorder="1" applyAlignment="1">
      <alignment horizontal="center" vertical="center"/>
    </xf>
    <xf numFmtId="0" fontId="24" fillId="4" borderId="38" xfId="0" applyFont="1" applyFill="1" applyBorder="1" applyAlignment="1">
      <alignment horizontal="center" vertical="center" wrapText="1"/>
    </xf>
    <xf numFmtId="0" fontId="50" fillId="0" borderId="38" xfId="0" applyFont="1" applyBorder="1" applyAlignment="1">
      <alignment horizontal="center" vertical="center" wrapText="1"/>
    </xf>
    <xf numFmtId="0" fontId="50" fillId="0" borderId="19" xfId="0" applyFont="1" applyBorder="1" applyAlignment="1">
      <alignment horizontal="center" vertical="center" wrapText="1"/>
    </xf>
    <xf numFmtId="0" fontId="22" fillId="14" borderId="19" xfId="3" applyFont="1" applyBorder="1" applyAlignment="1">
      <alignment horizontal="center" vertical="center" wrapText="1"/>
    </xf>
    <xf numFmtId="49" fontId="22" fillId="13" borderId="38" xfId="4" applyNumberFormat="1" applyFont="1" applyBorder="1" applyAlignment="1">
      <alignment horizontal="center" vertical="center" wrapText="1"/>
    </xf>
    <xf numFmtId="9" fontId="22" fillId="15" borderId="38" xfId="4" applyNumberFormat="1" applyFont="1" applyFill="1" applyBorder="1" applyAlignment="1">
      <alignment horizontal="center" vertical="center" wrapText="1"/>
    </xf>
    <xf numFmtId="0" fontId="22" fillId="12" borderId="2" xfId="2" applyFont="1" applyBorder="1" applyAlignment="1">
      <alignment horizontal="center" vertical="top" wrapText="1"/>
    </xf>
    <xf numFmtId="0" fontId="3" fillId="0" borderId="2" xfId="0" applyFont="1" applyBorder="1" applyAlignment="1">
      <alignment horizontal="center" vertical="top" wrapText="1"/>
    </xf>
    <xf numFmtId="0" fontId="22" fillId="12" borderId="39" xfId="2" applyFont="1" applyBorder="1" applyAlignment="1">
      <alignment horizontal="center" vertical="top" wrapText="1"/>
    </xf>
    <xf numFmtId="0" fontId="0" fillId="0" borderId="51" xfId="0" applyBorder="1" applyAlignment="1">
      <alignment horizontal="center" vertical="top"/>
    </xf>
    <xf numFmtId="0" fontId="0" fillId="0" borderId="51" xfId="0" applyBorder="1" applyAlignment="1"/>
    <xf numFmtId="0" fontId="0" fillId="0" borderId="53" xfId="0" applyBorder="1" applyAlignment="1"/>
    <xf numFmtId="0" fontId="3" fillId="16" borderId="39"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0" fillId="0" borderId="51" xfId="0" applyBorder="1" applyAlignment="1">
      <alignment horizontal="center" vertical="center"/>
    </xf>
    <xf numFmtId="0" fontId="0" fillId="0" borderId="51" xfId="0" applyBorder="1" applyAlignment="1">
      <alignment vertical="center"/>
    </xf>
    <xf numFmtId="0" fontId="0" fillId="0" borderId="53" xfId="0" applyBorder="1" applyAlignment="1">
      <alignment vertical="center"/>
    </xf>
    <xf numFmtId="0" fontId="3" fillId="12" borderId="42" xfId="2" applyFont="1" applyBorder="1" applyAlignment="1">
      <alignment horizontal="center" vertical="center" wrapText="1"/>
    </xf>
    <xf numFmtId="0" fontId="3" fillId="12" borderId="43" xfId="2" applyFont="1" applyBorder="1" applyAlignment="1">
      <alignment horizontal="center" vertical="center" wrapText="1"/>
    </xf>
    <xf numFmtId="0" fontId="3" fillId="12" borderId="39" xfId="2" applyFont="1" applyBorder="1" applyAlignment="1">
      <alignment horizontal="center" vertical="center" wrapText="1"/>
    </xf>
    <xf numFmtId="3" fontId="22" fillId="14" borderId="39" xfId="3"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50" fillId="12" borderId="39" xfId="2" applyFont="1" applyBorder="1" applyAlignment="1">
      <alignment horizontal="center" vertical="center"/>
    </xf>
    <xf numFmtId="0" fontId="50" fillId="12" borderId="19" xfId="2" applyFont="1" applyBorder="1" applyAlignment="1">
      <alignment horizontal="center" vertical="center"/>
    </xf>
    <xf numFmtId="0" fontId="50" fillId="12" borderId="3" xfId="2" applyFont="1" applyBorder="1" applyAlignment="1">
      <alignment horizontal="center" vertical="center"/>
    </xf>
    <xf numFmtId="0" fontId="3" fillId="12" borderId="19" xfId="2" applyFont="1" applyBorder="1" applyAlignment="1">
      <alignment horizontal="center" vertical="center" wrapText="1"/>
    </xf>
    <xf numFmtId="0" fontId="3" fillId="12" borderId="3" xfId="2" applyFont="1" applyBorder="1" applyAlignment="1">
      <alignment horizontal="center" vertical="center" wrapText="1"/>
    </xf>
    <xf numFmtId="0" fontId="3" fillId="12" borderId="40" xfId="2" applyFont="1" applyBorder="1" applyAlignment="1">
      <alignment horizontal="center" vertical="center" wrapText="1"/>
    </xf>
    <xf numFmtId="0" fontId="3" fillId="12" borderId="41" xfId="2" applyFont="1" applyBorder="1" applyAlignment="1">
      <alignment horizontal="center" vertical="center" wrapText="1"/>
    </xf>
    <xf numFmtId="0" fontId="3" fillId="12" borderId="26" xfId="2" applyFont="1" applyBorder="1" applyAlignment="1">
      <alignment horizontal="center" vertical="center" wrapText="1"/>
    </xf>
    <xf numFmtId="0" fontId="3" fillId="12" borderId="37" xfId="2" applyFont="1" applyBorder="1" applyAlignment="1">
      <alignment horizontal="center" vertical="center" wrapText="1"/>
    </xf>
    <xf numFmtId="0" fontId="3" fillId="12" borderId="20" xfId="2" applyFont="1" applyBorder="1" applyAlignment="1">
      <alignment horizontal="center" vertical="center" wrapText="1"/>
    </xf>
    <xf numFmtId="0" fontId="3" fillId="12" borderId="24" xfId="2" applyFont="1" applyBorder="1" applyAlignment="1">
      <alignment horizontal="center" vertical="center" wrapText="1"/>
    </xf>
    <xf numFmtId="0" fontId="3" fillId="13" borderId="39" xfId="4" applyFont="1" applyBorder="1" applyAlignment="1">
      <alignment horizontal="center" vertical="center" wrapText="1"/>
    </xf>
    <xf numFmtId="0" fontId="3" fillId="14" borderId="39" xfId="3" applyFont="1" applyBorder="1" applyAlignment="1">
      <alignment horizontal="center" vertical="center" wrapText="1"/>
    </xf>
    <xf numFmtId="168" fontId="22" fillId="14" borderId="39" xfId="3" applyNumberFormat="1" applyFont="1" applyBorder="1" applyAlignment="1">
      <alignment horizontal="center" vertical="center" wrapText="1"/>
    </xf>
    <xf numFmtId="0" fontId="50" fillId="12" borderId="41" xfId="2" applyFont="1" applyBorder="1" applyAlignment="1">
      <alignment horizontal="center" vertical="center" wrapText="1"/>
    </xf>
    <xf numFmtId="49" fontId="3" fillId="13" borderId="39" xfId="4" applyNumberFormat="1" applyFont="1" applyBorder="1" applyAlignment="1">
      <alignment horizontal="center" vertical="center" wrapText="1"/>
    </xf>
    <xf numFmtId="0" fontId="22" fillId="14" borderId="38" xfId="8" applyFont="1" applyBorder="1" applyAlignment="1">
      <alignment horizontal="center" vertical="center" wrapText="1"/>
    </xf>
    <xf numFmtId="0" fontId="22" fillId="16" borderId="39" xfId="8" applyFont="1" applyFill="1" applyBorder="1" applyAlignment="1">
      <alignment vertical="top" wrapText="1"/>
    </xf>
    <xf numFmtId="0" fontId="22" fillId="16" borderId="19" xfId="0" applyFont="1" applyFill="1" applyBorder="1" applyAlignment="1">
      <alignment vertical="top" wrapText="1"/>
    </xf>
    <xf numFmtId="0" fontId="22" fillId="16" borderId="3" xfId="0" applyFont="1" applyFill="1" applyBorder="1" applyAlignment="1">
      <alignment vertical="top" wrapText="1"/>
    </xf>
    <xf numFmtId="0" fontId="9" fillId="11" borderId="3" xfId="0" applyFont="1" applyFill="1" applyBorder="1" applyAlignment="1">
      <alignment horizontal="left" vertical="center"/>
    </xf>
    <xf numFmtId="0" fontId="6" fillId="4" borderId="3" xfId="0" applyFont="1" applyFill="1" applyBorder="1" applyAlignment="1">
      <alignment horizontal="center" vertical="center" wrapText="1"/>
    </xf>
    <xf numFmtId="0" fontId="9" fillId="4" borderId="2" xfId="0" applyFont="1" applyFill="1" applyBorder="1" applyAlignment="1">
      <alignment horizontal="center" vertical="center"/>
    </xf>
    <xf numFmtId="0" fontId="3" fillId="17" borderId="38" xfId="2" applyFont="1" applyFill="1" applyBorder="1" applyAlignment="1">
      <alignment horizontal="center" vertical="center" wrapText="1"/>
    </xf>
    <xf numFmtId="0" fontId="0" fillId="0" borderId="21" xfId="0" applyBorder="1" applyAlignment="1">
      <alignment vertical="center" wrapText="1"/>
    </xf>
    <xf numFmtId="0" fontId="0" fillId="0" borderId="24" xfId="0" applyBorder="1" applyAlignment="1">
      <alignment vertical="center" wrapText="1"/>
    </xf>
    <xf numFmtId="0" fontId="3" fillId="0" borderId="38" xfId="0" applyFont="1" applyBorder="1" applyAlignment="1">
      <alignment horizontal="center"/>
    </xf>
    <xf numFmtId="0" fontId="50" fillId="17" borderId="38" xfId="0" applyFont="1" applyFill="1" applyBorder="1" applyAlignment="1">
      <alignment vertical="center"/>
    </xf>
    <xf numFmtId="0" fontId="3" fillId="0" borderId="38" xfId="0" applyFont="1" applyBorder="1" applyAlignment="1">
      <alignment horizontal="center" wrapText="1"/>
    </xf>
    <xf numFmtId="0" fontId="22" fillId="15" borderId="38" xfId="4" applyFont="1" applyFill="1" applyBorder="1" applyAlignment="1">
      <alignment horizontal="center" vertical="center" wrapText="1"/>
    </xf>
    <xf numFmtId="0" fontId="50" fillId="15" borderId="38" xfId="0" applyFont="1" applyFill="1" applyBorder="1" applyAlignment="1">
      <alignment horizontal="center" wrapText="1"/>
    </xf>
    <xf numFmtId="0" fontId="3" fillId="16" borderId="38" xfId="0" applyFont="1" applyFill="1" applyBorder="1" applyAlignment="1">
      <alignment horizontal="center" vertical="center" wrapText="1"/>
    </xf>
    <xf numFmtId="0" fontId="22" fillId="14" borderId="38" xfId="3" applyFont="1" applyBorder="1" applyAlignment="1">
      <alignment horizontal="center" wrapText="1"/>
    </xf>
    <xf numFmtId="0" fontId="22" fillId="0" borderId="19" xfId="0" applyFont="1" applyBorder="1" applyAlignment="1">
      <alignment horizontal="center" vertical="top"/>
    </xf>
    <xf numFmtId="0" fontId="3" fillId="0" borderId="19" xfId="0" applyFont="1" applyBorder="1" applyAlignment="1">
      <alignment horizontal="center" vertical="top"/>
    </xf>
    <xf numFmtId="0" fontId="3" fillId="0" borderId="3" xfId="0" applyFont="1" applyBorder="1" applyAlignment="1">
      <alignment horizontal="center" vertical="top"/>
    </xf>
    <xf numFmtId="0" fontId="22" fillId="17" borderId="39" xfId="2" applyFont="1" applyFill="1" applyBorder="1" applyAlignment="1">
      <alignment horizontal="center" vertical="top" wrapText="1"/>
    </xf>
    <xf numFmtId="0" fontId="22" fillId="17" borderId="19" xfId="0" applyFont="1" applyFill="1" applyBorder="1" applyAlignment="1">
      <alignment horizontal="center" vertical="top" wrapText="1"/>
    </xf>
    <xf numFmtId="0" fontId="3" fillId="0" borderId="19" xfId="0" applyFont="1" applyBorder="1" applyAlignment="1">
      <alignment horizontal="center" vertical="top" wrapText="1"/>
    </xf>
    <xf numFmtId="0" fontId="3" fillId="0" borderId="3" xfId="0" applyFont="1" applyBorder="1" applyAlignment="1">
      <alignment horizontal="center" vertical="top" wrapText="1"/>
    </xf>
    <xf numFmtId="0" fontId="22" fillId="12" borderId="40" xfId="2" applyFont="1" applyBorder="1" applyAlignment="1">
      <alignment horizontal="center" vertical="top" wrapText="1"/>
    </xf>
    <xf numFmtId="0" fontId="22" fillId="0" borderId="41" xfId="0" applyFont="1" applyBorder="1" applyAlignment="1">
      <alignment horizontal="center" vertical="top" wrapText="1"/>
    </xf>
    <xf numFmtId="0" fontId="22" fillId="0" borderId="26" xfId="0" applyFont="1" applyBorder="1" applyAlignment="1">
      <alignment horizontal="center" vertical="top" wrapText="1"/>
    </xf>
    <xf numFmtId="0" fontId="22" fillId="0" borderId="37" xfId="0" applyFont="1" applyBorder="1" applyAlignment="1">
      <alignment horizontal="center" vertical="top" wrapText="1"/>
    </xf>
    <xf numFmtId="0" fontId="3" fillId="0" borderId="26" xfId="0" applyFont="1" applyBorder="1" applyAlignment="1">
      <alignment horizontal="center" vertical="top" wrapText="1"/>
    </xf>
    <xf numFmtId="0" fontId="3" fillId="0" borderId="37" xfId="0" applyFont="1" applyBorder="1" applyAlignment="1">
      <alignment horizontal="center" vertical="top" wrapText="1"/>
    </xf>
    <xf numFmtId="0" fontId="3" fillId="0" borderId="20" xfId="0" applyFont="1" applyBorder="1" applyAlignment="1">
      <alignment horizontal="center" vertical="top" wrapText="1"/>
    </xf>
    <xf numFmtId="0" fontId="3" fillId="0" borderId="24" xfId="0" applyFont="1" applyBorder="1" applyAlignment="1">
      <alignment horizontal="center" vertical="top" wrapText="1"/>
    </xf>
    <xf numFmtId="0" fontId="22" fillId="0" borderId="19" xfId="0" applyFont="1" applyBorder="1" applyAlignment="1">
      <alignment horizontal="center" vertical="top" wrapText="1"/>
    </xf>
    <xf numFmtId="0" fontId="22" fillId="14" borderId="39" xfId="3" applyFont="1" applyBorder="1" applyAlignment="1">
      <alignment horizontal="center" vertical="top" wrapText="1"/>
    </xf>
    <xf numFmtId="0" fontId="22" fillId="14" borderId="39" xfId="3" applyFont="1" applyBorder="1" applyAlignment="1">
      <alignment horizontal="center" wrapText="1"/>
    </xf>
    <xf numFmtId="0" fontId="3" fillId="0" borderId="19" xfId="0" applyFont="1" applyBorder="1" applyAlignment="1">
      <alignment horizontal="center" wrapText="1"/>
    </xf>
    <xf numFmtId="0" fontId="3" fillId="0" borderId="3" xfId="0" applyFont="1" applyBorder="1" applyAlignment="1">
      <alignment horizontal="center" wrapText="1"/>
    </xf>
    <xf numFmtId="0" fontId="53" fillId="17" borderId="39" xfId="0" applyFont="1" applyFill="1" applyBorder="1" applyAlignment="1">
      <alignment horizontal="center" vertical="center" wrapText="1"/>
    </xf>
    <xf numFmtId="0" fontId="53" fillId="17" borderId="19" xfId="0" applyFont="1" applyFill="1" applyBorder="1" applyAlignment="1">
      <alignment horizontal="center" vertical="center" wrapText="1"/>
    </xf>
    <xf numFmtId="0" fontId="53" fillId="17" borderId="3" xfId="0" applyFont="1" applyFill="1" applyBorder="1" applyAlignment="1">
      <alignment horizontal="center" vertical="center" wrapText="1"/>
    </xf>
    <xf numFmtId="3" fontId="53" fillId="14" borderId="39" xfId="3" applyNumberFormat="1" applyFont="1" applyBorder="1" applyAlignment="1">
      <alignment horizontal="center" vertical="center" wrapText="1"/>
    </xf>
    <xf numFmtId="0" fontId="0" fillId="0" borderId="2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9" fillId="4" borderId="42"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3" xfId="0" applyFont="1" applyFill="1" applyBorder="1" applyAlignment="1">
      <alignment horizontal="center" vertical="center"/>
    </xf>
    <xf numFmtId="0" fontId="53" fillId="17" borderId="38" xfId="0" applyFont="1" applyFill="1" applyBorder="1" applyAlignment="1">
      <alignment horizontal="center" vertical="center"/>
    </xf>
    <xf numFmtId="0" fontId="53" fillId="17" borderId="38" xfId="0" applyFont="1" applyFill="1" applyBorder="1" applyAlignment="1">
      <alignment horizontal="center" vertical="center" wrapText="1"/>
    </xf>
    <xf numFmtId="0" fontId="53" fillId="15" borderId="39" xfId="0" applyFont="1" applyFill="1" applyBorder="1" applyAlignment="1">
      <alignment horizontal="center" vertical="center" wrapText="1"/>
    </xf>
    <xf numFmtId="0" fontId="53" fillId="15" borderId="19" xfId="0" applyFont="1" applyFill="1" applyBorder="1" applyAlignment="1">
      <alignment horizontal="center" vertical="center" wrapText="1"/>
    </xf>
    <xf numFmtId="0" fontId="53" fillId="15" borderId="3" xfId="0" applyFont="1" applyFill="1" applyBorder="1" applyAlignment="1">
      <alignment horizontal="center" vertical="center" wrapText="1"/>
    </xf>
    <xf numFmtId="0" fontId="53" fillId="15" borderId="19" xfId="0" applyFont="1" applyFill="1" applyBorder="1" applyAlignment="1">
      <alignment horizontal="center" vertical="center"/>
    </xf>
    <xf numFmtId="0" fontId="53" fillId="15" borderId="3" xfId="0" applyFont="1" applyFill="1" applyBorder="1" applyAlignment="1">
      <alignment horizontal="center" vertical="center"/>
    </xf>
    <xf numFmtId="0" fontId="53" fillId="16" borderId="38" xfId="0" applyFont="1" applyFill="1" applyBorder="1" applyAlignment="1">
      <alignment horizontal="center" vertical="center" wrapText="1"/>
    </xf>
    <xf numFmtId="0" fontId="53" fillId="16" borderId="38" xfId="0" applyFont="1" applyFill="1" applyBorder="1" applyAlignment="1">
      <alignment horizontal="center" vertical="center"/>
    </xf>
    <xf numFmtId="0" fontId="53" fillId="12" borderId="38" xfId="2" applyFont="1" applyBorder="1" applyAlignment="1">
      <alignment horizontal="center" vertical="center" wrapText="1"/>
    </xf>
    <xf numFmtId="0" fontId="53" fillId="0" borderId="41"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24" xfId="0" applyFont="1" applyBorder="1" applyAlignment="1">
      <alignment horizontal="center" vertical="center" wrapText="1"/>
    </xf>
    <xf numFmtId="0" fontId="53" fillId="17" borderId="39" xfId="2" applyFont="1" applyFill="1" applyBorder="1" applyAlignment="1">
      <alignment horizontal="center" vertical="center" wrapText="1"/>
    </xf>
    <xf numFmtId="0" fontId="53" fillId="12" borderId="41" xfId="2" applyFont="1" applyBorder="1" applyAlignment="1">
      <alignment horizontal="center" vertical="center" wrapText="1"/>
    </xf>
    <xf numFmtId="0" fontId="53" fillId="0" borderId="3" xfId="0" applyFont="1" applyBorder="1" applyAlignment="1">
      <alignment horizontal="center" vertical="center"/>
    </xf>
    <xf numFmtId="0" fontId="53" fillId="13" borderId="38" xfId="9" applyFont="1" applyBorder="1" applyAlignment="1">
      <alignment horizontal="center" vertical="center" wrapText="1"/>
    </xf>
    <xf numFmtId="0" fontId="0" fillId="0" borderId="38" xfId="0" applyBorder="1" applyAlignment="1">
      <alignment horizontal="center" vertical="center" wrapText="1"/>
    </xf>
    <xf numFmtId="0" fontId="53" fillId="14" borderId="39" xfId="3" applyFont="1" applyBorder="1" applyAlignment="1">
      <alignment vertical="center" wrapText="1"/>
    </xf>
    <xf numFmtId="0" fontId="53" fillId="12" borderId="38" xfId="2" applyFont="1" applyBorder="1" applyAlignment="1">
      <alignment vertical="center" wrapText="1"/>
    </xf>
    <xf numFmtId="0" fontId="0" fillId="0" borderId="38" xfId="0" applyBorder="1" applyAlignment="1">
      <alignment vertical="center" wrapText="1"/>
    </xf>
    <xf numFmtId="0" fontId="53" fillId="12" borderId="2" xfId="2" applyFont="1" applyBorder="1" applyAlignment="1">
      <alignment horizontal="center" vertical="center" wrapText="1"/>
    </xf>
    <xf numFmtId="0" fontId="53" fillId="0" borderId="2" xfId="0" applyFont="1" applyBorder="1" applyAlignment="1">
      <alignment horizontal="center" vertical="center" wrapText="1"/>
    </xf>
    <xf numFmtId="0" fontId="53" fillId="13" borderId="2" xfId="9" applyFont="1" applyBorder="1" applyAlignment="1">
      <alignment horizontal="center" vertical="center" wrapText="1"/>
    </xf>
    <xf numFmtId="3" fontId="53" fillId="14" borderId="2" xfId="3" applyNumberFormat="1" applyFont="1" applyBorder="1" applyAlignment="1">
      <alignment horizontal="center" vertical="center" wrapText="1"/>
    </xf>
    <xf numFmtId="0" fontId="53" fillId="12" borderId="2" xfId="2" applyFont="1" applyBorder="1" applyAlignment="1">
      <alignment horizontal="center" vertical="center"/>
    </xf>
    <xf numFmtId="0" fontId="53" fillId="0" borderId="2" xfId="0" applyFont="1" applyBorder="1" applyAlignment="1">
      <alignment horizontal="center" vertical="center"/>
    </xf>
    <xf numFmtId="0" fontId="53" fillId="12" borderId="39" xfId="2" applyFont="1" applyBorder="1" applyAlignment="1">
      <alignment horizontal="center" vertical="center"/>
    </xf>
    <xf numFmtId="4" fontId="53" fillId="14" borderId="38" xfId="3" applyNumberFormat="1" applyFont="1" applyBorder="1" applyAlignment="1">
      <alignment horizontal="center" vertical="center" wrapText="1"/>
    </xf>
    <xf numFmtId="0" fontId="53" fillId="0" borderId="19" xfId="0" applyFont="1" applyBorder="1" applyAlignment="1">
      <alignment horizontal="center" vertical="center"/>
    </xf>
    <xf numFmtId="0" fontId="53" fillId="14" borderId="53" xfId="3" applyFont="1" applyBorder="1" applyAlignment="1">
      <alignment horizontal="center" vertical="center" wrapText="1"/>
    </xf>
    <xf numFmtId="0" fontId="53" fillId="12" borderId="53" xfId="2" applyFont="1" applyBorder="1" applyAlignment="1">
      <alignment horizontal="center" vertical="center" wrapText="1"/>
    </xf>
    <xf numFmtId="4" fontId="53" fillId="14" borderId="53" xfId="3" applyNumberFormat="1" applyFont="1" applyBorder="1" applyAlignment="1">
      <alignment horizontal="center" vertical="center" wrapText="1"/>
    </xf>
    <xf numFmtId="3" fontId="53" fillId="14" borderId="39" xfId="6" applyNumberFormat="1" applyFont="1" applyBorder="1" applyAlignment="1">
      <alignment horizontal="center" vertical="center" wrapText="1"/>
    </xf>
    <xf numFmtId="3" fontId="53" fillId="0" borderId="3" xfId="0" applyNumberFormat="1" applyFont="1" applyBorder="1" applyAlignment="1">
      <alignment horizontal="center" vertical="center" wrapText="1"/>
    </xf>
    <xf numFmtId="0" fontId="53" fillId="12" borderId="53" xfId="2" applyFont="1" applyBorder="1" applyAlignment="1">
      <alignment horizontal="center" vertical="center"/>
    </xf>
    <xf numFmtId="0" fontId="53" fillId="0" borderId="51" xfId="0" applyFont="1" applyBorder="1" applyAlignment="1">
      <alignment horizontal="center" vertical="center"/>
    </xf>
    <xf numFmtId="0" fontId="53" fillId="0" borderId="53" xfId="0" applyFont="1" applyBorder="1" applyAlignment="1">
      <alignment horizontal="center" vertical="center"/>
    </xf>
    <xf numFmtId="0" fontId="53" fillId="12" borderId="42" xfId="2" applyFont="1" applyBorder="1" applyAlignment="1">
      <alignment horizontal="center" vertical="center" wrapText="1"/>
    </xf>
    <xf numFmtId="0" fontId="53" fillId="12" borderId="43" xfId="2" applyFont="1" applyBorder="1" applyAlignment="1">
      <alignment horizontal="center" vertical="center" wrapText="1"/>
    </xf>
    <xf numFmtId="0" fontId="53" fillId="0" borderId="51" xfId="0" applyFont="1" applyBorder="1" applyAlignment="1">
      <alignment horizontal="center" vertical="center" wrapText="1"/>
    </xf>
    <xf numFmtId="0" fontId="53" fillId="0" borderId="53" xfId="0" applyFont="1" applyBorder="1" applyAlignment="1">
      <alignment horizontal="center" vertical="center" wrapText="1"/>
    </xf>
    <xf numFmtId="0" fontId="53" fillId="13" borderId="39" xfId="4" applyFont="1" applyBorder="1" applyAlignment="1">
      <alignment horizontal="center" vertical="center" wrapText="1"/>
    </xf>
    <xf numFmtId="0" fontId="53" fillId="13" borderId="51" xfId="4" applyFont="1" applyBorder="1" applyAlignment="1">
      <alignment horizontal="center" vertical="center" wrapText="1"/>
    </xf>
    <xf numFmtId="0" fontId="53" fillId="13" borderId="53" xfId="4" applyFont="1" applyBorder="1" applyAlignment="1">
      <alignment horizontal="center" vertical="center" wrapText="1"/>
    </xf>
    <xf numFmtId="0" fontId="53" fillId="14" borderId="39" xfId="6" applyFont="1" applyBorder="1" applyAlignment="1">
      <alignment horizontal="center" vertical="center" wrapText="1"/>
    </xf>
    <xf numFmtId="0" fontId="53" fillId="0" borderId="43" xfId="0" applyFont="1" applyBorder="1" applyAlignment="1">
      <alignment horizontal="center" vertical="center" wrapText="1"/>
    </xf>
    <xf numFmtId="0" fontId="53" fillId="14" borderId="3" xfId="6" applyFont="1" applyBorder="1" applyAlignment="1">
      <alignment horizontal="center" vertical="center" wrapText="1"/>
    </xf>
    <xf numFmtId="0" fontId="53" fillId="14" borderId="19" xfId="6" applyFont="1" applyBorder="1" applyAlignment="1">
      <alignment horizontal="center" vertical="center" wrapText="1"/>
    </xf>
    <xf numFmtId="0" fontId="53" fillId="13" borderId="39" xfId="4" applyNumberFormat="1" applyFont="1" applyBorder="1" applyAlignment="1">
      <alignment horizontal="center" vertical="center" wrapText="1"/>
    </xf>
    <xf numFmtId="49" fontId="5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3" fillId="13" borderId="2" xfId="4" applyFont="1" applyBorder="1" applyAlignment="1">
      <alignment horizontal="center" vertical="center" wrapText="1"/>
    </xf>
    <xf numFmtId="0" fontId="53" fillId="13" borderId="2" xfId="4" applyNumberFormat="1" applyFont="1" applyBorder="1" applyAlignment="1">
      <alignment horizontal="center" vertical="center" wrapText="1"/>
    </xf>
    <xf numFmtId="0" fontId="53" fillId="14" borderId="2" xfId="6" applyFont="1" applyBorder="1" applyAlignment="1">
      <alignment horizontal="center" vertical="center" wrapText="1"/>
    </xf>
    <xf numFmtId="3" fontId="53" fillId="14" borderId="2" xfId="6" applyNumberFormat="1" applyFont="1" applyBorder="1" applyAlignment="1">
      <alignment horizontal="center" vertical="center" wrapText="1"/>
    </xf>
    <xf numFmtId="3" fontId="53" fillId="0" borderId="2" xfId="0" applyNumberFormat="1" applyFont="1" applyBorder="1" applyAlignment="1">
      <alignment horizontal="center" vertical="center" wrapText="1"/>
    </xf>
    <xf numFmtId="3" fontId="53" fillId="14" borderId="3" xfId="3" applyNumberFormat="1" applyFont="1" applyBorder="1" applyAlignment="1">
      <alignment horizontal="center" vertical="center" wrapText="1"/>
    </xf>
    <xf numFmtId="49" fontId="53" fillId="13" borderId="39" xfId="9" applyNumberFormat="1" applyFont="1" applyBorder="1" applyAlignment="1">
      <alignment horizontal="center" vertical="center" wrapText="1"/>
    </xf>
    <xf numFmtId="49" fontId="53" fillId="13" borderId="3" xfId="9" applyNumberFormat="1" applyFont="1" applyBorder="1" applyAlignment="1">
      <alignment horizontal="center" vertical="center" wrapText="1"/>
    </xf>
    <xf numFmtId="9" fontId="53" fillId="13" borderId="39" xfId="9" applyNumberFormat="1" applyFont="1" applyBorder="1" applyAlignment="1">
      <alignment horizontal="center" vertical="center" wrapText="1"/>
    </xf>
    <xf numFmtId="9" fontId="53" fillId="13" borderId="3" xfId="9" applyNumberFormat="1" applyFont="1" applyBorder="1" applyAlignment="1">
      <alignment horizontal="center" vertical="center" wrapText="1"/>
    </xf>
    <xf numFmtId="3" fontId="53" fillId="14" borderId="19" xfId="3" applyNumberFormat="1" applyFont="1" applyBorder="1" applyAlignment="1">
      <alignment horizontal="center" vertical="center" wrapText="1"/>
    </xf>
    <xf numFmtId="9" fontId="53" fillId="14" borderId="39" xfId="11" applyFont="1" applyFill="1" applyBorder="1" applyAlignment="1">
      <alignment horizontal="center" vertical="center" wrapText="1"/>
    </xf>
    <xf numFmtId="9" fontId="53" fillId="14" borderId="19" xfId="11" applyFont="1" applyFill="1" applyBorder="1" applyAlignment="1">
      <alignment horizontal="center" vertical="center" wrapText="1"/>
    </xf>
    <xf numFmtId="9" fontId="53" fillId="14" borderId="3" xfId="11" applyFont="1" applyFill="1" applyBorder="1" applyAlignment="1">
      <alignment horizontal="center" vertical="center" wrapText="1"/>
    </xf>
    <xf numFmtId="0" fontId="53" fillId="23" borderId="42" xfId="0" applyFont="1" applyFill="1" applyBorder="1" applyAlignment="1">
      <alignment horizontal="center" vertical="center" wrapText="1"/>
    </xf>
    <xf numFmtId="0" fontId="53" fillId="23" borderId="43" xfId="0" applyFont="1" applyFill="1" applyBorder="1" applyAlignment="1">
      <alignment horizontal="center" vertical="center" wrapText="1"/>
    </xf>
    <xf numFmtId="0" fontId="53" fillId="18" borderId="39" xfId="2" applyFont="1" applyFill="1" applyBorder="1" applyAlignment="1">
      <alignment horizontal="center" vertical="center" wrapText="1"/>
    </xf>
    <xf numFmtId="0" fontId="53" fillId="23" borderId="39" xfId="0" applyFont="1" applyFill="1" applyBorder="1" applyAlignment="1">
      <alignment horizontal="center" vertical="center" wrapText="1"/>
    </xf>
    <xf numFmtId="0" fontId="53" fillId="23" borderId="19" xfId="0" applyFont="1" applyFill="1" applyBorder="1" applyAlignment="1">
      <alignment horizontal="center" vertical="center" wrapText="1"/>
    </xf>
    <xf numFmtId="0" fontId="53" fillId="23" borderId="3" xfId="0" applyFont="1" applyFill="1" applyBorder="1" applyAlignment="1">
      <alignment horizontal="center" vertical="center" wrapText="1"/>
    </xf>
    <xf numFmtId="0" fontId="53" fillId="23" borderId="40" xfId="0" applyFont="1" applyFill="1" applyBorder="1" applyAlignment="1">
      <alignment horizontal="center" vertical="center" wrapText="1"/>
    </xf>
    <xf numFmtId="0" fontId="53" fillId="23" borderId="41" xfId="0" applyFont="1" applyFill="1" applyBorder="1" applyAlignment="1">
      <alignment horizontal="center" vertical="center" wrapText="1"/>
    </xf>
    <xf numFmtId="0" fontId="53" fillId="23" borderId="20" xfId="0" applyFont="1" applyFill="1" applyBorder="1" applyAlignment="1">
      <alignment horizontal="center" vertical="center" wrapText="1"/>
    </xf>
    <xf numFmtId="0" fontId="53" fillId="23" borderId="24" xfId="0" applyFont="1" applyFill="1" applyBorder="1" applyAlignment="1">
      <alignment horizontal="center" vertical="center" wrapText="1"/>
    </xf>
    <xf numFmtId="0" fontId="53" fillId="18" borderId="3" xfId="2" applyFont="1" applyFill="1" applyBorder="1" applyAlignment="1">
      <alignment horizontal="center" vertical="center" wrapText="1"/>
    </xf>
    <xf numFmtId="0" fontId="53" fillId="21" borderId="39" xfId="9" applyFont="1" applyFill="1" applyBorder="1" applyAlignment="1">
      <alignment horizontal="center" vertical="center" wrapText="1"/>
    </xf>
    <xf numFmtId="0" fontId="53" fillId="21" borderId="3" xfId="9" applyFont="1" applyFill="1" applyBorder="1" applyAlignment="1">
      <alignment horizontal="center" vertical="center" wrapText="1"/>
    </xf>
    <xf numFmtId="0" fontId="53" fillId="23" borderId="26" xfId="0" applyFont="1" applyFill="1" applyBorder="1" applyAlignment="1">
      <alignment horizontal="center" vertical="center" wrapText="1"/>
    </xf>
    <xf numFmtId="0" fontId="53" fillId="23" borderId="37" xfId="0" applyFont="1" applyFill="1" applyBorder="1" applyAlignment="1">
      <alignment horizontal="center" vertical="center" wrapText="1"/>
    </xf>
    <xf numFmtId="0" fontId="53" fillId="18" borderId="40" xfId="2" applyFont="1" applyFill="1" applyBorder="1" applyAlignment="1">
      <alignment horizontal="center" vertical="center" wrapText="1"/>
    </xf>
    <xf numFmtId="0" fontId="53" fillId="18" borderId="41" xfId="2" applyFont="1" applyFill="1" applyBorder="1" applyAlignment="1">
      <alignment horizontal="center" vertical="center" wrapText="1"/>
    </xf>
    <xf numFmtId="0" fontId="53" fillId="18" borderId="26" xfId="2" applyFont="1" applyFill="1" applyBorder="1" applyAlignment="1">
      <alignment horizontal="center" vertical="center" wrapText="1"/>
    </xf>
    <xf numFmtId="0" fontId="53" fillId="18" borderId="37" xfId="2" applyFont="1" applyFill="1" applyBorder="1" applyAlignment="1">
      <alignment horizontal="center" vertical="center" wrapText="1"/>
    </xf>
    <xf numFmtId="2" fontId="53" fillId="12" borderId="39" xfId="2" applyNumberFormat="1" applyFont="1" applyBorder="1" applyAlignment="1">
      <alignment horizontal="center" vertical="center" wrapText="1"/>
    </xf>
    <xf numFmtId="2" fontId="53" fillId="12" borderId="19" xfId="2" applyNumberFormat="1" applyFont="1" applyBorder="1" applyAlignment="1">
      <alignment horizontal="center" vertical="center" wrapText="1"/>
    </xf>
    <xf numFmtId="0" fontId="53" fillId="18" borderId="20" xfId="2" applyFont="1" applyFill="1" applyBorder="1" applyAlignment="1">
      <alignment horizontal="center" vertical="center" wrapText="1"/>
    </xf>
    <xf numFmtId="0" fontId="53" fillId="18" borderId="24" xfId="2" applyFont="1" applyFill="1" applyBorder="1" applyAlignment="1">
      <alignment horizontal="center" vertical="center" wrapText="1"/>
    </xf>
    <xf numFmtId="0" fontId="53" fillId="18" borderId="38" xfId="2" applyFont="1" applyFill="1" applyBorder="1" applyAlignment="1">
      <alignment horizontal="center" vertical="center" wrapText="1"/>
    </xf>
    <xf numFmtId="0" fontId="53" fillId="18" borderId="19" xfId="2" applyFont="1" applyFill="1" applyBorder="1" applyAlignment="1">
      <alignment horizontal="center" vertical="center" wrapText="1"/>
    </xf>
    <xf numFmtId="166" fontId="53" fillId="14" borderId="2" xfId="3" applyNumberFormat="1" applyFont="1" applyBorder="1" applyAlignment="1">
      <alignment horizontal="center" vertical="center" wrapText="1"/>
    </xf>
    <xf numFmtId="0" fontId="53" fillId="12" borderId="2" xfId="2" applyFont="1" applyBorder="1" applyAlignment="1">
      <alignment horizontal="center" vertical="top" wrapText="1"/>
    </xf>
    <xf numFmtId="0" fontId="53" fillId="12" borderId="2" xfId="2" applyFont="1" applyBorder="1" applyAlignment="1">
      <alignment horizontal="center" vertical="top"/>
    </xf>
    <xf numFmtId="0" fontId="53" fillId="14" borderId="2" xfId="3" applyFont="1" applyBorder="1" applyAlignment="1">
      <alignment horizontal="center" vertical="top" wrapText="1"/>
    </xf>
    <xf numFmtId="0" fontId="53" fillId="12" borderId="54" xfId="2" applyFont="1" applyBorder="1" applyAlignment="1">
      <alignment horizontal="center" vertical="center" wrapText="1"/>
    </xf>
    <xf numFmtId="0" fontId="53" fillId="12" borderId="50" xfId="2" applyFont="1" applyBorder="1" applyAlignment="1">
      <alignment horizontal="center" vertical="center" wrapText="1"/>
    </xf>
    <xf numFmtId="0" fontId="53" fillId="13" borderId="51" xfId="9" applyFont="1" applyBorder="1" applyAlignment="1">
      <alignment horizontal="center" vertical="center" wrapText="1"/>
    </xf>
    <xf numFmtId="0" fontId="53" fillId="13" borderId="53" xfId="9" applyFont="1" applyBorder="1" applyAlignment="1">
      <alignment horizontal="center" vertical="center" wrapText="1"/>
    </xf>
    <xf numFmtId="0" fontId="53" fillId="18" borderId="42" xfId="2" applyFont="1" applyFill="1" applyBorder="1" applyAlignment="1">
      <alignment horizontal="center" vertical="center" wrapText="1"/>
    </xf>
    <xf numFmtId="0" fontId="53" fillId="18" borderId="43" xfId="2" applyFont="1" applyFill="1" applyBorder="1" applyAlignment="1">
      <alignment horizontal="center" vertical="center" wrapText="1"/>
    </xf>
    <xf numFmtId="0" fontId="53" fillId="14" borderId="39" xfId="6" applyFont="1" applyBorder="1" applyAlignment="1">
      <alignment horizontal="center" vertical="top" wrapText="1"/>
    </xf>
    <xf numFmtId="0" fontId="53" fillId="14" borderId="19" xfId="6" applyFont="1" applyBorder="1" applyAlignment="1">
      <alignment horizontal="center" vertical="top" wrapText="1"/>
    </xf>
    <xf numFmtId="0" fontId="53" fillId="14" borderId="3" xfId="6" applyFont="1" applyBorder="1" applyAlignment="1">
      <alignment horizontal="center" vertical="top" wrapText="1"/>
    </xf>
    <xf numFmtId="0" fontId="53" fillId="13" borderId="19" xfId="4" applyFont="1" applyBorder="1" applyAlignment="1">
      <alignment horizontal="center" vertical="center" wrapText="1"/>
    </xf>
    <xf numFmtId="0" fontId="53" fillId="14" borderId="38" xfId="6" applyFont="1" applyBorder="1" applyAlignment="1">
      <alignment horizontal="center" vertical="center" wrapText="1"/>
    </xf>
    <xf numFmtId="14" fontId="53" fillId="14" borderId="39" xfId="6" applyNumberFormat="1" applyFont="1" applyBorder="1" applyAlignment="1">
      <alignment horizontal="center" vertical="center" wrapText="1"/>
    </xf>
    <xf numFmtId="0" fontId="53" fillId="14" borderId="51" xfId="6" applyFont="1" applyBorder="1" applyAlignment="1">
      <alignment horizontal="center" vertical="center" wrapText="1"/>
    </xf>
    <xf numFmtId="0" fontId="53" fillId="14" borderId="51" xfId="6" applyFont="1" applyBorder="1" applyAlignment="1">
      <alignment horizontal="center" vertical="top" wrapText="1"/>
    </xf>
    <xf numFmtId="0" fontId="53" fillId="13" borderId="3" xfId="4" applyFont="1" applyBorder="1" applyAlignment="1">
      <alignment horizontal="center" vertical="center" wrapText="1"/>
    </xf>
    <xf numFmtId="0" fontId="53" fillId="14" borderId="39" xfId="6" applyFont="1" applyBorder="1" applyAlignment="1">
      <alignment horizontal="left" vertical="center" wrapText="1"/>
    </xf>
    <xf numFmtId="0" fontId="53" fillId="14" borderId="19" xfId="6" applyFont="1" applyBorder="1" applyAlignment="1">
      <alignment horizontal="left" vertical="center" wrapText="1"/>
    </xf>
    <xf numFmtId="0" fontId="53" fillId="14" borderId="3" xfId="6" applyFont="1" applyBorder="1" applyAlignment="1">
      <alignment horizontal="left" vertical="center" wrapText="1"/>
    </xf>
    <xf numFmtId="3" fontId="53" fillId="14" borderId="38" xfId="3" applyNumberFormat="1" applyFont="1" applyBorder="1" applyAlignment="1">
      <alignment horizontal="center" vertical="center" wrapText="1"/>
    </xf>
    <xf numFmtId="0" fontId="3" fillId="0" borderId="41" xfId="0" applyFont="1" applyBorder="1" applyAlignment="1">
      <alignment horizontal="center" vertical="center" wrapText="1"/>
    </xf>
    <xf numFmtId="0" fontId="53" fillId="12" borderId="7" xfId="2" applyFont="1" applyBorder="1" applyAlignment="1">
      <alignment horizontal="center" vertical="center" wrapText="1"/>
    </xf>
    <xf numFmtId="0" fontId="53" fillId="12" borderId="18" xfId="2" applyFont="1" applyBorder="1" applyAlignment="1">
      <alignment horizontal="center" vertical="center" wrapText="1"/>
    </xf>
    <xf numFmtId="0" fontId="53" fillId="14" borderId="39" xfId="3" applyFont="1" applyBorder="1" applyAlignment="1">
      <alignment horizontal="center" vertical="top" wrapText="1"/>
    </xf>
    <xf numFmtId="0" fontId="53" fillId="14" borderId="3" xfId="3" applyFont="1" applyBorder="1" applyAlignment="1">
      <alignment horizontal="center" vertical="top" wrapText="1"/>
    </xf>
    <xf numFmtId="0" fontId="53" fillId="14" borderId="19" xfId="3" applyFont="1" applyBorder="1" applyAlignment="1">
      <alignment horizontal="center" vertical="top" wrapText="1"/>
    </xf>
    <xf numFmtId="0" fontId="53" fillId="14" borderId="55" xfId="3" applyFont="1" applyBorder="1" applyAlignment="1">
      <alignment horizontal="center" vertical="center" wrapText="1"/>
    </xf>
    <xf numFmtId="0" fontId="53" fillId="14" borderId="56" xfId="3" applyFont="1" applyBorder="1" applyAlignment="1">
      <alignment horizontal="center" vertical="center" wrapText="1"/>
    </xf>
    <xf numFmtId="0" fontId="49" fillId="4" borderId="54" xfId="0" applyFont="1" applyFill="1" applyBorder="1" applyAlignment="1">
      <alignment horizontal="center" vertical="center" wrapText="1"/>
    </xf>
    <xf numFmtId="0" fontId="49" fillId="4" borderId="49" xfId="0" applyFont="1" applyFill="1" applyBorder="1" applyAlignment="1">
      <alignment horizontal="center" vertical="center" wrapText="1"/>
    </xf>
    <xf numFmtId="0" fontId="49" fillId="4" borderId="50" xfId="0" applyFont="1" applyFill="1" applyBorder="1" applyAlignment="1">
      <alignment horizontal="center" vertical="center" wrapText="1"/>
    </xf>
    <xf numFmtId="0" fontId="49" fillId="4" borderId="42" xfId="0" applyFont="1" applyFill="1" applyBorder="1" applyAlignment="1">
      <alignment horizontal="center" vertical="center" wrapText="1"/>
    </xf>
    <xf numFmtId="0" fontId="49" fillId="4" borderId="45" xfId="0" applyFont="1" applyFill="1" applyBorder="1" applyAlignment="1">
      <alignment horizontal="center" vertical="center" wrapText="1"/>
    </xf>
    <xf numFmtId="0" fontId="49" fillId="4" borderId="43" xfId="0" applyFont="1" applyFill="1" applyBorder="1" applyAlignment="1">
      <alignment horizontal="center" vertical="center" wrapText="1"/>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54" fillId="11" borderId="42" xfId="0" applyFont="1" applyFill="1" applyBorder="1" applyAlignment="1">
      <alignment horizontal="center" vertical="center" wrapText="1"/>
    </xf>
    <xf numFmtId="0" fontId="54" fillId="11" borderId="43" xfId="0" applyFont="1" applyFill="1" applyBorder="1" applyAlignment="1">
      <alignment horizontal="center" vertical="center" wrapText="1"/>
    </xf>
    <xf numFmtId="0" fontId="53" fillId="14" borderId="46" xfId="3" applyFont="1" applyBorder="1" applyAlignment="1">
      <alignment horizontal="center" vertical="center" wrapText="1"/>
    </xf>
    <xf numFmtId="0" fontId="53" fillId="14" borderId="47" xfId="3" applyFont="1" applyBorder="1" applyAlignment="1">
      <alignment horizontal="center" vertical="center" wrapText="1"/>
    </xf>
    <xf numFmtId="0" fontId="55" fillId="12" borderId="39" xfId="2" applyFont="1" applyBorder="1" applyAlignment="1">
      <alignment horizontal="center" vertical="center"/>
    </xf>
    <xf numFmtId="0" fontId="55" fillId="12" borderId="3" xfId="2" applyFont="1" applyBorder="1" applyAlignment="1">
      <alignment horizontal="center" vertical="center"/>
    </xf>
    <xf numFmtId="0" fontId="55" fillId="12" borderId="51" xfId="2" applyFont="1" applyBorder="1" applyAlignment="1">
      <alignment horizontal="center" vertical="center"/>
    </xf>
    <xf numFmtId="0" fontId="55" fillId="12" borderId="53" xfId="2" applyFont="1" applyBorder="1" applyAlignment="1">
      <alignment horizontal="center" vertical="center"/>
    </xf>
    <xf numFmtId="0" fontId="22" fillId="12" borderId="51" xfId="2" applyFont="1" applyBorder="1" applyAlignment="1">
      <alignment horizontal="center" vertical="center" wrapText="1"/>
    </xf>
    <xf numFmtId="0" fontId="22" fillId="12" borderId="53" xfId="2" applyFont="1" applyBorder="1" applyAlignment="1">
      <alignment horizontal="center" vertical="center" wrapText="1"/>
    </xf>
    <xf numFmtId="0" fontId="22" fillId="12" borderId="52" xfId="2" applyFont="1" applyBorder="1" applyAlignment="1">
      <alignment horizontal="center" vertical="center" wrapText="1"/>
    </xf>
    <xf numFmtId="0" fontId="22" fillId="12" borderId="54" xfId="2" applyFont="1" applyBorder="1" applyAlignment="1">
      <alignment horizontal="center" vertical="center" wrapText="1"/>
    </xf>
    <xf numFmtId="0" fontId="22" fillId="12" borderId="50" xfId="2" applyFont="1" applyBorder="1" applyAlignment="1">
      <alignment horizontal="center" vertical="center" wrapText="1"/>
    </xf>
    <xf numFmtId="0" fontId="49" fillId="11" borderId="52" xfId="0" applyFont="1" applyFill="1" applyBorder="1" applyAlignment="1">
      <alignment horizontal="left" vertical="center"/>
    </xf>
    <xf numFmtId="0" fontId="49" fillId="11" borderId="0" xfId="0" applyFont="1" applyFill="1" applyBorder="1" applyAlignment="1">
      <alignment horizontal="left" vertical="center"/>
    </xf>
    <xf numFmtId="0" fontId="49" fillId="11" borderId="37" xfId="0" applyFont="1" applyFill="1" applyBorder="1" applyAlignment="1">
      <alignment horizontal="left" vertical="center"/>
    </xf>
    <xf numFmtId="0" fontId="49" fillId="11" borderId="20" xfId="0" applyFont="1" applyFill="1" applyBorder="1" applyAlignment="1">
      <alignment horizontal="left" vertical="center"/>
    </xf>
    <xf numFmtId="0" fontId="49" fillId="11" borderId="21" xfId="0" applyFont="1" applyFill="1" applyBorder="1" applyAlignment="1">
      <alignment horizontal="left" vertical="center"/>
    </xf>
    <xf numFmtId="0" fontId="49" fillId="11" borderId="24" xfId="0" applyFont="1" applyFill="1" applyBorder="1" applyAlignment="1">
      <alignment horizontal="left" vertical="center"/>
    </xf>
    <xf numFmtId="49" fontId="58" fillId="4" borderId="52" xfId="0" applyNumberFormat="1" applyFont="1" applyFill="1" applyBorder="1" applyAlignment="1">
      <alignment horizontal="center" vertical="center"/>
    </xf>
    <xf numFmtId="49" fontId="58" fillId="4" borderId="0" xfId="0" applyNumberFormat="1" applyFont="1" applyFill="1" applyBorder="1" applyAlignment="1">
      <alignment horizontal="center" vertical="center"/>
    </xf>
    <xf numFmtId="49" fontId="58" fillId="4" borderId="37" xfId="0" applyNumberFormat="1" applyFont="1" applyFill="1" applyBorder="1" applyAlignment="1">
      <alignment horizontal="center" vertical="center"/>
    </xf>
    <xf numFmtId="0" fontId="59" fillId="0" borderId="20" xfId="0" applyFont="1" applyBorder="1" applyAlignment="1">
      <alignment vertical="center"/>
    </xf>
    <xf numFmtId="0" fontId="59" fillId="0" borderId="21" xfId="0" applyFont="1" applyBorder="1" applyAlignment="1">
      <alignment vertical="center"/>
    </xf>
    <xf numFmtId="0" fontId="59" fillId="0" borderId="24" xfId="0" applyFont="1" applyBorder="1" applyAlignment="1">
      <alignment vertical="center"/>
    </xf>
    <xf numFmtId="0" fontId="55" fillId="12" borderId="38" xfId="2" applyFont="1" applyBorder="1" applyAlignment="1">
      <alignment horizontal="center" vertical="center"/>
    </xf>
    <xf numFmtId="0" fontId="55" fillId="12" borderId="38" xfId="2" applyFont="1" applyBorder="1" applyAlignment="1">
      <alignment horizontal="center" vertical="top" wrapText="1"/>
    </xf>
    <xf numFmtId="0" fontId="55" fillId="12" borderId="38" xfId="2" applyFont="1" applyBorder="1" applyAlignment="1">
      <alignment horizontal="center" vertical="center" wrapText="1"/>
    </xf>
    <xf numFmtId="0" fontId="55" fillId="12" borderId="19" xfId="2" applyFont="1" applyBorder="1" applyAlignment="1">
      <alignment horizontal="center" vertical="center"/>
    </xf>
    <xf numFmtId="0" fontId="55" fillId="12" borderId="39" xfId="2" applyFont="1" applyBorder="1" applyAlignment="1">
      <alignment horizontal="center" vertical="center" wrapText="1"/>
    </xf>
    <xf numFmtId="0" fontId="55" fillId="12" borderId="19" xfId="2" applyFont="1" applyBorder="1" applyAlignment="1">
      <alignment horizontal="center" vertical="center" wrapText="1"/>
    </xf>
    <xf numFmtId="0" fontId="55" fillId="12" borderId="3" xfId="2" applyFont="1" applyBorder="1" applyAlignment="1">
      <alignment horizontal="center" vertical="center" wrapText="1"/>
    </xf>
    <xf numFmtId="0" fontId="55" fillId="12" borderId="40" xfId="2" applyFont="1" applyBorder="1" applyAlignment="1">
      <alignment horizontal="center" vertical="center" wrapText="1"/>
    </xf>
    <xf numFmtId="0" fontId="55" fillId="12" borderId="41" xfId="2" applyFont="1" applyBorder="1" applyAlignment="1">
      <alignment horizontal="center" vertical="center" wrapText="1"/>
    </xf>
    <xf numFmtId="0" fontId="55" fillId="12" borderId="26" xfId="2" applyFont="1" applyBorder="1" applyAlignment="1">
      <alignment horizontal="center" vertical="center" wrapText="1"/>
    </xf>
    <xf numFmtId="0" fontId="55" fillId="12" borderId="37" xfId="2" applyFont="1" applyBorder="1" applyAlignment="1">
      <alignment horizontal="center" vertical="center" wrapText="1"/>
    </xf>
    <xf numFmtId="0" fontId="55" fillId="12" borderId="20" xfId="2" applyFont="1" applyBorder="1" applyAlignment="1">
      <alignment horizontal="center" vertical="center" wrapText="1"/>
    </xf>
    <xf numFmtId="0" fontId="55" fillId="12" borderId="24" xfId="2" applyFont="1" applyBorder="1" applyAlignment="1">
      <alignment horizontal="center" vertical="center" wrapText="1"/>
    </xf>
    <xf numFmtId="0" fontId="55" fillId="12" borderId="42" xfId="2" applyFont="1" applyBorder="1" applyAlignment="1">
      <alignment horizontal="center" vertical="center" wrapText="1"/>
    </xf>
    <xf numFmtId="0" fontId="55" fillId="12" borderId="43" xfId="2" applyFont="1" applyBorder="1" applyAlignment="1">
      <alignment horizontal="center" vertical="center" wrapText="1"/>
    </xf>
    <xf numFmtId="0" fontId="22" fillId="14" borderId="39" xfId="8" applyFont="1" applyBorder="1" applyAlignment="1">
      <alignment horizontal="center" vertical="top" wrapText="1"/>
    </xf>
    <xf numFmtId="0" fontId="22" fillId="0" borderId="3" xfId="0" applyFont="1" applyBorder="1" applyAlignment="1">
      <alignment horizontal="center" vertical="top" wrapText="1"/>
    </xf>
    <xf numFmtId="0" fontId="22" fillId="12" borderId="38" xfId="2" applyFont="1" applyBorder="1" applyAlignment="1">
      <alignment horizontal="center" vertical="top" wrapText="1"/>
    </xf>
    <xf numFmtId="0" fontId="51" fillId="14" borderId="39" xfId="8" applyFont="1" applyBorder="1" applyAlignment="1">
      <alignment horizontal="center" vertical="top" wrapText="1"/>
    </xf>
    <xf numFmtId="0" fontId="22" fillId="12" borderId="2" xfId="2" applyFont="1" applyBorder="1" applyAlignment="1">
      <alignment horizontal="center" vertical="top"/>
    </xf>
    <xf numFmtId="0" fontId="22" fillId="14" borderId="2" xfId="8" applyFont="1" applyBorder="1" applyAlignment="1">
      <alignment horizontal="center" vertical="top" wrapText="1"/>
    </xf>
    <xf numFmtId="0" fontId="22" fillId="0" borderId="2" xfId="0" applyFont="1" applyBorder="1" applyAlignment="1">
      <alignment horizontal="center" vertical="top" wrapText="1"/>
    </xf>
    <xf numFmtId="0" fontId="51" fillId="14" borderId="39" xfId="8" applyFont="1" applyBorder="1" applyAlignment="1">
      <alignment horizontal="center" vertical="center" wrapText="1"/>
    </xf>
    <xf numFmtId="0" fontId="22" fillId="0" borderId="19" xfId="0" applyFont="1" applyBorder="1" applyAlignment="1">
      <alignment horizontal="center" wrapText="1"/>
    </xf>
    <xf numFmtId="0" fontId="22" fillId="0" borderId="3" xfId="0" applyFont="1" applyBorder="1" applyAlignment="1">
      <alignment horizontal="center" wrapText="1"/>
    </xf>
    <xf numFmtId="0" fontId="55" fillId="14" borderId="39" xfId="8" applyFont="1" applyBorder="1" applyAlignment="1">
      <alignment horizontal="center" vertical="center" wrapText="1"/>
    </xf>
    <xf numFmtId="4" fontId="51" fillId="14" borderId="39" xfId="8" applyNumberFormat="1" applyFont="1" applyBorder="1" applyAlignment="1">
      <alignment horizontal="center" vertical="center" wrapText="1"/>
    </xf>
    <xf numFmtId="0" fontId="57" fillId="12" borderId="38" xfId="2" applyFont="1" applyBorder="1" applyAlignment="1">
      <alignment horizontal="center" vertical="center" wrapText="1"/>
    </xf>
    <xf numFmtId="0" fontId="22" fillId="0" borderId="2" xfId="0" applyFont="1" applyBorder="1" applyAlignment="1">
      <alignment horizontal="center" vertical="center" wrapText="1"/>
    </xf>
    <xf numFmtId="0" fontId="22" fillId="20" borderId="38" xfId="0" applyFont="1" applyFill="1" applyBorder="1" applyAlignment="1">
      <alignment horizontal="center" vertical="center" wrapText="1"/>
    </xf>
    <xf numFmtId="0" fontId="22" fillId="17" borderId="2" xfId="0" applyFont="1" applyFill="1" applyBorder="1" applyAlignment="1">
      <alignment horizontal="center" vertical="top" wrapText="1"/>
    </xf>
    <xf numFmtId="0" fontId="22" fillId="0" borderId="2" xfId="0" applyFont="1" applyBorder="1" applyAlignment="1">
      <alignment horizontal="center" vertical="top"/>
    </xf>
    <xf numFmtId="49" fontId="22" fillId="14" borderId="39" xfId="8" applyNumberFormat="1" applyFont="1" applyBorder="1" applyAlignment="1">
      <alignment horizontal="center" vertical="center" wrapText="1"/>
    </xf>
    <xf numFmtId="49" fontId="22" fillId="14" borderId="51" xfId="8" applyNumberFormat="1" applyFont="1" applyBorder="1" applyAlignment="1">
      <alignment horizontal="center" vertical="center" wrapText="1"/>
    </xf>
    <xf numFmtId="49" fontId="22" fillId="12" borderId="2" xfId="2" applyNumberFormat="1" applyFont="1" applyBorder="1" applyAlignment="1">
      <alignment horizontal="center" vertical="center"/>
    </xf>
    <xf numFmtId="49" fontId="22" fillId="12" borderId="2" xfId="2" applyNumberFormat="1" applyFont="1" applyBorder="1" applyAlignment="1">
      <alignment horizontal="center" vertical="center" wrapText="1"/>
    </xf>
    <xf numFmtId="49" fontId="22" fillId="13" borderId="2" xfId="4" applyNumberFormat="1" applyFont="1" applyBorder="1" applyAlignment="1">
      <alignment horizontal="center" vertical="center" wrapText="1"/>
    </xf>
    <xf numFmtId="49" fontId="22" fillId="14" borderId="2" xfId="8" applyNumberFormat="1" applyFont="1" applyBorder="1" applyAlignment="1">
      <alignment horizontal="center" vertical="center" wrapText="1"/>
    </xf>
    <xf numFmtId="49" fontId="22" fillId="12" borderId="39" xfId="2" applyNumberFormat="1" applyFont="1" applyBorder="1" applyAlignment="1">
      <alignment horizontal="center" vertical="center" wrapText="1"/>
    </xf>
    <xf numFmtId="49" fontId="22" fillId="13" borderId="39" xfId="4" applyNumberFormat="1" applyFont="1" applyBorder="1" applyAlignment="1">
      <alignment horizontal="center" vertical="center" wrapText="1"/>
    </xf>
    <xf numFmtId="49" fontId="22" fillId="13" borderId="51" xfId="4" applyNumberFormat="1" applyFont="1" applyBorder="1" applyAlignment="1">
      <alignment horizontal="center" vertical="center" wrapText="1"/>
    </xf>
    <xf numFmtId="49" fontId="22" fillId="12" borderId="51" xfId="2" applyNumberFormat="1" applyFont="1" applyBorder="1" applyAlignment="1">
      <alignment horizontal="center" vertical="center" wrapText="1"/>
    </xf>
    <xf numFmtId="0" fontId="22" fillId="0" borderId="41" xfId="0" applyFont="1" applyBorder="1" applyAlignment="1">
      <alignment horizontal="center" vertical="center" wrapText="1"/>
    </xf>
    <xf numFmtId="3" fontId="22" fillId="14" borderId="39" xfId="8" applyNumberFormat="1" applyFont="1" applyBorder="1" applyAlignment="1">
      <alignment horizontal="center" vertical="center" wrapText="1"/>
    </xf>
    <xf numFmtId="3" fontId="22" fillId="0" borderId="19" xfId="0" applyNumberFormat="1" applyFont="1" applyBorder="1" applyAlignment="1">
      <alignment horizontal="center" vertical="center" wrapText="1"/>
    </xf>
    <xf numFmtId="3" fontId="22" fillId="0" borderId="3" xfId="0" applyNumberFormat="1" applyFont="1" applyBorder="1" applyAlignment="1">
      <alignment horizontal="center" vertical="center" wrapText="1"/>
    </xf>
    <xf numFmtId="0" fontId="56" fillId="12" borderId="39" xfId="2" applyFont="1" applyBorder="1" applyAlignment="1">
      <alignment horizontal="center" vertical="center"/>
    </xf>
    <xf numFmtId="0" fontId="56" fillId="12" borderId="19" xfId="2" applyFont="1" applyBorder="1" applyAlignment="1">
      <alignment horizontal="center" vertical="center"/>
    </xf>
    <xf numFmtId="0" fontId="22" fillId="14" borderId="19" xfId="8" applyFont="1" applyBorder="1" applyAlignment="1">
      <alignment horizontal="center" vertical="center" wrapText="1"/>
    </xf>
    <xf numFmtId="164" fontId="22" fillId="16" borderId="39" xfId="8" applyNumberFormat="1" applyFont="1" applyFill="1" applyBorder="1" applyAlignment="1">
      <alignment horizontal="center" vertical="center" wrapText="1"/>
    </xf>
    <xf numFmtId="0" fontId="22" fillId="16" borderId="3" xfId="0" applyFont="1" applyFill="1" applyBorder="1" applyAlignment="1">
      <alignment horizontal="center" vertical="center" wrapText="1"/>
    </xf>
    <xf numFmtId="0" fontId="22" fillId="16" borderId="39" xfId="0" applyFont="1" applyFill="1" applyBorder="1" applyAlignment="1">
      <alignment horizontal="center" vertical="center" wrapText="1"/>
    </xf>
    <xf numFmtId="0" fontId="22" fillId="13" borderId="38" xfId="4" applyFont="1" applyBorder="1" applyAlignment="1">
      <alignment horizontal="center" vertical="center" wrapText="1"/>
    </xf>
    <xf numFmtId="164" fontId="22" fillId="14" borderId="39" xfId="8" applyNumberFormat="1" applyFont="1" applyBorder="1" applyAlignment="1">
      <alignment horizontal="center" vertical="center" wrapText="1"/>
    </xf>
    <xf numFmtId="164" fontId="22" fillId="14" borderId="19" xfId="8" applyNumberFormat="1" applyFont="1" applyBorder="1" applyAlignment="1">
      <alignment horizontal="center" vertical="center" wrapText="1"/>
    </xf>
    <xf numFmtId="164" fontId="22" fillId="14" borderId="3" xfId="8" applyNumberFormat="1" applyFont="1" applyBorder="1" applyAlignment="1">
      <alignment horizontal="center" vertical="center" wrapText="1"/>
    </xf>
    <xf numFmtId="0" fontId="31" fillId="11" borderId="38" xfId="0" applyFont="1" applyFill="1" applyBorder="1" applyAlignment="1">
      <alignment horizontal="center" vertical="center" wrapText="1"/>
    </xf>
    <xf numFmtId="0" fontId="9" fillId="11" borderId="2" xfId="0" applyFont="1" applyFill="1" applyBorder="1" applyAlignment="1">
      <alignment horizontal="left" vertical="center"/>
    </xf>
    <xf numFmtId="0" fontId="6" fillId="4" borderId="2" xfId="0" applyFont="1" applyFill="1" applyBorder="1" applyAlignment="1">
      <alignment horizontal="center" vertical="center" wrapText="1"/>
    </xf>
    <xf numFmtId="0" fontId="3" fillId="14" borderId="39" xfId="8" applyFont="1" applyBorder="1" applyAlignment="1">
      <alignment horizontal="center" vertical="center" wrapText="1"/>
    </xf>
    <xf numFmtId="0" fontId="3" fillId="14" borderId="3" xfId="8" applyFont="1" applyBorder="1" applyAlignment="1">
      <alignment horizontal="center" vertical="center" wrapText="1"/>
    </xf>
    <xf numFmtId="3" fontId="3" fillId="14" borderId="39" xfId="8" applyNumberFormat="1" applyFont="1" applyBorder="1" applyAlignment="1">
      <alignment horizontal="center" vertical="center" wrapText="1"/>
    </xf>
    <xf numFmtId="0" fontId="3" fillId="13" borderId="19" xfId="4" applyFont="1" applyBorder="1" applyAlignment="1">
      <alignment horizontal="center" vertical="center" wrapText="1"/>
    </xf>
    <xf numFmtId="0" fontId="0" fillId="0" borderId="49" xfId="0" applyBorder="1" applyAlignment="1">
      <alignment vertical="center"/>
    </xf>
    <xf numFmtId="0" fontId="0" fillId="0" borderId="50" xfId="0" applyBorder="1" applyAlignment="1">
      <alignment vertical="center"/>
    </xf>
    <xf numFmtId="0" fontId="47" fillId="0" borderId="19" xfId="0" applyFont="1" applyBorder="1" applyAlignment="1">
      <alignment vertical="center"/>
    </xf>
    <xf numFmtId="0" fontId="47" fillId="0" borderId="3" xfId="0" applyFont="1" applyBorder="1" applyAlignment="1">
      <alignment vertical="center"/>
    </xf>
    <xf numFmtId="0" fontId="3" fillId="14" borderId="19" xfId="8" applyFont="1" applyBorder="1" applyAlignment="1">
      <alignment horizontal="center" vertical="center" wrapText="1"/>
    </xf>
    <xf numFmtId="8" fontId="3" fillId="14" borderId="39" xfId="8" applyNumberFormat="1" applyFont="1" applyBorder="1" applyAlignment="1">
      <alignment horizontal="center" vertical="center" wrapText="1"/>
    </xf>
    <xf numFmtId="8" fontId="3" fillId="14" borderId="19" xfId="8" applyNumberFormat="1" applyFont="1" applyBorder="1" applyAlignment="1">
      <alignment horizontal="center" vertical="center" wrapText="1"/>
    </xf>
    <xf numFmtId="8" fontId="3" fillId="14" borderId="3" xfId="8" applyNumberFormat="1" applyFont="1" applyBorder="1" applyAlignment="1">
      <alignment horizontal="center"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3" xfId="0" applyFont="1" applyBorder="1" applyAlignment="1">
      <alignment vertical="center"/>
    </xf>
    <xf numFmtId="0" fontId="3" fillId="12" borderId="38" xfId="2" applyFont="1" applyBorder="1" applyAlignment="1">
      <alignment horizontal="center" vertical="center"/>
    </xf>
    <xf numFmtId="0" fontId="3" fillId="0" borderId="38" xfId="0" applyFont="1" applyBorder="1" applyAlignment="1">
      <alignment horizontal="center" vertical="center"/>
    </xf>
    <xf numFmtId="0" fontId="3" fillId="0" borderId="19" xfId="0" applyFont="1" applyBorder="1" applyAlignment="1">
      <alignment vertical="center"/>
    </xf>
    <xf numFmtId="0" fontId="3" fillId="13" borderId="3" xfId="4" applyFont="1" applyBorder="1" applyAlignment="1">
      <alignment horizontal="center" vertical="center" wrapText="1"/>
    </xf>
    <xf numFmtId="3" fontId="3" fillId="14" borderId="3" xfId="8"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17" borderId="39" xfId="0" applyFont="1" applyFill="1" applyBorder="1" applyAlignment="1">
      <alignment horizontal="center" vertical="center" wrapText="1"/>
    </xf>
    <xf numFmtId="0" fontId="3" fillId="14" borderId="39" xfId="3" applyFont="1" applyBorder="1" applyAlignment="1">
      <alignment horizontal="center" vertical="top" wrapText="1"/>
    </xf>
    <xf numFmtId="0" fontId="48" fillId="0" borderId="20" xfId="0" applyFont="1" applyBorder="1" applyAlignment="1">
      <alignment vertical="center" wrapText="1"/>
    </xf>
    <xf numFmtId="0" fontId="48" fillId="0" borderId="21" xfId="0" applyFont="1" applyBorder="1" applyAlignment="1">
      <alignment vertical="center" wrapText="1"/>
    </xf>
    <xf numFmtId="0" fontId="48" fillId="0" borderId="24" xfId="0" applyFont="1" applyBorder="1" applyAlignment="1">
      <alignment vertical="center" wrapText="1"/>
    </xf>
    <xf numFmtId="0" fontId="3" fillId="17" borderId="39" xfId="0" applyFont="1" applyFill="1" applyBorder="1" applyAlignment="1">
      <alignment horizontal="center" vertical="center"/>
    </xf>
    <xf numFmtId="0" fontId="3" fillId="17" borderId="4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9" fillId="4" borderId="44" xfId="0" applyFont="1" applyFill="1" applyBorder="1" applyAlignment="1">
      <alignment horizontal="center" vertical="center"/>
    </xf>
    <xf numFmtId="0" fontId="9" fillId="4" borderId="41" xfId="0" applyFont="1" applyFill="1" applyBorder="1" applyAlignment="1">
      <alignment horizontal="center" vertical="center"/>
    </xf>
    <xf numFmtId="0" fontId="3" fillId="16" borderId="39" xfId="3" applyFont="1" applyFill="1" applyBorder="1" applyAlignment="1">
      <alignment horizontal="center" vertical="center" wrapText="1"/>
    </xf>
    <xf numFmtId="3" fontId="3" fillId="16" borderId="39" xfId="3" applyNumberFormat="1" applyFont="1" applyFill="1" applyBorder="1" applyAlignment="1">
      <alignment horizontal="center" vertical="center" wrapText="1"/>
    </xf>
    <xf numFmtId="0" fontId="3" fillId="15" borderId="39" xfId="4" applyFont="1" applyFill="1" applyBorder="1" applyAlignment="1">
      <alignment horizontal="center" vertical="center" wrapText="1"/>
    </xf>
    <xf numFmtId="0" fontId="3" fillId="16" borderId="39" xfId="2" applyFont="1" applyFill="1" applyBorder="1" applyAlignment="1">
      <alignment horizontal="center" vertical="center" wrapText="1"/>
    </xf>
    <xf numFmtId="0" fontId="3" fillId="17" borderId="42" xfId="2" applyFont="1" applyFill="1" applyBorder="1" applyAlignment="1">
      <alignment horizontal="center" vertical="center" wrapText="1"/>
    </xf>
    <xf numFmtId="0" fontId="3" fillId="17" borderId="43" xfId="2" applyFont="1" applyFill="1" applyBorder="1" applyAlignment="1">
      <alignment horizontal="center" vertical="center" wrapText="1"/>
    </xf>
    <xf numFmtId="49" fontId="7" fillId="4" borderId="2" xfId="0" applyNumberFormat="1" applyFont="1" applyFill="1" applyBorder="1" applyAlignment="1">
      <alignment horizontal="center" vertical="center"/>
    </xf>
    <xf numFmtId="0" fontId="48" fillId="0" borderId="2" xfId="0" applyFont="1" applyBorder="1" applyAlignment="1">
      <alignment horizontal="center" vertical="center"/>
    </xf>
    <xf numFmtId="0" fontId="9" fillId="11" borderId="2" xfId="0" applyFont="1" applyFill="1" applyBorder="1" applyAlignment="1">
      <alignment horizontal="center" vertical="center" wrapText="1"/>
    </xf>
    <xf numFmtId="0" fontId="3" fillId="12" borderId="51" xfId="2" applyFont="1" applyBorder="1" applyAlignment="1">
      <alignment horizontal="center" vertical="center"/>
    </xf>
    <xf numFmtId="0" fontId="0" fillId="0" borderId="3" xfId="0" applyBorder="1" applyAlignment="1">
      <alignment horizontal="center" vertical="center"/>
    </xf>
    <xf numFmtId="0" fontId="3" fillId="12" borderId="51" xfId="2" applyFont="1" applyBorder="1" applyAlignment="1">
      <alignment horizontal="center" vertical="center" wrapText="1"/>
    </xf>
    <xf numFmtId="0" fontId="3" fillId="12" borderId="52" xfId="2" applyFont="1" applyBorder="1" applyAlignment="1">
      <alignment horizontal="center" vertical="center" wrapText="1"/>
    </xf>
    <xf numFmtId="0" fontId="3" fillId="13" borderId="51" xfId="4" applyFont="1" applyBorder="1" applyAlignment="1">
      <alignment horizontal="center" vertical="center" wrapText="1"/>
    </xf>
    <xf numFmtId="0" fontId="3" fillId="14" borderId="51" xfId="3" applyFont="1" applyBorder="1" applyAlignment="1">
      <alignment horizontal="center" vertical="center" wrapText="1"/>
    </xf>
    <xf numFmtId="0" fontId="3" fillId="14" borderId="39" xfId="3" applyFont="1" applyBorder="1" applyAlignment="1">
      <alignment vertical="top" wrapText="1"/>
    </xf>
    <xf numFmtId="0" fontId="3" fillId="14" borderId="51" xfId="3" applyFont="1" applyBorder="1" applyAlignment="1">
      <alignment vertical="top" wrapText="1"/>
    </xf>
    <xf numFmtId="0" fontId="0" fillId="0" borderId="3" xfId="0" applyBorder="1" applyAlignment="1">
      <alignment vertical="top" wrapText="1"/>
    </xf>
    <xf numFmtId="0" fontId="3" fillId="17" borderId="3" xfId="2" applyFont="1" applyFill="1" applyBorder="1" applyAlignment="1">
      <alignment horizontal="center" vertical="center"/>
    </xf>
    <xf numFmtId="0" fontId="3" fillId="17" borderId="3" xfId="2" applyFont="1" applyFill="1" applyBorder="1" applyAlignment="1">
      <alignment horizontal="center" vertical="center" wrapText="1"/>
    </xf>
    <xf numFmtId="0" fontId="3" fillId="17" borderId="20" xfId="2" applyFont="1" applyFill="1" applyBorder="1" applyAlignment="1">
      <alignment horizontal="center" vertical="center" wrapText="1"/>
    </xf>
    <xf numFmtId="0" fontId="3" fillId="17" borderId="24" xfId="2" applyFont="1" applyFill="1" applyBorder="1" applyAlignment="1">
      <alignment horizontal="center" vertical="center" wrapText="1"/>
    </xf>
    <xf numFmtId="0" fontId="3" fillId="16" borderId="41" xfId="2" applyFont="1" applyFill="1" applyBorder="1" applyAlignment="1">
      <alignment horizontal="center" vertical="center" wrapText="1"/>
    </xf>
    <xf numFmtId="0" fontId="3" fillId="16" borderId="24" xfId="2" applyFont="1" applyFill="1" applyBorder="1" applyAlignment="1">
      <alignment horizontal="center" vertical="center" wrapText="1"/>
    </xf>
    <xf numFmtId="0" fontId="3" fillId="17" borderId="39" xfId="2" applyFont="1" applyFill="1" applyBorder="1" applyAlignment="1">
      <alignment horizontal="center" vertical="top" wrapText="1"/>
    </xf>
    <xf numFmtId="0" fontId="3" fillId="17" borderId="3" xfId="2" applyFont="1" applyFill="1" applyBorder="1" applyAlignment="1">
      <alignment horizontal="center" vertical="top" wrapText="1"/>
    </xf>
    <xf numFmtId="3" fontId="3" fillId="16" borderId="3" xfId="3" applyNumberFormat="1" applyFont="1" applyFill="1" applyBorder="1" applyAlignment="1">
      <alignment horizontal="center" vertical="center" wrapText="1"/>
    </xf>
    <xf numFmtId="49" fontId="6" fillId="4" borderId="38" xfId="0" applyNumberFormat="1" applyFont="1" applyFill="1" applyBorder="1" applyAlignment="1">
      <alignment horizontal="center" vertical="center" wrapText="1"/>
    </xf>
    <xf numFmtId="0" fontId="3" fillId="17" borderId="19" xfId="2" applyFont="1" applyFill="1" applyBorder="1" applyAlignment="1">
      <alignment horizontal="center" vertical="center"/>
    </xf>
    <xf numFmtId="0" fontId="0" fillId="17" borderId="19" xfId="0" applyFill="1" applyBorder="1" applyAlignment="1">
      <alignment horizontal="center" vertical="center"/>
    </xf>
    <xf numFmtId="0" fontId="3" fillId="17" borderId="19" xfId="2" applyFont="1" applyFill="1" applyBorder="1" applyAlignment="1">
      <alignment horizontal="center" vertical="center" wrapText="1"/>
    </xf>
    <xf numFmtId="0" fontId="0" fillId="0" borderId="19" xfId="0" applyBorder="1" applyAlignment="1">
      <alignment horizontal="center" vertical="center" wrapText="1"/>
    </xf>
    <xf numFmtId="0" fontId="3" fillId="17" borderId="26" xfId="2" applyFont="1" applyFill="1" applyBorder="1" applyAlignment="1">
      <alignment horizontal="center" vertical="center" wrapText="1"/>
    </xf>
    <xf numFmtId="0" fontId="3" fillId="17" borderId="37" xfId="2" applyFont="1" applyFill="1" applyBorder="1" applyAlignment="1">
      <alignment horizontal="center" vertical="center" wrapText="1"/>
    </xf>
    <xf numFmtId="0" fontId="0" fillId="0" borderId="26" xfId="0" applyBorder="1" applyAlignment="1">
      <alignment horizontal="center" vertical="center" wrapText="1"/>
    </xf>
    <xf numFmtId="0" fontId="22" fillId="13" borderId="39" xfId="9" applyFont="1" applyBorder="1" applyAlignment="1">
      <alignment horizontal="center" vertical="center" wrapText="1"/>
    </xf>
    <xf numFmtId="0" fontId="22" fillId="15" borderId="39" xfId="9" applyFont="1" applyFill="1" applyBorder="1" applyAlignment="1">
      <alignment horizontal="center" vertical="center" wrapText="1"/>
    </xf>
    <xf numFmtId="3" fontId="0" fillId="16" borderId="39" xfId="0" applyNumberFormat="1" applyFill="1" applyBorder="1" applyAlignment="1">
      <alignment wrapText="1"/>
    </xf>
    <xf numFmtId="3" fontId="0" fillId="0" borderId="3" xfId="0" applyNumberFormat="1" applyBorder="1" applyAlignment="1">
      <alignment wrapText="1"/>
    </xf>
    <xf numFmtId="3" fontId="0" fillId="0" borderId="19" xfId="0" applyNumberFormat="1" applyBorder="1" applyAlignment="1">
      <alignment wrapText="1"/>
    </xf>
    <xf numFmtId="3" fontId="0" fillId="16" borderId="3" xfId="0" applyNumberFormat="1" applyFill="1" applyBorder="1" applyAlignment="1">
      <alignment wrapText="1"/>
    </xf>
    <xf numFmtId="0" fontId="7" fillId="11" borderId="2" xfId="0" applyFont="1" applyFill="1" applyBorder="1" applyAlignment="1">
      <alignment vertical="center"/>
    </xf>
    <xf numFmtId="0" fontId="3" fillId="0" borderId="2" xfId="0" applyFont="1" applyBorder="1" applyAlignment="1">
      <alignment vertical="center"/>
    </xf>
    <xf numFmtId="0" fontId="7" fillId="4" borderId="2" xfId="0" applyFont="1" applyFill="1" applyBorder="1" applyAlignment="1">
      <alignment horizontal="center" vertical="center" wrapText="1"/>
    </xf>
    <xf numFmtId="3" fontId="22" fillId="14" borderId="6" xfId="3" applyNumberFormat="1" applyFont="1" applyBorder="1" applyAlignment="1">
      <alignment vertical="top" wrapText="1"/>
    </xf>
    <xf numFmtId="3" fontId="22" fillId="0" borderId="19" xfId="0" applyNumberFormat="1" applyFont="1" applyBorder="1" applyAlignment="1">
      <alignment vertical="top" wrapText="1"/>
    </xf>
    <xf numFmtId="3" fontId="22" fillId="0" borderId="3" xfId="0" applyNumberFormat="1" applyFont="1" applyBorder="1" applyAlignment="1">
      <alignment vertical="top" wrapText="1"/>
    </xf>
    <xf numFmtId="0" fontId="22" fillId="14" borderId="6" xfId="3" applyFont="1" applyBorder="1" applyAlignment="1">
      <alignment horizontal="center" vertical="center" wrapText="1"/>
    </xf>
    <xf numFmtId="0" fontId="22" fillId="12" borderId="6" xfId="2" applyFont="1" applyBorder="1" applyAlignment="1">
      <alignment horizontal="center" vertical="center" wrapText="1"/>
    </xf>
    <xf numFmtId="0" fontId="22" fillId="13" borderId="6" xfId="9" applyFont="1" applyBorder="1" applyAlignment="1">
      <alignment horizontal="center" vertical="center" wrapText="1"/>
    </xf>
    <xf numFmtId="0" fontId="22" fillId="13" borderId="19" xfId="9" applyFont="1" applyBorder="1" applyAlignment="1">
      <alignment horizontal="center" vertical="center" wrapText="1"/>
    </xf>
    <xf numFmtId="0" fontId="22" fillId="13" borderId="3" xfId="9" applyFont="1" applyBorder="1" applyAlignment="1">
      <alignment horizontal="center" vertical="center" wrapText="1"/>
    </xf>
    <xf numFmtId="3" fontId="22" fillId="16" borderId="39" xfId="0" applyNumberFormat="1" applyFont="1" applyFill="1" applyBorder="1" applyAlignment="1">
      <alignment vertical="top" wrapText="1"/>
    </xf>
    <xf numFmtId="3" fontId="22" fillId="16" borderId="19" xfId="0" applyNumberFormat="1" applyFont="1" applyFill="1" applyBorder="1" applyAlignment="1">
      <alignment vertical="top" wrapText="1"/>
    </xf>
    <xf numFmtId="49" fontId="16" fillId="4" borderId="22" xfId="0" applyNumberFormat="1" applyFont="1" applyFill="1" applyBorder="1" applyAlignment="1">
      <alignment horizontal="center" vertical="center"/>
    </xf>
    <xf numFmtId="0" fontId="44" fillId="0" borderId="25" xfId="0" applyFont="1" applyBorder="1" applyAlignment="1">
      <alignment horizontal="center" vertical="center"/>
    </xf>
    <xf numFmtId="0" fontId="44" fillId="0" borderId="23"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4" xfId="0" applyFont="1" applyBorder="1" applyAlignment="1">
      <alignment horizontal="center" vertical="center"/>
    </xf>
    <xf numFmtId="0" fontId="31" fillId="11" borderId="2" xfId="0" applyFont="1" applyFill="1" applyBorder="1" applyAlignment="1">
      <alignment horizontal="center" vertical="center" wrapText="1"/>
    </xf>
    <xf numFmtId="0" fontId="22" fillId="12" borderId="6" xfId="2" applyFont="1" applyBorder="1" applyAlignment="1">
      <alignment horizontal="center" vertical="center"/>
    </xf>
    <xf numFmtId="0" fontId="22" fillId="12" borderId="22" xfId="2" applyFont="1" applyBorder="1" applyAlignment="1">
      <alignment horizontal="center" vertical="center" wrapText="1"/>
    </xf>
    <xf numFmtId="0" fontId="22" fillId="12" borderId="23" xfId="2" applyFont="1" applyBorder="1" applyAlignment="1">
      <alignment horizontal="center" vertical="center" wrapText="1"/>
    </xf>
    <xf numFmtId="0" fontId="0" fillId="0" borderId="19" xfId="0" applyBorder="1" applyAlignment="1">
      <alignment horizontal="center" vertical="center"/>
    </xf>
    <xf numFmtId="0" fontId="7" fillId="0" borderId="21" xfId="0" applyFont="1" applyBorder="1" applyAlignment="1">
      <alignment horizontal="center" vertical="center"/>
    </xf>
    <xf numFmtId="0" fontId="0" fillId="0" borderId="21" xfId="0" applyBorder="1" applyAlignment="1"/>
    <xf numFmtId="3" fontId="22" fillId="14" borderId="39" xfId="3" applyNumberFormat="1" applyFont="1" applyBorder="1" applyAlignment="1">
      <alignment vertical="center" wrapText="1"/>
    </xf>
    <xf numFmtId="3" fontId="22" fillId="0" borderId="3" xfId="0" applyNumberFormat="1" applyFont="1" applyBorder="1" applyAlignment="1">
      <alignment vertical="center" wrapText="1"/>
    </xf>
    <xf numFmtId="3" fontId="22" fillId="14" borderId="6" xfId="3" applyNumberFormat="1" applyFont="1" applyBorder="1" applyAlignment="1">
      <alignment horizontal="center" vertical="center" wrapText="1"/>
    </xf>
    <xf numFmtId="3" fontId="22" fillId="0" borderId="19" xfId="0" applyNumberFormat="1" applyFont="1" applyBorder="1" applyAlignment="1">
      <alignment horizontal="center" wrapText="1"/>
    </xf>
    <xf numFmtId="3" fontId="22" fillId="0" borderId="3" xfId="0" applyNumberFormat="1" applyFont="1" applyBorder="1" applyAlignment="1">
      <alignment horizontal="center" wrapText="1"/>
    </xf>
    <xf numFmtId="0" fontId="31" fillId="14" borderId="38" xfId="7" applyFont="1" applyBorder="1" applyAlignment="1">
      <alignment horizontal="center" vertical="center" wrapText="1"/>
    </xf>
    <xf numFmtId="0" fontId="22" fillId="13" borderId="38" xfId="9" applyFont="1" applyBorder="1" applyAlignment="1">
      <alignment horizontal="center" vertical="center" wrapText="1"/>
    </xf>
    <xf numFmtId="49" fontId="22" fillId="13" borderId="38" xfId="9" applyNumberFormat="1" applyFont="1" applyBorder="1" applyAlignment="1" applyProtection="1">
      <alignment horizontal="center" vertical="center" wrapText="1"/>
      <protection locked="0"/>
    </xf>
    <xf numFmtId="3" fontId="22" fillId="14" borderId="38" xfId="8" applyNumberFormat="1" applyFont="1" applyBorder="1" applyAlignment="1">
      <alignment horizontal="center" vertical="center" wrapText="1"/>
    </xf>
    <xf numFmtId="3" fontId="22" fillId="14" borderId="38" xfId="8" applyNumberFormat="1" applyFont="1" applyBorder="1" applyAlignment="1" applyProtection="1">
      <alignment horizontal="center" vertical="center" wrapText="1"/>
      <protection locked="0"/>
    </xf>
    <xf numFmtId="0" fontId="22" fillId="13" borderId="38" xfId="9" applyFont="1" applyBorder="1" applyAlignment="1" applyProtection="1">
      <alignment horizontal="center" vertical="center" wrapText="1"/>
      <protection locked="0"/>
    </xf>
    <xf numFmtId="0" fontId="22" fillId="14" borderId="38" xfId="7" applyFont="1" applyBorder="1" applyAlignment="1" applyProtection="1">
      <alignment horizontal="center" vertical="center" wrapText="1"/>
      <protection locked="0"/>
    </xf>
    <xf numFmtId="0" fontId="22" fillId="12" borderId="38" xfId="2" applyFont="1" applyBorder="1" applyAlignment="1" applyProtection="1">
      <alignment horizontal="center" vertical="center" wrapText="1"/>
      <protection locked="0"/>
    </xf>
    <xf numFmtId="0" fontId="22" fillId="12" borderId="38" xfId="2" applyFont="1" applyBorder="1" applyAlignment="1">
      <alignment horizontal="center" wrapText="1"/>
    </xf>
    <xf numFmtId="0" fontId="3" fillId="17" borderId="39" xfId="2" applyFont="1" applyFill="1" applyBorder="1" applyAlignment="1">
      <alignment horizontal="left" vertical="top" wrapText="1"/>
    </xf>
    <xf numFmtId="0" fontId="0" fillId="0" borderId="51" xfId="0" applyBorder="1" applyAlignment="1">
      <alignment horizontal="left" vertical="top" wrapText="1"/>
    </xf>
    <xf numFmtId="0" fontId="0" fillId="0" borderId="3" xfId="0" applyBorder="1" applyAlignment="1">
      <alignment horizontal="left" vertical="top" wrapText="1"/>
    </xf>
    <xf numFmtId="0" fontId="0" fillId="0" borderId="51" xfId="0" applyBorder="1" applyAlignment="1">
      <alignment horizontal="center" vertical="top" wrapText="1"/>
    </xf>
    <xf numFmtId="0" fontId="0" fillId="0" borderId="53" xfId="0" applyBorder="1" applyAlignment="1">
      <alignment horizontal="center" vertical="top" wrapText="1"/>
    </xf>
    <xf numFmtId="0" fontId="0" fillId="0" borderId="51" xfId="0" applyBorder="1" applyAlignment="1">
      <alignment wrapText="1"/>
    </xf>
    <xf numFmtId="0" fontId="0" fillId="0" borderId="53" xfId="0" applyBorder="1" applyAlignment="1">
      <alignment wrapText="1"/>
    </xf>
    <xf numFmtId="0" fontId="0" fillId="0" borderId="41" xfId="0" applyBorder="1" applyAlignment="1">
      <alignment horizontal="center" vertical="top" wrapText="1"/>
    </xf>
    <xf numFmtId="0" fontId="0" fillId="0" borderId="52" xfId="0" applyBorder="1" applyAlignment="1">
      <alignment horizontal="center" vertical="top" wrapText="1"/>
    </xf>
    <xf numFmtId="0" fontId="0" fillId="0" borderId="37" xfId="0" applyBorder="1" applyAlignment="1">
      <alignment horizontal="center" vertical="top" wrapText="1"/>
    </xf>
    <xf numFmtId="0" fontId="0" fillId="0" borderId="52" xfId="0" applyBorder="1" applyAlignment="1">
      <alignment wrapText="1"/>
    </xf>
    <xf numFmtId="0" fontId="0" fillId="0" borderId="37" xfId="0" applyBorder="1" applyAlignment="1">
      <alignment wrapText="1"/>
    </xf>
    <xf numFmtId="0" fontId="0" fillId="0" borderId="54" xfId="0" applyBorder="1" applyAlignment="1">
      <alignment wrapText="1"/>
    </xf>
    <xf numFmtId="0" fontId="0" fillId="0" borderId="50" xfId="0" applyBorder="1" applyAlignment="1">
      <alignment wrapText="1"/>
    </xf>
    <xf numFmtId="0" fontId="22" fillId="12" borderId="39" xfId="2" applyFont="1" applyBorder="1" applyAlignment="1">
      <alignment vertical="center" wrapText="1"/>
    </xf>
    <xf numFmtId="0" fontId="3" fillId="15" borderId="40" xfId="4" applyFont="1" applyFill="1" applyBorder="1" applyAlignment="1">
      <alignment horizontal="center" vertical="center" wrapText="1"/>
    </xf>
    <xf numFmtId="0" fontId="7" fillId="0" borderId="21" xfId="0" applyFont="1" applyBorder="1" applyAlignment="1">
      <alignment horizontal="left" vertical="center"/>
    </xf>
    <xf numFmtId="0" fontId="17" fillId="9" borderId="26" xfId="0" applyFont="1" applyFill="1" applyBorder="1" applyAlignment="1">
      <alignment horizontal="center" vertical="center"/>
    </xf>
    <xf numFmtId="0" fontId="17" fillId="9" borderId="0" xfId="0" applyFont="1" applyFill="1" applyBorder="1" applyAlignment="1">
      <alignment horizontal="center" vertical="center"/>
    </xf>
    <xf numFmtId="0" fontId="0" fillId="0" borderId="0" xfId="0" applyAlignment="1"/>
    <xf numFmtId="0" fontId="5" fillId="0" borderId="0" xfId="0" applyFont="1" applyAlignment="1">
      <alignment horizontal="left"/>
    </xf>
    <xf numFmtId="0" fontId="0" fillId="0" borderId="6" xfId="0" applyBorder="1" applyAlignment="1">
      <alignment horizontal="center" vertical="center"/>
    </xf>
    <xf numFmtId="0" fontId="0" fillId="0" borderId="0" xfId="0" applyAlignment="1">
      <alignment horizontal="center"/>
    </xf>
    <xf numFmtId="0" fontId="5" fillId="0" borderId="0" xfId="0" applyFont="1" applyAlignment="1">
      <alignment horizontal="left" wrapText="1"/>
    </xf>
    <xf numFmtId="0" fontId="5" fillId="0" borderId="0" xfId="0" applyFont="1" applyAlignment="1">
      <alignment horizontal="left" vertical="center" wrapText="1"/>
    </xf>
    <xf numFmtId="0" fontId="0" fillId="0" borderId="2" xfId="0" applyBorder="1" applyAlignment="1">
      <alignment horizontal="center" vertical="center"/>
    </xf>
    <xf numFmtId="0" fontId="7" fillId="0" borderId="17" xfId="0" applyFont="1" applyBorder="1" applyAlignment="1">
      <alignment horizontal="left" vertical="center"/>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7" fillId="9" borderId="7"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18"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wrapText="1"/>
    </xf>
    <xf numFmtId="0" fontId="9" fillId="0" borderId="0" xfId="1" applyFont="1" applyAlignment="1">
      <alignment horizontal="center"/>
    </xf>
    <xf numFmtId="0" fontId="15" fillId="0" borderId="30" xfId="1" applyBorder="1" applyAlignment="1">
      <alignment horizontal="center" vertical="center" wrapText="1"/>
    </xf>
    <xf numFmtId="0" fontId="15" fillId="0" borderId="31" xfId="1" applyBorder="1" applyAlignment="1">
      <alignment horizontal="center" vertical="center"/>
    </xf>
    <xf numFmtId="0" fontId="15" fillId="0" borderId="11" xfId="1" applyBorder="1" applyAlignment="1">
      <alignment horizontal="center" vertical="center"/>
    </xf>
    <xf numFmtId="0" fontId="15" fillId="0" borderId="14" xfId="1" applyBorder="1" applyAlignment="1">
      <alignment horizontal="left" vertical="center"/>
    </xf>
    <xf numFmtId="0" fontId="15" fillId="0" borderId="1" xfId="1" applyBorder="1" applyAlignment="1">
      <alignment horizontal="left" vertical="center"/>
    </xf>
    <xf numFmtId="0" fontId="15" fillId="0" borderId="32" xfId="1" applyBorder="1" applyAlignment="1">
      <alignment horizontal="center" vertical="center"/>
    </xf>
    <xf numFmtId="0" fontId="15" fillId="0" borderId="33" xfId="1" applyBorder="1" applyAlignment="1">
      <alignment horizontal="center" vertical="center"/>
    </xf>
    <xf numFmtId="0" fontId="15" fillId="0" borderId="14" xfId="1" applyBorder="1" applyAlignment="1">
      <alignment horizontal="center" vertical="center"/>
    </xf>
    <xf numFmtId="0" fontId="15" fillId="0" borderId="34" xfId="1" applyBorder="1" applyAlignment="1">
      <alignment horizontal="center" vertical="center"/>
    </xf>
    <xf numFmtId="0" fontId="22" fillId="0" borderId="1" xfId="1" applyFont="1" applyBorder="1" applyAlignment="1">
      <alignment horizontal="center" vertical="center" wrapText="1"/>
    </xf>
    <xf numFmtId="0" fontId="15" fillId="0" borderId="1" xfId="1" applyBorder="1" applyAlignment="1">
      <alignment horizontal="center" vertical="center"/>
    </xf>
    <xf numFmtId="0" fontId="15" fillId="0" borderId="12" xfId="1" applyBorder="1" applyAlignment="1">
      <alignment horizontal="left" vertical="center"/>
    </xf>
    <xf numFmtId="0" fontId="15" fillId="0" borderId="35" xfId="1" applyBorder="1" applyAlignment="1">
      <alignment horizontal="center" vertical="center"/>
    </xf>
    <xf numFmtId="0" fontId="21" fillId="0" borderId="1" xfId="1" applyFont="1" applyBorder="1" applyAlignment="1">
      <alignment horizontal="center" vertical="center" wrapText="1"/>
    </xf>
    <xf numFmtId="0" fontId="15" fillId="0" borderId="12" xfId="1" applyBorder="1" applyAlignment="1">
      <alignment horizontal="center" vertical="center"/>
    </xf>
    <xf numFmtId="0" fontId="22" fillId="0" borderId="14" xfId="1" applyFont="1" applyBorder="1" applyAlignment="1">
      <alignment horizontal="center" vertical="center" wrapText="1"/>
    </xf>
    <xf numFmtId="0" fontId="16" fillId="0" borderId="0" xfId="1" applyFont="1" applyAlignment="1">
      <alignment horizontal="left"/>
    </xf>
  </cellXfs>
  <cellStyles count="12">
    <cellStyle name="Bilješka" xfId="3" builtinId="10"/>
    <cellStyle name="Bilješka 2" xfId="6"/>
    <cellStyle name="Bilješka 3" xfId="7"/>
    <cellStyle name="Bilješka 3 2" xfId="10"/>
    <cellStyle name="Bilješka 4" xfId="8"/>
    <cellStyle name="Loše" xfId="2" builtinId="27"/>
    <cellStyle name="Neutralno" xfId="9" builtinId="28"/>
    <cellStyle name="Neutralno 2" xfId="4"/>
    <cellStyle name="Neutralno 3" xfId="5"/>
    <cellStyle name="Normalno" xfId="0" builtinId="0"/>
    <cellStyle name="Obično_Prilog 5" xfId="1"/>
    <cellStyle name="Postotak" xfId="11" builtinId="5"/>
  </cellStyles>
  <dxfs count="0"/>
  <tableStyles count="0" defaultTableStyle="TableStyleMedium2" defaultPivotStyle="PivotStyleLight16"/>
  <colors>
    <mruColors>
      <color rgb="FFFFC7CE"/>
      <color rgb="FFFFFFCC"/>
      <color rgb="FF000000"/>
      <color rgb="FFFFEB9C"/>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7BF5F.96F250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1371600</xdr:colOff>
      <xdr:row>0</xdr:row>
      <xdr:rowOff>552450</xdr:rowOff>
    </xdr:to>
    <xdr:pic>
      <xdr:nvPicPr>
        <xdr:cNvPr id="3" name="Slika 2" descr="cid:image001.jpg@01CB9206.36DE52B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8575"/>
          <a:ext cx="1885950" cy="523875"/>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71" customWidth="1"/>
    <col min="2" max="16384" width="11.42578125" style="71"/>
  </cols>
  <sheetData>
    <row r="1" spans="1:1" x14ac:dyDescent="0.2">
      <c r="A1" s="73" t="s">
        <v>107</v>
      </c>
    </row>
    <row r="2" spans="1:1" x14ac:dyDescent="0.2">
      <c r="A2" s="72" t="s">
        <v>97</v>
      </c>
    </row>
    <row r="3" spans="1:1" ht="51" x14ac:dyDescent="0.2">
      <c r="A3" s="72" t="s">
        <v>112</v>
      </c>
    </row>
    <row r="4" spans="1:1" ht="25.5" x14ac:dyDescent="0.2">
      <c r="A4" s="72" t="s">
        <v>109</v>
      </c>
    </row>
    <row r="5" spans="1:1" ht="25.5" x14ac:dyDescent="0.2">
      <c r="A5" s="72" t="s">
        <v>110</v>
      </c>
    </row>
    <row r="6" spans="1:1" ht="25.5" x14ac:dyDescent="0.2">
      <c r="A6" s="72" t="s">
        <v>111</v>
      </c>
    </row>
    <row r="7" spans="1:1" ht="25.5" x14ac:dyDescent="0.2">
      <c r="A7" s="72" t="s">
        <v>98</v>
      </c>
    </row>
    <row r="8" spans="1:1" x14ac:dyDescent="0.2">
      <c r="A8" s="72" t="s">
        <v>99</v>
      </c>
    </row>
    <row r="10" spans="1:1" x14ac:dyDescent="0.2">
      <c r="A10" s="73" t="s">
        <v>100</v>
      </c>
    </row>
    <row r="11" spans="1:1" ht="25.5" x14ac:dyDescent="0.2">
      <c r="A11" s="72" t="s">
        <v>101</v>
      </c>
    </row>
    <row r="12" spans="1:1" x14ac:dyDescent="0.2">
      <c r="A12" s="72" t="s">
        <v>102</v>
      </c>
    </row>
    <row r="13" spans="1:1" x14ac:dyDescent="0.2">
      <c r="A13" s="72" t="s">
        <v>103</v>
      </c>
    </row>
    <row r="14" spans="1:1" x14ac:dyDescent="0.2">
      <c r="A14" s="72" t="s">
        <v>108</v>
      </c>
    </row>
    <row r="15" spans="1:1" ht="25.5" x14ac:dyDescent="0.2">
      <c r="A15" s="72" t="s">
        <v>104</v>
      </c>
    </row>
    <row r="16" spans="1:1" x14ac:dyDescent="0.2">
      <c r="A16" s="72" t="s">
        <v>105</v>
      </c>
    </row>
    <row r="17" spans="1:1" ht="25.5" x14ac:dyDescent="0.2">
      <c r="A17" s="72" t="s">
        <v>106</v>
      </c>
    </row>
    <row r="19" spans="1:1" x14ac:dyDescent="0.2">
      <c r="A19" s="75" t="s">
        <v>118</v>
      </c>
    </row>
    <row r="20" spans="1:1" ht="63.75" x14ac:dyDescent="0.2">
      <c r="A20" s="74" t="s">
        <v>119</v>
      </c>
    </row>
    <row r="21" spans="1:1" ht="38.25" x14ac:dyDescent="0.2">
      <c r="A21" s="74" t="s">
        <v>120</v>
      </c>
    </row>
    <row r="22" spans="1:1" ht="25.5" x14ac:dyDescent="0.2">
      <c r="A22" s="74" t="s">
        <v>121</v>
      </c>
    </row>
    <row r="23" spans="1:1" ht="25.5" x14ac:dyDescent="0.2">
      <c r="A23" s="74" t="s">
        <v>122</v>
      </c>
    </row>
    <row r="24" spans="1:1" x14ac:dyDescent="0.2">
      <c r="A24" s="74" t="s">
        <v>123</v>
      </c>
    </row>
    <row r="25" spans="1:1" ht="25.5" x14ac:dyDescent="0.2">
      <c r="A25" s="74" t="s">
        <v>125</v>
      </c>
    </row>
    <row r="26" spans="1:1" ht="25.5" x14ac:dyDescent="0.2">
      <c r="A26" s="74" t="s">
        <v>126</v>
      </c>
    </row>
    <row r="27" spans="1:1" ht="63.75" x14ac:dyDescent="0.2">
      <c r="A27" s="74" t="s">
        <v>124</v>
      </c>
    </row>
    <row r="28" spans="1:1" ht="25.5" x14ac:dyDescent="0.2">
      <c r="A28" s="74" t="s">
        <v>127</v>
      </c>
    </row>
    <row r="29" spans="1:1" x14ac:dyDescent="0.2">
      <c r="A29" s="74" t="s">
        <v>128</v>
      </c>
    </row>
    <row r="31" spans="1:1" x14ac:dyDescent="0.2">
      <c r="A31" s="76" t="s">
        <v>146</v>
      </c>
    </row>
    <row r="32" spans="1:1" x14ac:dyDescent="0.2">
      <c r="A32" s="71" t="s">
        <v>129</v>
      </c>
    </row>
    <row r="33" spans="1:1" ht="25.5" x14ac:dyDescent="0.2">
      <c r="A33" s="74" t="s">
        <v>130</v>
      </c>
    </row>
    <row r="34" spans="1:1" ht="25.5" x14ac:dyDescent="0.2">
      <c r="A34" s="74" t="s">
        <v>131</v>
      </c>
    </row>
    <row r="35" spans="1:1" ht="25.5" x14ac:dyDescent="0.2">
      <c r="A35" s="74" t="s">
        <v>132</v>
      </c>
    </row>
    <row r="36" spans="1:1" x14ac:dyDescent="0.2">
      <c r="A36" s="74" t="s">
        <v>133</v>
      </c>
    </row>
    <row r="37" spans="1:1" ht="25.5" x14ac:dyDescent="0.2">
      <c r="A37" s="74" t="s">
        <v>134</v>
      </c>
    </row>
    <row r="38" spans="1:1" ht="25.5" x14ac:dyDescent="0.2">
      <c r="A38" s="74" t="s">
        <v>135</v>
      </c>
    </row>
    <row r="39" spans="1:1" ht="25.5" x14ac:dyDescent="0.2">
      <c r="A39" s="74" t="s">
        <v>136</v>
      </c>
    </row>
    <row r="40" spans="1:1" ht="25.5" x14ac:dyDescent="0.2">
      <c r="A40" s="74" t="s">
        <v>137</v>
      </c>
    </row>
    <row r="41" spans="1:1" x14ac:dyDescent="0.2">
      <c r="A41" s="74" t="s">
        <v>138</v>
      </c>
    </row>
    <row r="42" spans="1:1" ht="25.5" x14ac:dyDescent="0.2">
      <c r="A42" s="74" t="s">
        <v>139</v>
      </c>
    </row>
    <row r="43" spans="1:1" x14ac:dyDescent="0.2">
      <c r="A43" s="74" t="s">
        <v>140</v>
      </c>
    </row>
    <row r="44" spans="1:1" ht="25.5" x14ac:dyDescent="0.2">
      <c r="A44" s="74" t="s">
        <v>141</v>
      </c>
    </row>
    <row r="45" spans="1:1" ht="25.5" x14ac:dyDescent="0.2">
      <c r="A45" s="74" t="s">
        <v>142</v>
      </c>
    </row>
    <row r="46" spans="1:1" ht="51" x14ac:dyDescent="0.2">
      <c r="A46" s="74" t="s">
        <v>143</v>
      </c>
    </row>
    <row r="47" spans="1:1" ht="38.25" x14ac:dyDescent="0.2">
      <c r="A47" s="74" t="s">
        <v>144</v>
      </c>
    </row>
    <row r="48" spans="1:1" ht="25.5" x14ac:dyDescent="0.2">
      <c r="A48" s="74"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386" t="s">
        <v>56</v>
      </c>
      <c r="B1" s="387"/>
      <c r="C1" s="387"/>
      <c r="D1" s="387"/>
      <c r="E1" s="374"/>
      <c r="F1" s="375"/>
      <c r="G1" s="375"/>
      <c r="H1" s="375"/>
      <c r="I1" s="375"/>
      <c r="J1" s="375"/>
      <c r="K1" s="375"/>
      <c r="L1" s="375"/>
      <c r="M1" s="376"/>
    </row>
    <row r="2" spans="1:13" ht="30.95" customHeight="1" x14ac:dyDescent="0.25">
      <c r="A2" s="386" t="s">
        <v>91</v>
      </c>
      <c r="B2" s="387"/>
      <c r="C2" s="387"/>
      <c r="D2" s="387"/>
      <c r="E2" s="56"/>
      <c r="F2" s="66" t="s">
        <v>93</v>
      </c>
      <c r="G2" s="62"/>
      <c r="H2" s="66" t="s">
        <v>94</v>
      </c>
      <c r="I2" s="62"/>
      <c r="J2" s="60"/>
      <c r="K2" s="60"/>
      <c r="L2" s="60"/>
      <c r="M2" s="61"/>
    </row>
    <row r="3" spans="1:13" ht="30.95" customHeight="1" x14ac:dyDescent="0.25">
      <c r="A3" s="386" t="s">
        <v>57</v>
      </c>
      <c r="B3" s="387"/>
      <c r="C3" s="387" t="s">
        <v>52</v>
      </c>
      <c r="D3" s="387"/>
      <c r="E3" s="374"/>
      <c r="F3" s="375"/>
      <c r="G3" s="375"/>
      <c r="H3" s="375"/>
      <c r="I3" s="375"/>
      <c r="J3" s="375"/>
      <c r="K3" s="375"/>
      <c r="L3" s="375"/>
      <c r="M3" s="376"/>
    </row>
    <row r="4" spans="1:13" ht="30.95" customHeight="1" x14ac:dyDescent="0.25">
      <c r="A4" s="386" t="s">
        <v>92</v>
      </c>
      <c r="B4" s="387"/>
      <c r="C4" s="387"/>
      <c r="D4" s="387"/>
      <c r="E4" s="56"/>
      <c r="F4" s="66" t="s">
        <v>93</v>
      </c>
      <c r="G4" s="62"/>
      <c r="H4" s="66" t="s">
        <v>94</v>
      </c>
      <c r="I4" s="62"/>
      <c r="J4" s="60"/>
      <c r="K4" s="60"/>
      <c r="L4" s="60"/>
      <c r="M4" s="61"/>
    </row>
    <row r="5" spans="1:13" ht="30.95" customHeight="1" x14ac:dyDescent="0.25">
      <c r="A5" s="394" t="s">
        <v>58</v>
      </c>
      <c r="B5" s="395"/>
      <c r="C5" s="395" t="s">
        <v>22</v>
      </c>
      <c r="D5" s="395"/>
      <c r="E5" s="377"/>
      <c r="F5" s="378"/>
      <c r="G5" s="378"/>
      <c r="H5" s="375"/>
      <c r="I5" s="375"/>
      <c r="J5" s="375"/>
      <c r="K5" s="375"/>
      <c r="L5" s="375"/>
      <c r="M5" s="376"/>
    </row>
    <row r="6" spans="1:13" ht="23.25" customHeight="1" x14ac:dyDescent="0.2">
      <c r="A6" s="57"/>
      <c r="B6" s="58"/>
      <c r="C6" s="399" t="s">
        <v>53</v>
      </c>
      <c r="D6" s="399"/>
      <c r="E6" s="399"/>
      <c r="F6" s="399"/>
      <c r="G6" s="400"/>
      <c r="H6" s="401" t="s">
        <v>50</v>
      </c>
      <c r="I6" s="401"/>
      <c r="J6" s="401"/>
      <c r="K6" s="401"/>
      <c r="L6" s="401"/>
      <c r="M6" s="402"/>
    </row>
    <row r="7" spans="1:13" ht="29.1" customHeight="1" x14ac:dyDescent="0.2">
      <c r="A7" s="379" t="s">
        <v>54</v>
      </c>
      <c r="B7" s="379" t="s">
        <v>55</v>
      </c>
      <c r="C7" s="396" t="s">
        <v>69</v>
      </c>
      <c r="D7" s="397" t="s">
        <v>33</v>
      </c>
      <c r="E7" s="397" t="s">
        <v>90</v>
      </c>
      <c r="F7" s="397" t="s">
        <v>49</v>
      </c>
      <c r="G7" s="397" t="s">
        <v>30</v>
      </c>
      <c r="H7" s="398" t="s">
        <v>48</v>
      </c>
      <c r="I7" s="398" t="s">
        <v>51</v>
      </c>
      <c r="J7" s="403" t="s">
        <v>114</v>
      </c>
      <c r="K7" s="404"/>
      <c r="L7" s="403" t="s">
        <v>2</v>
      </c>
      <c r="M7" s="404"/>
    </row>
    <row r="8" spans="1:13" ht="30.95" customHeight="1" x14ac:dyDescent="0.2">
      <c r="A8" s="380"/>
      <c r="B8" s="385"/>
      <c r="C8" s="380"/>
      <c r="D8" s="380"/>
      <c r="E8" s="380"/>
      <c r="F8" s="380"/>
      <c r="G8" s="407"/>
      <c r="H8" s="380"/>
      <c r="I8" s="380"/>
      <c r="J8" s="405"/>
      <c r="K8" s="406"/>
      <c r="L8" s="405" t="s">
        <v>2</v>
      </c>
      <c r="M8" s="406"/>
    </row>
    <row r="9" spans="1:13" ht="30.95" customHeight="1" x14ac:dyDescent="0.2">
      <c r="A9" s="381"/>
      <c r="B9" s="381"/>
      <c r="C9" s="381"/>
      <c r="D9" s="381"/>
      <c r="E9" s="381"/>
      <c r="F9" s="67"/>
      <c r="G9" s="67"/>
      <c r="H9" s="67"/>
      <c r="I9" s="67"/>
      <c r="J9" s="390"/>
      <c r="K9" s="391"/>
      <c r="L9" s="390"/>
      <c r="M9" s="391"/>
    </row>
    <row r="10" spans="1:13" ht="30.95" customHeight="1" x14ac:dyDescent="0.2">
      <c r="A10" s="382"/>
      <c r="B10" s="382"/>
      <c r="C10" s="382"/>
      <c r="D10" s="382"/>
      <c r="E10" s="382"/>
      <c r="F10" s="68"/>
      <c r="G10" s="68"/>
      <c r="H10" s="68"/>
      <c r="I10" s="68"/>
      <c r="J10" s="392"/>
      <c r="K10" s="393"/>
      <c r="L10" s="392"/>
      <c r="M10" s="393"/>
    </row>
    <row r="11" spans="1:13" ht="30.95" customHeight="1" x14ac:dyDescent="0.2">
      <c r="A11" s="383"/>
      <c r="B11" s="383"/>
      <c r="C11" s="383"/>
      <c r="D11" s="383"/>
      <c r="E11" s="383"/>
      <c r="F11" s="69"/>
      <c r="G11" s="69"/>
      <c r="H11" s="69"/>
      <c r="I11" s="69"/>
      <c r="J11" s="388" t="s">
        <v>29</v>
      </c>
      <c r="K11" s="388" t="s">
        <v>32</v>
      </c>
      <c r="L11" s="388" t="s">
        <v>45</v>
      </c>
      <c r="M11" s="388" t="s">
        <v>46</v>
      </c>
    </row>
    <row r="12" spans="1:13" ht="30.95" customHeight="1" x14ac:dyDescent="0.2">
      <c r="A12" s="383"/>
      <c r="B12" s="383"/>
      <c r="C12" s="383"/>
      <c r="D12" s="383"/>
      <c r="E12" s="383"/>
      <c r="F12" s="69"/>
      <c r="G12" s="69"/>
      <c r="H12" s="69"/>
      <c r="I12" s="69"/>
      <c r="J12" s="389"/>
      <c r="K12" s="389"/>
      <c r="L12" s="389"/>
      <c r="M12" s="389"/>
    </row>
    <row r="13" spans="1:13" ht="30.95" customHeight="1" x14ac:dyDescent="0.2">
      <c r="A13" s="383"/>
      <c r="B13" s="383"/>
      <c r="C13" s="383"/>
      <c r="D13" s="383"/>
      <c r="E13" s="383"/>
      <c r="F13" s="69"/>
      <c r="G13" s="69"/>
      <c r="H13" s="69"/>
      <c r="I13" s="69"/>
      <c r="J13" s="390"/>
      <c r="K13" s="391"/>
      <c r="L13" s="390"/>
      <c r="M13" s="391"/>
    </row>
    <row r="14" spans="1:13" ht="30" customHeight="1" x14ac:dyDescent="0.2">
      <c r="A14" s="384"/>
      <c r="B14" s="384"/>
      <c r="C14" s="384"/>
      <c r="D14" s="384"/>
      <c r="E14" s="384"/>
      <c r="F14" s="70"/>
      <c r="G14" s="70"/>
      <c r="H14" s="70"/>
      <c r="I14" s="70"/>
      <c r="J14" s="392"/>
      <c r="K14" s="393"/>
      <c r="L14" s="392"/>
      <c r="M14" s="393"/>
    </row>
    <row r="15" spans="1:13" x14ac:dyDescent="0.2">
      <c r="K15"/>
      <c r="L15"/>
      <c r="M15"/>
    </row>
    <row r="16" spans="1:13" ht="15" x14ac:dyDescent="0.25">
      <c r="C16" s="17" t="s">
        <v>19</v>
      </c>
      <c r="K16"/>
      <c r="L16"/>
      <c r="M16"/>
    </row>
    <row r="17" spans="3:13" ht="14.25" x14ac:dyDescent="0.2">
      <c r="C17" s="409" t="s">
        <v>62</v>
      </c>
      <c r="D17" s="409"/>
      <c r="E17" s="409"/>
      <c r="F17" s="409"/>
      <c r="G17" s="409"/>
      <c r="H17"/>
      <c r="I17"/>
    </row>
    <row r="18" spans="3:13" ht="22.5" customHeight="1" x14ac:dyDescent="0.2">
      <c r="C18" s="29" t="s">
        <v>115</v>
      </c>
      <c r="D18" s="29"/>
      <c r="E18" s="29"/>
      <c r="F18" s="29"/>
      <c r="G18" s="29"/>
      <c r="H18" s="29"/>
      <c r="I18" s="29"/>
      <c r="J18" s="29"/>
      <c r="K18" s="30"/>
      <c r="L18" s="30"/>
      <c r="M18" s="30"/>
    </row>
    <row r="19" spans="3:13" ht="14.25" x14ac:dyDescent="0.2">
      <c r="C19" s="409" t="s">
        <v>63</v>
      </c>
      <c r="D19" s="409"/>
      <c r="E19" s="409"/>
      <c r="F19" s="409"/>
      <c r="G19" s="409"/>
      <c r="H19"/>
      <c r="I19"/>
    </row>
    <row r="20" spans="3:13" ht="24" customHeight="1" x14ac:dyDescent="0.2">
      <c r="C20" s="29" t="s">
        <v>116</v>
      </c>
      <c r="D20" s="29"/>
      <c r="E20" s="29"/>
      <c r="F20" s="29"/>
      <c r="G20" s="29"/>
      <c r="H20" s="29"/>
      <c r="I20" s="29"/>
      <c r="J20" s="29"/>
      <c r="K20" s="30"/>
      <c r="L20" s="30"/>
      <c r="M20" s="30"/>
    </row>
    <row r="21" spans="3:13" ht="24" customHeight="1" x14ac:dyDescent="0.2">
      <c r="C21" s="29" t="s">
        <v>117</v>
      </c>
      <c r="D21" s="29"/>
      <c r="E21" s="29"/>
      <c r="F21" s="29"/>
      <c r="G21" s="29"/>
      <c r="H21" s="29"/>
      <c r="I21" s="29"/>
      <c r="J21" s="29"/>
      <c r="K21" s="30"/>
      <c r="L21" s="30"/>
      <c r="M21" s="30"/>
    </row>
    <row r="22" spans="3:13" ht="64.5" customHeight="1" x14ac:dyDescent="0.2">
      <c r="C22" s="408" t="s">
        <v>152</v>
      </c>
      <c r="D22" s="408"/>
      <c r="E22" s="408"/>
      <c r="F22" s="408"/>
      <c r="G22" s="408"/>
    </row>
    <row r="23" spans="3:13" ht="78.75" customHeight="1" x14ac:dyDescent="0.2">
      <c r="C23" s="408" t="s">
        <v>147</v>
      </c>
      <c r="D23" s="408"/>
      <c r="E23" s="408"/>
      <c r="F23" s="408"/>
      <c r="G23" s="408"/>
    </row>
    <row r="24" spans="3:13" ht="32.25" customHeight="1" x14ac:dyDescent="0.2">
      <c r="C24" s="408" t="s">
        <v>148</v>
      </c>
      <c r="D24" s="408"/>
      <c r="E24" s="408"/>
      <c r="F24" s="408"/>
      <c r="G24" s="408"/>
    </row>
    <row r="25" spans="3:13" ht="54" customHeight="1" x14ac:dyDescent="0.2">
      <c r="C25" s="408" t="s">
        <v>150</v>
      </c>
      <c r="D25" s="408"/>
      <c r="E25" s="408"/>
      <c r="F25" s="408"/>
      <c r="G25" s="408"/>
    </row>
    <row r="26" spans="3:13" ht="63" customHeight="1" x14ac:dyDescent="0.2">
      <c r="C26" s="408" t="s">
        <v>151</v>
      </c>
      <c r="D26" s="408"/>
      <c r="E26" s="408"/>
      <c r="F26" s="408"/>
      <c r="G26" s="408"/>
    </row>
    <row r="27" spans="3:13" ht="44.25" customHeight="1" x14ac:dyDescent="0.2">
      <c r="C27" s="408" t="s">
        <v>31</v>
      </c>
      <c r="D27" s="408"/>
      <c r="E27" s="408"/>
      <c r="F27" s="408"/>
      <c r="G27" s="408"/>
    </row>
    <row r="28" spans="3:13" ht="59.25" customHeight="1" x14ac:dyDescent="0.2">
      <c r="C28" s="408" t="s">
        <v>149</v>
      </c>
      <c r="D28" s="408"/>
      <c r="E28" s="408"/>
      <c r="F28" s="408"/>
      <c r="G28" s="408"/>
    </row>
    <row r="29" spans="3:13" ht="62.25" customHeight="1" x14ac:dyDescent="0.2">
      <c r="C29" s="408" t="s">
        <v>153</v>
      </c>
      <c r="D29" s="408"/>
      <c r="E29" s="408"/>
      <c r="F29" s="408"/>
      <c r="G29" s="408"/>
      <c r="H29" s="29"/>
      <c r="I29" s="29"/>
      <c r="J29" s="29"/>
      <c r="K29" s="29"/>
      <c r="L29" s="29"/>
      <c r="M29" s="29"/>
    </row>
    <row r="30" spans="3:13" ht="112.5" customHeight="1" x14ac:dyDescent="0.2">
      <c r="C30" s="408" t="s">
        <v>113</v>
      </c>
      <c r="D30" s="408"/>
      <c r="E30" s="408"/>
      <c r="F30" s="408"/>
      <c r="G30" s="40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51" t="s">
        <v>95</v>
      </c>
      <c r="B1" s="56"/>
      <c r="C1" s="64"/>
      <c r="D1" s="64"/>
      <c r="E1" s="64"/>
      <c r="F1" s="64"/>
      <c r="G1" s="64"/>
      <c r="H1" s="65"/>
    </row>
    <row r="2" spans="1:8" ht="30.95" customHeight="1" x14ac:dyDescent="0.2">
      <c r="A2" s="51" t="s">
        <v>91</v>
      </c>
      <c r="B2" s="56"/>
      <c r="C2" s="66" t="s">
        <v>93</v>
      </c>
      <c r="D2" s="62"/>
      <c r="E2" s="66" t="s">
        <v>94</v>
      </c>
      <c r="F2" s="62"/>
      <c r="G2" s="413"/>
      <c r="H2" s="414"/>
    </row>
    <row r="3" spans="1:8" ht="30.95" customHeight="1" x14ac:dyDescent="0.2">
      <c r="A3" s="31" t="s">
        <v>13</v>
      </c>
      <c r="B3" s="56"/>
      <c r="C3" s="64"/>
      <c r="D3" s="64"/>
      <c r="E3" s="64"/>
      <c r="F3" s="64"/>
      <c r="G3" s="64"/>
      <c r="H3" s="65"/>
    </row>
    <row r="4" spans="1:8" ht="30.95" customHeight="1" x14ac:dyDescent="0.2">
      <c r="A4" s="63" t="s">
        <v>92</v>
      </c>
      <c r="B4" s="56"/>
      <c r="C4" s="66" t="s">
        <v>93</v>
      </c>
      <c r="D4" s="62"/>
      <c r="E4" s="66" t="s">
        <v>94</v>
      </c>
      <c r="F4" s="62"/>
      <c r="G4" s="413"/>
      <c r="H4" s="414"/>
    </row>
    <row r="5" spans="1:8" ht="30.95" customHeight="1" x14ac:dyDescent="0.2">
      <c r="A5" s="31" t="s">
        <v>22</v>
      </c>
      <c r="B5" s="415"/>
      <c r="C5" s="416"/>
      <c r="D5" s="416"/>
      <c r="E5" s="416"/>
      <c r="F5" s="416"/>
      <c r="G5" s="416"/>
      <c r="H5" s="417"/>
    </row>
    <row r="6" spans="1:8" ht="24.95" customHeight="1" x14ac:dyDescent="0.2">
      <c r="A6" s="418" t="s">
        <v>64</v>
      </c>
      <c r="B6" s="419"/>
      <c r="C6" s="419"/>
      <c r="D6" s="419"/>
      <c r="E6" s="419"/>
      <c r="F6" s="419"/>
      <c r="G6" s="419"/>
      <c r="H6" s="419"/>
    </row>
    <row r="7" spans="1:8" ht="45" x14ac:dyDescent="0.2">
      <c r="A7" s="52" t="s">
        <v>69</v>
      </c>
      <c r="B7" s="52" t="s">
        <v>33</v>
      </c>
      <c r="C7" s="52" t="s">
        <v>28</v>
      </c>
      <c r="D7" s="53" t="s">
        <v>67</v>
      </c>
      <c r="E7" s="53" t="s">
        <v>68</v>
      </c>
      <c r="F7" s="53" t="s">
        <v>65</v>
      </c>
      <c r="G7" s="53" t="s">
        <v>48</v>
      </c>
      <c r="H7" s="53" t="s">
        <v>66</v>
      </c>
    </row>
    <row r="8" spans="1:8" x14ac:dyDescent="0.2">
      <c r="A8" s="420"/>
      <c r="B8" s="410"/>
      <c r="C8" s="410"/>
      <c r="D8" s="410"/>
      <c r="E8" s="410"/>
      <c r="F8" s="410"/>
      <c r="G8" s="7"/>
      <c r="H8" s="6"/>
    </row>
    <row r="9" spans="1:8" x14ac:dyDescent="0.2">
      <c r="A9" s="420"/>
      <c r="B9" s="411"/>
      <c r="C9" s="411"/>
      <c r="D9" s="411"/>
      <c r="E9" s="411"/>
      <c r="F9" s="411"/>
      <c r="G9" s="7"/>
      <c r="H9" s="6"/>
    </row>
    <row r="10" spans="1:8" x14ac:dyDescent="0.2">
      <c r="A10" s="420"/>
      <c r="B10" s="412"/>
      <c r="C10" s="412"/>
      <c r="D10" s="412"/>
      <c r="E10" s="412"/>
      <c r="F10" s="412"/>
      <c r="G10" s="7"/>
      <c r="H10" s="6"/>
    </row>
    <row r="11" spans="1:8" x14ac:dyDescent="0.2">
      <c r="A11" s="420"/>
      <c r="B11" s="410"/>
      <c r="C11" s="410"/>
      <c r="D11" s="410"/>
      <c r="E11" s="410"/>
      <c r="F11" s="410"/>
      <c r="G11" s="7"/>
      <c r="H11" s="6"/>
    </row>
    <row r="12" spans="1:8" x14ac:dyDescent="0.2">
      <c r="A12" s="420"/>
      <c r="B12" s="411"/>
      <c r="C12" s="411"/>
      <c r="D12" s="411"/>
      <c r="E12" s="411"/>
      <c r="F12" s="411"/>
      <c r="G12" s="7"/>
      <c r="H12" s="6"/>
    </row>
    <row r="13" spans="1:8" x14ac:dyDescent="0.2">
      <c r="A13" s="420"/>
      <c r="B13" s="412"/>
      <c r="C13" s="412"/>
      <c r="D13" s="412"/>
      <c r="E13" s="412"/>
      <c r="F13" s="412"/>
      <c r="G13" s="7"/>
      <c r="H13" s="6"/>
    </row>
    <row r="14" spans="1:8" x14ac:dyDescent="0.2">
      <c r="A14" s="420"/>
      <c r="B14" s="410"/>
      <c r="C14" s="410"/>
      <c r="D14" s="410"/>
      <c r="E14" s="410"/>
      <c r="F14" s="410"/>
      <c r="G14" s="7"/>
      <c r="H14" s="6"/>
    </row>
    <row r="15" spans="1:8" x14ac:dyDescent="0.2">
      <c r="A15" s="420"/>
      <c r="B15" s="411"/>
      <c r="C15" s="411"/>
      <c r="D15" s="411"/>
      <c r="E15" s="411"/>
      <c r="F15" s="411"/>
      <c r="G15" s="7"/>
      <c r="H15" s="6"/>
    </row>
    <row r="16" spans="1:8" x14ac:dyDescent="0.2">
      <c r="A16" s="420"/>
      <c r="B16" s="412"/>
      <c r="C16" s="412"/>
      <c r="D16" s="412"/>
      <c r="E16" s="412"/>
      <c r="F16" s="412"/>
      <c r="G16" s="7"/>
      <c r="H16" s="6"/>
    </row>
    <row r="17" spans="1:8" x14ac:dyDescent="0.2">
      <c r="A17" s="420"/>
      <c r="B17" s="410"/>
      <c r="C17" s="410"/>
      <c r="D17" s="410"/>
      <c r="E17" s="410"/>
      <c r="F17" s="410"/>
      <c r="G17" s="7"/>
      <c r="H17" s="6"/>
    </row>
    <row r="18" spans="1:8" x14ac:dyDescent="0.2">
      <c r="A18" s="420"/>
      <c r="B18" s="411"/>
      <c r="C18" s="411"/>
      <c r="D18" s="411"/>
      <c r="E18" s="411"/>
      <c r="F18" s="411"/>
      <c r="G18" s="7"/>
      <c r="H18" s="6"/>
    </row>
    <row r="19" spans="1:8" x14ac:dyDescent="0.2">
      <c r="A19" s="420"/>
      <c r="B19" s="412"/>
      <c r="C19" s="412"/>
      <c r="D19" s="412"/>
      <c r="E19" s="412"/>
      <c r="F19" s="412"/>
      <c r="G19" s="7"/>
      <c r="H19" s="6"/>
    </row>
    <row r="20" spans="1:8" x14ac:dyDescent="0.2">
      <c r="A20" s="420"/>
      <c r="B20" s="410"/>
      <c r="C20" s="410"/>
      <c r="D20" s="410"/>
      <c r="E20" s="410"/>
      <c r="F20" s="410"/>
      <c r="G20" s="7"/>
      <c r="H20" s="6"/>
    </row>
    <row r="21" spans="1:8" x14ac:dyDescent="0.2">
      <c r="A21" s="420"/>
      <c r="B21" s="411"/>
      <c r="C21" s="411"/>
      <c r="D21" s="411"/>
      <c r="E21" s="411"/>
      <c r="F21" s="411"/>
      <c r="G21" s="7"/>
      <c r="H21" s="6"/>
    </row>
    <row r="22" spans="1:8" x14ac:dyDescent="0.2">
      <c r="A22" s="420"/>
      <c r="B22" s="412"/>
      <c r="C22" s="412"/>
      <c r="D22" s="412"/>
      <c r="E22" s="412"/>
      <c r="F22" s="412"/>
      <c r="G22" s="7"/>
      <c r="H22" s="6"/>
    </row>
    <row r="23" spans="1:8" x14ac:dyDescent="0.2">
      <c r="A23" s="420"/>
      <c r="B23" s="410"/>
      <c r="C23" s="410"/>
      <c r="D23" s="410"/>
      <c r="E23" s="410"/>
      <c r="F23" s="410"/>
      <c r="G23" s="7"/>
      <c r="H23" s="6"/>
    </row>
    <row r="24" spans="1:8" x14ac:dyDescent="0.2">
      <c r="A24" s="420"/>
      <c r="B24" s="411"/>
      <c r="C24" s="411"/>
      <c r="D24" s="411"/>
      <c r="E24" s="411"/>
      <c r="F24" s="411"/>
      <c r="G24" s="7"/>
      <c r="H24" s="6"/>
    </row>
    <row r="25" spans="1:8" x14ac:dyDescent="0.2">
      <c r="A25" s="420"/>
      <c r="B25" s="412"/>
      <c r="C25" s="412"/>
      <c r="D25" s="412"/>
      <c r="E25" s="412"/>
      <c r="F25" s="412"/>
      <c r="G25" s="7"/>
      <c r="H25" s="6"/>
    </row>
    <row r="26" spans="1:8" x14ac:dyDescent="0.2">
      <c r="A26" s="420"/>
      <c r="B26" s="410"/>
      <c r="C26" s="410"/>
      <c r="D26" s="410"/>
      <c r="E26" s="410"/>
      <c r="F26" s="410"/>
      <c r="G26" s="7"/>
      <c r="H26" s="6"/>
    </row>
    <row r="27" spans="1:8" x14ac:dyDescent="0.2">
      <c r="A27" s="420"/>
      <c r="B27" s="411"/>
      <c r="C27" s="411"/>
      <c r="D27" s="411"/>
      <c r="E27" s="411"/>
      <c r="F27" s="411"/>
      <c r="G27" s="7"/>
      <c r="H27" s="6"/>
    </row>
    <row r="28" spans="1:8" x14ac:dyDescent="0.2">
      <c r="A28" s="420"/>
      <c r="B28" s="412"/>
      <c r="C28" s="412"/>
      <c r="D28" s="412"/>
      <c r="E28" s="412"/>
      <c r="F28" s="412"/>
      <c r="G28" s="7"/>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51" t="s">
        <v>95</v>
      </c>
      <c r="B1" s="415"/>
      <c r="C1" s="416"/>
      <c r="D1" s="416"/>
      <c r="E1" s="416"/>
      <c r="F1" s="416"/>
      <c r="G1" s="416"/>
      <c r="H1" s="416"/>
      <c r="I1" s="416"/>
      <c r="J1" s="417"/>
    </row>
    <row r="2" spans="1:10" ht="30" customHeight="1" x14ac:dyDescent="0.2">
      <c r="A2" s="51" t="s">
        <v>91</v>
      </c>
      <c r="B2" s="56"/>
      <c r="C2" s="66" t="s">
        <v>93</v>
      </c>
      <c r="D2" s="62"/>
      <c r="E2" s="421" t="s">
        <v>94</v>
      </c>
      <c r="F2" s="421"/>
      <c r="G2" s="422"/>
      <c r="H2" s="422"/>
      <c r="I2" s="60"/>
      <c r="J2" s="61"/>
    </row>
    <row r="3" spans="1:10" ht="30" customHeight="1" x14ac:dyDescent="0.2">
      <c r="A3" s="63" t="s">
        <v>96</v>
      </c>
      <c r="B3" s="56"/>
      <c r="C3" s="426"/>
      <c r="D3" s="375"/>
      <c r="E3" s="375"/>
      <c r="F3" s="375"/>
      <c r="G3" s="375"/>
      <c r="H3" s="375"/>
      <c r="I3" s="375"/>
      <c r="J3" s="376"/>
    </row>
    <row r="4" spans="1:10" ht="30" customHeight="1" x14ac:dyDescent="0.2">
      <c r="A4" s="63" t="s">
        <v>92</v>
      </c>
      <c r="B4" s="56"/>
      <c r="C4" s="66" t="s">
        <v>93</v>
      </c>
      <c r="D4" s="62"/>
      <c r="E4" s="421" t="s">
        <v>94</v>
      </c>
      <c r="F4" s="421"/>
      <c r="G4" s="422"/>
      <c r="H4" s="422"/>
      <c r="I4" s="60"/>
      <c r="J4" s="61"/>
    </row>
    <row r="5" spans="1:10" ht="30" customHeight="1" x14ac:dyDescent="0.2">
      <c r="A5" s="63" t="s">
        <v>58</v>
      </c>
      <c r="B5" s="415"/>
      <c r="C5" s="416"/>
      <c r="D5" s="416"/>
      <c r="E5" s="416"/>
      <c r="F5" s="416"/>
      <c r="G5" s="416"/>
      <c r="H5" s="416"/>
      <c r="I5" s="416"/>
      <c r="J5" s="417"/>
    </row>
    <row r="6" spans="1:10" ht="24.95" customHeight="1" x14ac:dyDescent="0.2">
      <c r="A6" s="423" t="s">
        <v>59</v>
      </c>
      <c r="B6" s="424"/>
      <c r="C6" s="424"/>
      <c r="D6" s="424"/>
      <c r="E6" s="424"/>
      <c r="F6" s="424"/>
      <c r="G6" s="424"/>
      <c r="H6" s="424"/>
      <c r="I6" s="424"/>
      <c r="J6" s="425"/>
    </row>
    <row r="7" spans="1:10" ht="45" x14ac:dyDescent="0.2">
      <c r="A7" s="52" t="s">
        <v>69</v>
      </c>
      <c r="B7" s="53" t="s">
        <v>48</v>
      </c>
      <c r="C7" s="53" t="s">
        <v>70</v>
      </c>
      <c r="D7" s="21" t="s">
        <v>18</v>
      </c>
      <c r="E7" s="20" t="s">
        <v>1</v>
      </c>
      <c r="F7" s="21" t="s">
        <v>2</v>
      </c>
      <c r="G7" s="53" t="s">
        <v>29</v>
      </c>
      <c r="H7" s="53" t="s">
        <v>32</v>
      </c>
      <c r="I7" s="53" t="s">
        <v>45</v>
      </c>
      <c r="J7" s="53" t="s">
        <v>46</v>
      </c>
    </row>
    <row r="8" spans="1:10" x14ac:dyDescent="0.2">
      <c r="A8" s="420"/>
      <c r="B8" s="7"/>
      <c r="C8" s="7"/>
      <c r="D8" s="6"/>
      <c r="E8" s="7"/>
      <c r="F8" s="7"/>
      <c r="G8" s="4"/>
      <c r="H8" s="4"/>
      <c r="I8" s="4"/>
      <c r="J8" s="4"/>
    </row>
    <row r="9" spans="1:10" x14ac:dyDescent="0.2">
      <c r="A9" s="420"/>
      <c r="B9" s="7"/>
      <c r="C9" s="7"/>
      <c r="D9" s="6"/>
      <c r="E9" s="7"/>
      <c r="F9" s="7"/>
      <c r="G9" s="4"/>
      <c r="H9" s="4"/>
      <c r="I9" s="4"/>
      <c r="J9" s="4"/>
    </row>
    <row r="10" spans="1:10" x14ac:dyDescent="0.2">
      <c r="A10" s="420"/>
      <c r="B10" s="7"/>
      <c r="C10" s="7"/>
      <c r="D10" s="6"/>
      <c r="E10" s="7"/>
      <c r="F10" s="7"/>
      <c r="G10" s="4"/>
      <c r="H10" s="4"/>
      <c r="I10" s="4"/>
      <c r="J10" s="4"/>
    </row>
    <row r="11" spans="1:10" x14ac:dyDescent="0.2">
      <c r="A11" s="420"/>
      <c r="B11" s="7"/>
      <c r="C11" s="7"/>
      <c r="D11" s="6"/>
      <c r="E11" s="7"/>
      <c r="F11" s="7"/>
      <c r="G11" s="4"/>
      <c r="H11" s="4"/>
      <c r="I11" s="4"/>
      <c r="J11" s="4"/>
    </row>
    <row r="12" spans="1:10" x14ac:dyDescent="0.2">
      <c r="A12" s="420"/>
      <c r="B12" s="7"/>
      <c r="C12" s="7"/>
      <c r="D12" s="6"/>
      <c r="E12" s="7"/>
      <c r="F12" s="7"/>
      <c r="G12" s="4"/>
      <c r="H12" s="4"/>
      <c r="I12" s="4"/>
      <c r="J12" s="4"/>
    </row>
    <row r="13" spans="1:10" x14ac:dyDescent="0.2">
      <c r="A13" s="420"/>
      <c r="B13" s="7"/>
      <c r="C13" s="7"/>
      <c r="D13" s="6"/>
      <c r="E13" s="7"/>
      <c r="F13" s="7"/>
      <c r="G13" s="4"/>
      <c r="H13" s="4"/>
      <c r="I13" s="4"/>
      <c r="J13" s="4"/>
    </row>
    <row r="14" spans="1:10" x14ac:dyDescent="0.2">
      <c r="A14" s="420"/>
      <c r="B14" s="7"/>
      <c r="C14" s="7"/>
      <c r="D14" s="6"/>
      <c r="E14" s="7"/>
      <c r="F14" s="7"/>
      <c r="G14" s="4"/>
      <c r="H14" s="4"/>
      <c r="I14" s="4"/>
      <c r="J14" s="4"/>
    </row>
    <row r="15" spans="1:10" x14ac:dyDescent="0.2">
      <c r="A15" s="420"/>
      <c r="B15" s="7"/>
      <c r="C15" s="7"/>
      <c r="D15" s="6"/>
      <c r="E15" s="7"/>
      <c r="F15" s="7"/>
      <c r="G15" s="4"/>
      <c r="H15" s="4"/>
      <c r="I15" s="4"/>
      <c r="J15" s="4"/>
    </row>
    <row r="16" spans="1:10" x14ac:dyDescent="0.2">
      <c r="A16" s="420"/>
      <c r="B16" s="7"/>
      <c r="C16" s="7"/>
      <c r="D16" s="6"/>
      <c r="E16" s="7"/>
      <c r="F16" s="7"/>
      <c r="G16" s="4"/>
      <c r="H16" s="4"/>
      <c r="I16" s="4"/>
      <c r="J16" s="4"/>
    </row>
    <row r="17" spans="1:10" x14ac:dyDescent="0.2">
      <c r="A17" s="420"/>
      <c r="B17" s="7"/>
      <c r="C17" s="7"/>
      <c r="D17" s="6"/>
      <c r="E17" s="7"/>
      <c r="F17" s="7"/>
      <c r="G17" s="4"/>
      <c r="H17" s="4"/>
      <c r="I17" s="4"/>
      <c r="J17" s="4"/>
    </row>
    <row r="18" spans="1:10" x14ac:dyDescent="0.2">
      <c r="A18" s="420"/>
      <c r="B18" s="7"/>
      <c r="C18" s="7"/>
      <c r="D18" s="6"/>
      <c r="E18" s="7"/>
      <c r="F18" s="7"/>
      <c r="G18" s="4"/>
      <c r="H18" s="4"/>
      <c r="I18" s="4"/>
      <c r="J18" s="4"/>
    </row>
    <row r="19" spans="1:10" x14ac:dyDescent="0.2">
      <c r="A19" s="420"/>
      <c r="B19" s="7"/>
      <c r="C19" s="7"/>
      <c r="D19" s="6"/>
      <c r="E19" s="7"/>
      <c r="F19" s="7"/>
      <c r="G19" s="4"/>
      <c r="H19" s="4"/>
      <c r="I19" s="4"/>
      <c r="J19" s="4"/>
    </row>
    <row r="20" spans="1:10" x14ac:dyDescent="0.2">
      <c r="A20" s="420"/>
      <c r="B20" s="7"/>
      <c r="C20" s="7"/>
      <c r="D20" s="6"/>
      <c r="E20" s="7"/>
      <c r="F20" s="7"/>
      <c r="G20" s="4"/>
      <c r="H20" s="4"/>
      <c r="I20" s="4"/>
      <c r="J20" s="4"/>
    </row>
    <row r="21" spans="1:10" x14ac:dyDescent="0.2">
      <c r="A21" s="420"/>
      <c r="B21" s="7"/>
      <c r="C21" s="7"/>
      <c r="D21" s="6"/>
      <c r="E21" s="7"/>
      <c r="F21" s="7"/>
      <c r="G21" s="4"/>
      <c r="H21" s="4"/>
      <c r="I21" s="4"/>
      <c r="J21" s="4"/>
    </row>
    <row r="22" spans="1:10" x14ac:dyDescent="0.2">
      <c r="A22" s="420"/>
      <c r="B22" s="7"/>
      <c r="C22" s="7"/>
      <c r="D22" s="6"/>
      <c r="E22" s="7"/>
      <c r="F22" s="7"/>
      <c r="G22" s="4"/>
      <c r="H22" s="4"/>
      <c r="I22" s="4"/>
      <c r="J22" s="4"/>
    </row>
    <row r="23" spans="1:10" x14ac:dyDescent="0.2">
      <c r="A23" s="420"/>
      <c r="B23" s="7"/>
      <c r="C23" s="7"/>
      <c r="D23" s="6"/>
      <c r="E23" s="7"/>
      <c r="F23" s="7"/>
      <c r="G23" s="4"/>
      <c r="H23" s="4"/>
      <c r="I23" s="4"/>
      <c r="J23" s="4"/>
    </row>
    <row r="24" spans="1:10" x14ac:dyDescent="0.2">
      <c r="A24" s="420"/>
      <c r="B24" s="7"/>
      <c r="C24" s="7"/>
      <c r="D24" s="6"/>
      <c r="E24" s="7"/>
      <c r="F24" s="7"/>
      <c r="G24" s="4"/>
      <c r="H24" s="4"/>
      <c r="I24" s="4"/>
      <c r="J24" s="4"/>
    </row>
    <row r="25" spans="1:10" x14ac:dyDescent="0.2">
      <c r="A25" s="420"/>
      <c r="B25" s="7"/>
      <c r="C25" s="7"/>
      <c r="D25" s="6"/>
      <c r="E25" s="7"/>
      <c r="F25" s="7"/>
      <c r="G25" s="4"/>
      <c r="H25" s="4"/>
      <c r="I25" s="4"/>
      <c r="J25" s="4"/>
    </row>
    <row r="26" spans="1:10" x14ac:dyDescent="0.2">
      <c r="A26" s="420"/>
      <c r="B26" s="7"/>
      <c r="C26" s="7"/>
      <c r="D26" s="6"/>
      <c r="E26" s="7"/>
      <c r="F26" s="7"/>
      <c r="G26" s="4"/>
      <c r="H26" s="4"/>
      <c r="I26" s="4"/>
      <c r="J26" s="4"/>
    </row>
    <row r="27" spans="1:10" x14ac:dyDescent="0.2">
      <c r="A27" s="420"/>
      <c r="B27" s="7"/>
      <c r="C27" s="7"/>
      <c r="D27" s="6"/>
      <c r="E27" s="7"/>
      <c r="F27" s="7"/>
      <c r="G27" s="4"/>
      <c r="H27" s="4"/>
      <c r="I27" s="4"/>
      <c r="J27" s="4"/>
    </row>
    <row r="28" spans="1:10" x14ac:dyDescent="0.2">
      <c r="A28" s="420"/>
      <c r="B28" s="7"/>
      <c r="C28" s="7"/>
      <c r="D28" s="6"/>
      <c r="E28" s="7"/>
      <c r="F28" s="7"/>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4"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72"/>
  <sheetViews>
    <sheetView tabSelected="1" view="pageBreakPreview" topLeftCell="A787" zoomScale="130" zoomScaleNormal="100" zoomScaleSheetLayoutView="130" workbookViewId="0">
      <selection activeCell="B541" sqref="B541"/>
    </sheetView>
  </sheetViews>
  <sheetFormatPr defaultColWidth="8.85546875" defaultRowHeight="12.75" x14ac:dyDescent="0.2"/>
  <cols>
    <col min="1" max="1" width="7.7109375" style="77" customWidth="1"/>
    <col min="2" max="2" width="30.5703125" style="77" customWidth="1"/>
    <col min="3" max="3" width="29.85546875" style="77" customWidth="1"/>
    <col min="4" max="4" width="1.7109375" style="77" customWidth="1"/>
    <col min="5" max="5" width="19.85546875" style="77" customWidth="1"/>
    <col min="6" max="6" width="25.42578125" style="77" customWidth="1"/>
    <col min="7" max="7" width="13.85546875" style="77" customWidth="1"/>
    <col min="8" max="8" width="15.5703125" style="77" customWidth="1"/>
    <col min="9" max="9" width="43.85546875" style="77" customWidth="1"/>
    <col min="10" max="10" width="25.140625" style="77" customWidth="1"/>
    <col min="11" max="11" width="13.140625" style="77" customWidth="1"/>
    <col min="12" max="12" width="15" style="77" customWidth="1"/>
    <col min="13" max="13" width="16.28515625" style="80" customWidth="1"/>
    <col min="14" max="16384" width="8.85546875" style="77"/>
  </cols>
  <sheetData>
    <row r="1" spans="1:13" ht="46.5" customHeight="1" x14ac:dyDescent="0.2">
      <c r="A1" s="1020" t="s">
        <v>262</v>
      </c>
      <c r="B1" s="1021"/>
      <c r="C1" s="1021"/>
      <c r="D1" s="1021"/>
      <c r="E1" s="1021"/>
      <c r="F1" s="1021"/>
      <c r="G1" s="1021"/>
      <c r="H1" s="1021"/>
      <c r="I1" s="1021"/>
      <c r="J1" s="1021"/>
      <c r="K1" s="1021"/>
      <c r="L1" s="1021"/>
      <c r="M1" s="1021"/>
    </row>
    <row r="2" spans="1:13" ht="15" x14ac:dyDescent="0.2">
      <c r="A2" s="920" t="s">
        <v>154</v>
      </c>
      <c r="B2" s="920"/>
      <c r="C2" s="920"/>
      <c r="D2" s="1009" t="s">
        <v>187</v>
      </c>
      <c r="E2" s="1010"/>
      <c r="F2" s="1010"/>
      <c r="G2" s="1010"/>
      <c r="H2" s="1011"/>
      <c r="I2" s="144" t="s">
        <v>300</v>
      </c>
      <c r="J2" s="921" t="s">
        <v>263</v>
      </c>
      <c r="K2" s="921"/>
      <c r="L2" s="921"/>
      <c r="M2" s="921"/>
    </row>
    <row r="3" spans="1:13" ht="15" x14ac:dyDescent="0.2">
      <c r="A3" s="920"/>
      <c r="B3" s="920"/>
      <c r="C3" s="920"/>
      <c r="D3" s="1012"/>
      <c r="E3" s="1013"/>
      <c r="F3" s="1013"/>
      <c r="G3" s="1013"/>
      <c r="H3" s="1014"/>
      <c r="I3" s="145" t="s">
        <v>157</v>
      </c>
      <c r="J3" s="921" t="s">
        <v>269</v>
      </c>
      <c r="K3" s="921"/>
      <c r="L3" s="921"/>
      <c r="M3" s="921"/>
    </row>
    <row r="4" spans="1:13" x14ac:dyDescent="0.2">
      <c r="A4" s="665" t="s">
        <v>159</v>
      </c>
      <c r="B4" s="665"/>
      <c r="C4" s="665"/>
      <c r="D4" s="665"/>
      <c r="E4" s="665"/>
      <c r="F4" s="665"/>
      <c r="G4" s="665"/>
      <c r="H4" s="665"/>
      <c r="I4" s="665"/>
      <c r="J4" s="665"/>
      <c r="K4" s="665"/>
      <c r="L4" s="665"/>
      <c r="M4" s="665"/>
    </row>
    <row r="5" spans="1:13" s="79" customFormat="1" ht="68.25" customHeight="1" x14ac:dyDescent="0.2">
      <c r="A5" s="92" t="s">
        <v>158</v>
      </c>
      <c r="B5" s="92" t="s">
        <v>69</v>
      </c>
      <c r="C5" s="1015" t="s">
        <v>155</v>
      </c>
      <c r="D5" s="1015"/>
      <c r="E5" s="92" t="s">
        <v>162</v>
      </c>
      <c r="F5" s="92" t="s">
        <v>156</v>
      </c>
      <c r="G5" s="92" t="s">
        <v>165</v>
      </c>
      <c r="H5" s="92" t="s">
        <v>166</v>
      </c>
      <c r="I5" s="92" t="s">
        <v>161</v>
      </c>
      <c r="J5" s="92" t="s">
        <v>160</v>
      </c>
      <c r="K5" s="92" t="s">
        <v>163</v>
      </c>
      <c r="L5" s="92" t="s">
        <v>164</v>
      </c>
      <c r="M5" s="92" t="s">
        <v>2769</v>
      </c>
    </row>
    <row r="6" spans="1:13" s="78" customFormat="1" ht="18" customHeight="1" x14ac:dyDescent="0.2">
      <c r="A6" s="1016" t="s">
        <v>167</v>
      </c>
      <c r="B6" s="1003" t="s">
        <v>188</v>
      </c>
      <c r="C6" s="1017" t="s">
        <v>287</v>
      </c>
      <c r="D6" s="1018"/>
      <c r="E6" s="1003" t="s">
        <v>189</v>
      </c>
      <c r="F6" s="1004" t="s">
        <v>190</v>
      </c>
      <c r="G6" s="1004" t="s">
        <v>275</v>
      </c>
      <c r="H6" s="1004" t="s">
        <v>288</v>
      </c>
      <c r="I6" s="81" t="s">
        <v>191</v>
      </c>
      <c r="J6" s="1002" t="s">
        <v>192</v>
      </c>
      <c r="K6" s="1002" t="s">
        <v>264</v>
      </c>
      <c r="L6" s="1003" t="s">
        <v>186</v>
      </c>
      <c r="M6" s="999"/>
    </row>
    <row r="7" spans="1:13" s="78" customFormat="1" ht="19.5" customHeight="1" x14ac:dyDescent="0.2">
      <c r="A7" s="482"/>
      <c r="B7" s="484"/>
      <c r="C7" s="486"/>
      <c r="D7" s="487"/>
      <c r="E7" s="484"/>
      <c r="F7" s="1005"/>
      <c r="G7" s="1005"/>
      <c r="H7" s="1005"/>
      <c r="I7" s="81" t="s">
        <v>169</v>
      </c>
      <c r="J7" s="535"/>
      <c r="K7" s="623"/>
      <c r="L7" s="547"/>
      <c r="M7" s="1000"/>
    </row>
    <row r="8" spans="1:13" s="78" customFormat="1" ht="30" customHeight="1" x14ac:dyDescent="0.2">
      <c r="A8" s="482"/>
      <c r="B8" s="484"/>
      <c r="C8" s="486"/>
      <c r="D8" s="487"/>
      <c r="E8" s="484"/>
      <c r="F8" s="1005"/>
      <c r="G8" s="1005"/>
      <c r="H8" s="1005"/>
      <c r="I8" s="81" t="s">
        <v>193</v>
      </c>
      <c r="J8" s="82" t="s">
        <v>189</v>
      </c>
      <c r="K8" s="623"/>
      <c r="L8" s="547"/>
      <c r="M8" s="1000"/>
    </row>
    <row r="9" spans="1:13" s="78" customFormat="1" ht="29.25" customHeight="1" x14ac:dyDescent="0.2">
      <c r="A9" s="483"/>
      <c r="B9" s="485"/>
      <c r="C9" s="488"/>
      <c r="D9" s="489"/>
      <c r="E9" s="485"/>
      <c r="F9" s="1006"/>
      <c r="G9" s="1006"/>
      <c r="H9" s="1006"/>
      <c r="I9" s="81" t="s">
        <v>194</v>
      </c>
      <c r="J9" s="83" t="s">
        <v>195</v>
      </c>
      <c r="K9" s="535"/>
      <c r="L9" s="548"/>
      <c r="M9" s="1001"/>
    </row>
    <row r="10" spans="1:13" s="78" customFormat="1" ht="18.75" customHeight="1" x14ac:dyDescent="0.2">
      <c r="A10" s="1016" t="s">
        <v>168</v>
      </c>
      <c r="B10" s="1003" t="s">
        <v>196</v>
      </c>
      <c r="C10" s="1017" t="s">
        <v>197</v>
      </c>
      <c r="D10" s="1018"/>
      <c r="E10" s="1003" t="s">
        <v>189</v>
      </c>
      <c r="F10" s="1004" t="s">
        <v>198</v>
      </c>
      <c r="G10" s="1004" t="s">
        <v>276</v>
      </c>
      <c r="H10" s="1004" t="s">
        <v>289</v>
      </c>
      <c r="I10" s="81" t="s">
        <v>191</v>
      </c>
      <c r="J10" s="1002" t="s">
        <v>192</v>
      </c>
      <c r="K10" s="1002" t="s">
        <v>264</v>
      </c>
      <c r="L10" s="1003" t="s">
        <v>175</v>
      </c>
      <c r="M10" s="1024">
        <v>3500</v>
      </c>
    </row>
    <row r="11" spans="1:13" s="78" customFormat="1" ht="15.75" customHeight="1" x14ac:dyDescent="0.2">
      <c r="A11" s="482"/>
      <c r="B11" s="484"/>
      <c r="C11" s="486"/>
      <c r="D11" s="487"/>
      <c r="E11" s="484"/>
      <c r="F11" s="1005"/>
      <c r="G11" s="1005"/>
      <c r="H11" s="1005"/>
      <c r="I11" s="81" t="s">
        <v>169</v>
      </c>
      <c r="J11" s="535"/>
      <c r="K11" s="623"/>
      <c r="L11" s="547"/>
      <c r="M11" s="1025"/>
    </row>
    <row r="12" spans="1:13" s="78" customFormat="1" ht="26.25" customHeight="1" x14ac:dyDescent="0.2">
      <c r="A12" s="482"/>
      <c r="B12" s="484"/>
      <c r="C12" s="486"/>
      <c r="D12" s="487"/>
      <c r="E12" s="484"/>
      <c r="F12" s="1005"/>
      <c r="G12" s="1005"/>
      <c r="H12" s="1005"/>
      <c r="I12" s="81" t="s">
        <v>199</v>
      </c>
      <c r="J12" s="82" t="s">
        <v>189</v>
      </c>
      <c r="K12" s="623"/>
      <c r="L12" s="547"/>
      <c r="M12" s="1025"/>
    </row>
    <row r="13" spans="1:13" s="78" customFormat="1" ht="25.5" x14ac:dyDescent="0.2">
      <c r="A13" s="483"/>
      <c r="B13" s="485"/>
      <c r="C13" s="488"/>
      <c r="D13" s="489"/>
      <c r="E13" s="485"/>
      <c r="F13" s="1006"/>
      <c r="G13" s="1006"/>
      <c r="H13" s="1006"/>
      <c r="I13" s="81" t="s">
        <v>194</v>
      </c>
      <c r="J13" s="83" t="s">
        <v>195</v>
      </c>
      <c r="K13" s="535"/>
      <c r="L13" s="548"/>
      <c r="M13" s="1026"/>
    </row>
    <row r="14" spans="1:13" s="78" customFormat="1" ht="18.75" customHeight="1" x14ac:dyDescent="0.2">
      <c r="A14" s="1016" t="s">
        <v>170</v>
      </c>
      <c r="B14" s="1003" t="s">
        <v>200</v>
      </c>
      <c r="C14" s="1017" t="s">
        <v>197</v>
      </c>
      <c r="D14" s="1018"/>
      <c r="E14" s="1003" t="s">
        <v>189</v>
      </c>
      <c r="F14" s="1004" t="s">
        <v>201</v>
      </c>
      <c r="G14" s="1004" t="s">
        <v>277</v>
      </c>
      <c r="H14" s="1004" t="s">
        <v>2837</v>
      </c>
      <c r="I14" s="81" t="s">
        <v>202</v>
      </c>
      <c r="J14" s="1002" t="s">
        <v>192</v>
      </c>
      <c r="K14" s="1002" t="s">
        <v>264</v>
      </c>
      <c r="L14" s="1003" t="s">
        <v>186</v>
      </c>
      <c r="M14" s="999"/>
    </row>
    <row r="15" spans="1:13" s="78" customFormat="1" ht="14.25" customHeight="1" x14ac:dyDescent="0.2">
      <c r="A15" s="482"/>
      <c r="B15" s="484"/>
      <c r="C15" s="486"/>
      <c r="D15" s="487"/>
      <c r="E15" s="484"/>
      <c r="F15" s="1005"/>
      <c r="G15" s="1005"/>
      <c r="H15" s="1005"/>
      <c r="I15" s="81" t="s">
        <v>169</v>
      </c>
      <c r="J15" s="535"/>
      <c r="K15" s="623"/>
      <c r="L15" s="547"/>
      <c r="M15" s="1000"/>
    </row>
    <row r="16" spans="1:13" s="78" customFormat="1" ht="31.5" customHeight="1" x14ac:dyDescent="0.2">
      <c r="A16" s="482"/>
      <c r="B16" s="484"/>
      <c r="C16" s="486"/>
      <c r="D16" s="487"/>
      <c r="E16" s="484"/>
      <c r="F16" s="1005"/>
      <c r="G16" s="1005"/>
      <c r="H16" s="1005"/>
      <c r="I16" s="81" t="s">
        <v>203</v>
      </c>
      <c r="J16" s="82" t="s">
        <v>189</v>
      </c>
      <c r="K16" s="623"/>
      <c r="L16" s="547"/>
      <c r="M16" s="1000"/>
    </row>
    <row r="17" spans="1:13" s="78" customFormat="1" ht="31.5" customHeight="1" x14ac:dyDescent="0.2">
      <c r="A17" s="483"/>
      <c r="B17" s="485"/>
      <c r="C17" s="488"/>
      <c r="D17" s="489"/>
      <c r="E17" s="485"/>
      <c r="F17" s="1006"/>
      <c r="G17" s="1006"/>
      <c r="H17" s="1006"/>
      <c r="I17" s="81" t="s">
        <v>194</v>
      </c>
      <c r="J17" s="83" t="s">
        <v>195</v>
      </c>
      <c r="K17" s="535"/>
      <c r="L17" s="548"/>
      <c r="M17" s="1001"/>
    </row>
    <row r="18" spans="1:13" s="78" customFormat="1" ht="18" customHeight="1" x14ac:dyDescent="0.2">
      <c r="A18" s="1016" t="s">
        <v>171</v>
      </c>
      <c r="B18" s="1003" t="s">
        <v>204</v>
      </c>
      <c r="C18" s="1017" t="s">
        <v>205</v>
      </c>
      <c r="D18" s="1018"/>
      <c r="E18" s="1003" t="s">
        <v>189</v>
      </c>
      <c r="F18" s="1004" t="s">
        <v>206</v>
      </c>
      <c r="G18" s="1004" t="s">
        <v>1551</v>
      </c>
      <c r="H18" s="1004" t="s">
        <v>2838</v>
      </c>
      <c r="I18" s="81" t="s">
        <v>207</v>
      </c>
      <c r="J18" s="1002" t="s">
        <v>208</v>
      </c>
      <c r="K18" s="1002" t="s">
        <v>264</v>
      </c>
      <c r="L18" s="1003" t="s">
        <v>186</v>
      </c>
      <c r="M18" s="999"/>
    </row>
    <row r="19" spans="1:13" s="78" customFormat="1" ht="19.5" customHeight="1" x14ac:dyDescent="0.2">
      <c r="A19" s="482"/>
      <c r="B19" s="484"/>
      <c r="C19" s="486"/>
      <c r="D19" s="487"/>
      <c r="E19" s="484"/>
      <c r="F19" s="1005"/>
      <c r="G19" s="1005"/>
      <c r="H19" s="1005"/>
      <c r="I19" s="81" t="s">
        <v>209</v>
      </c>
      <c r="J19" s="623"/>
      <c r="K19" s="623"/>
      <c r="L19" s="547"/>
      <c r="M19" s="1000"/>
    </row>
    <row r="20" spans="1:13" s="78" customFormat="1" ht="27" customHeight="1" x14ac:dyDescent="0.2">
      <c r="A20" s="482"/>
      <c r="B20" s="484"/>
      <c r="C20" s="486"/>
      <c r="D20" s="487"/>
      <c r="E20" s="484"/>
      <c r="F20" s="1005"/>
      <c r="G20" s="1005"/>
      <c r="H20" s="1005"/>
      <c r="I20" s="81" t="s">
        <v>210</v>
      </c>
      <c r="J20" s="535"/>
      <c r="K20" s="623"/>
      <c r="L20" s="547"/>
      <c r="M20" s="1000"/>
    </row>
    <row r="21" spans="1:13" s="78" customFormat="1" ht="30" customHeight="1" x14ac:dyDescent="0.2">
      <c r="A21" s="483"/>
      <c r="B21" s="485"/>
      <c r="C21" s="488"/>
      <c r="D21" s="489"/>
      <c r="E21" s="485"/>
      <c r="F21" s="1006"/>
      <c r="G21" s="1006"/>
      <c r="H21" s="1006"/>
      <c r="I21" s="81" t="s">
        <v>194</v>
      </c>
      <c r="J21" s="83" t="s">
        <v>195</v>
      </c>
      <c r="K21" s="535"/>
      <c r="L21" s="548"/>
      <c r="M21" s="1001"/>
    </row>
    <row r="22" spans="1:13" s="78" customFormat="1" ht="65.25" customHeight="1" x14ac:dyDescent="0.2">
      <c r="A22" s="443" t="s">
        <v>172</v>
      </c>
      <c r="B22" s="431" t="s">
        <v>211</v>
      </c>
      <c r="C22" s="445" t="s">
        <v>212</v>
      </c>
      <c r="D22" s="554"/>
      <c r="E22" s="431" t="s">
        <v>213</v>
      </c>
      <c r="F22" s="302" t="s">
        <v>2689</v>
      </c>
      <c r="G22" s="87" t="s">
        <v>2694</v>
      </c>
      <c r="H22" s="170" t="s">
        <v>2695</v>
      </c>
      <c r="I22" s="89" t="s">
        <v>2568</v>
      </c>
      <c r="J22" s="434" t="s">
        <v>213</v>
      </c>
      <c r="K22" s="434" t="s">
        <v>264</v>
      </c>
      <c r="L22" s="431" t="s">
        <v>186</v>
      </c>
      <c r="M22" s="1007"/>
    </row>
    <row r="23" spans="1:13" s="78" customFormat="1" ht="31.5" customHeight="1" x14ac:dyDescent="0.2">
      <c r="A23" s="482"/>
      <c r="B23" s="484"/>
      <c r="C23" s="486"/>
      <c r="D23" s="556"/>
      <c r="E23" s="484"/>
      <c r="F23" s="302" t="s">
        <v>2697</v>
      </c>
      <c r="G23" s="87" t="s">
        <v>2691</v>
      </c>
      <c r="H23" s="170" t="s">
        <v>2690</v>
      </c>
      <c r="I23" s="434" t="s">
        <v>2567</v>
      </c>
      <c r="J23" s="623"/>
      <c r="K23" s="623"/>
      <c r="L23" s="484"/>
      <c r="M23" s="1008"/>
    </row>
    <row r="24" spans="1:13" s="78" customFormat="1" ht="55.5" customHeight="1" x14ac:dyDescent="0.2">
      <c r="A24" s="482"/>
      <c r="B24" s="484"/>
      <c r="C24" s="486"/>
      <c r="D24" s="556"/>
      <c r="E24" s="484"/>
      <c r="F24" s="302" t="s">
        <v>2696</v>
      </c>
      <c r="G24" s="87" t="s">
        <v>2692</v>
      </c>
      <c r="H24" s="170" t="s">
        <v>2693</v>
      </c>
      <c r="I24" s="380"/>
      <c r="J24" s="623"/>
      <c r="K24" s="623"/>
      <c r="L24" s="484"/>
      <c r="M24" s="1008"/>
    </row>
    <row r="25" spans="1:13" s="78" customFormat="1" ht="19.5" customHeight="1" x14ac:dyDescent="0.2">
      <c r="A25" s="443" t="s">
        <v>173</v>
      </c>
      <c r="B25" s="431" t="s">
        <v>214</v>
      </c>
      <c r="C25" s="445" t="s">
        <v>215</v>
      </c>
      <c r="D25" s="554"/>
      <c r="E25" s="431" t="s">
        <v>213</v>
      </c>
      <c r="F25" s="990" t="s">
        <v>216</v>
      </c>
      <c r="G25" s="589" t="s">
        <v>261</v>
      </c>
      <c r="H25" s="902" t="s">
        <v>265</v>
      </c>
      <c r="I25" s="89" t="s">
        <v>290</v>
      </c>
      <c r="J25" s="434" t="s">
        <v>213</v>
      </c>
      <c r="K25" s="434" t="s">
        <v>264</v>
      </c>
      <c r="L25" s="431" t="s">
        <v>217</v>
      </c>
      <c r="M25" s="641">
        <v>18202</v>
      </c>
    </row>
    <row r="26" spans="1:13" s="78" customFormat="1" ht="37.5" customHeight="1" x14ac:dyDescent="0.2">
      <c r="A26" s="1019"/>
      <c r="B26" s="986"/>
      <c r="C26" s="989"/>
      <c r="D26" s="556"/>
      <c r="E26" s="986"/>
      <c r="F26" s="986"/>
      <c r="G26" s="986"/>
      <c r="H26" s="986"/>
      <c r="I26" s="89" t="s">
        <v>2570</v>
      </c>
      <c r="J26" s="986"/>
      <c r="K26" s="986"/>
      <c r="L26" s="986"/>
      <c r="M26" s="994"/>
    </row>
    <row r="27" spans="1:13" s="78" customFormat="1" ht="18" customHeight="1" x14ac:dyDescent="0.2">
      <c r="A27" s="1019"/>
      <c r="B27" s="986"/>
      <c r="C27" s="989"/>
      <c r="D27" s="556"/>
      <c r="E27" s="986"/>
      <c r="F27" s="986"/>
      <c r="G27" s="986"/>
      <c r="H27" s="986"/>
      <c r="I27" s="89" t="s">
        <v>2569</v>
      </c>
      <c r="J27" s="986"/>
      <c r="K27" s="986"/>
      <c r="L27" s="986"/>
      <c r="M27" s="994"/>
    </row>
    <row r="28" spans="1:13" s="78" customFormat="1" ht="22.5" customHeight="1" x14ac:dyDescent="0.2">
      <c r="A28" s="965"/>
      <c r="B28" s="380"/>
      <c r="C28" s="405"/>
      <c r="D28" s="406"/>
      <c r="E28" s="380"/>
      <c r="F28" s="380"/>
      <c r="G28" s="380"/>
      <c r="H28" s="380"/>
      <c r="I28" s="89" t="s">
        <v>291</v>
      </c>
      <c r="J28" s="380"/>
      <c r="K28" s="380"/>
      <c r="L28" s="380"/>
      <c r="M28" s="993"/>
    </row>
    <row r="29" spans="1:13" s="78" customFormat="1" ht="37.5" customHeight="1" x14ac:dyDescent="0.2">
      <c r="A29" s="443" t="s">
        <v>174</v>
      </c>
      <c r="B29" s="431" t="s">
        <v>218</v>
      </c>
      <c r="C29" s="445" t="s">
        <v>219</v>
      </c>
      <c r="D29" s="554"/>
      <c r="E29" s="431" t="s">
        <v>213</v>
      </c>
      <c r="F29" s="990" t="s">
        <v>220</v>
      </c>
      <c r="G29" s="991" t="s">
        <v>282</v>
      </c>
      <c r="H29" s="531" t="s">
        <v>266</v>
      </c>
      <c r="I29" s="89" t="s">
        <v>292</v>
      </c>
      <c r="J29" s="434" t="s">
        <v>213</v>
      </c>
      <c r="K29" s="434" t="s">
        <v>264</v>
      </c>
      <c r="L29" s="431" t="s">
        <v>186</v>
      </c>
      <c r="M29" s="992"/>
    </row>
    <row r="30" spans="1:13" s="78" customFormat="1" ht="46.5" customHeight="1" x14ac:dyDescent="0.2">
      <c r="A30" s="965"/>
      <c r="B30" s="380"/>
      <c r="C30" s="405"/>
      <c r="D30" s="406"/>
      <c r="E30" s="380"/>
      <c r="F30" s="380"/>
      <c r="G30" s="380"/>
      <c r="H30" s="380"/>
      <c r="I30" s="89" t="s">
        <v>292</v>
      </c>
      <c r="J30" s="380"/>
      <c r="K30" s="380"/>
      <c r="L30" s="380"/>
      <c r="M30" s="995"/>
    </row>
    <row r="31" spans="1:13" s="78" customFormat="1" ht="40.5" customHeight="1" x14ac:dyDescent="0.2">
      <c r="A31" s="443" t="s">
        <v>176</v>
      </c>
      <c r="B31" s="431" t="s">
        <v>221</v>
      </c>
      <c r="C31" s="445" t="s">
        <v>222</v>
      </c>
      <c r="D31" s="554"/>
      <c r="E31" s="431" t="s">
        <v>213</v>
      </c>
      <c r="F31" s="990" t="s">
        <v>223</v>
      </c>
      <c r="G31" s="991" t="s">
        <v>260</v>
      </c>
      <c r="H31" s="531" t="s">
        <v>267</v>
      </c>
      <c r="I31" s="89" t="s">
        <v>293</v>
      </c>
      <c r="J31" s="434" t="s">
        <v>213</v>
      </c>
      <c r="K31" s="434" t="s">
        <v>264</v>
      </c>
      <c r="L31" s="431" t="s">
        <v>186</v>
      </c>
      <c r="M31" s="992"/>
    </row>
    <row r="32" spans="1:13" s="78" customFormat="1" ht="45.75" customHeight="1" x14ac:dyDescent="0.2">
      <c r="A32" s="965"/>
      <c r="B32" s="380"/>
      <c r="C32" s="405"/>
      <c r="D32" s="406"/>
      <c r="E32" s="380"/>
      <c r="F32" s="380"/>
      <c r="G32" s="380"/>
      <c r="H32" s="380"/>
      <c r="I32" s="89" t="s">
        <v>2571</v>
      </c>
      <c r="J32" s="380"/>
      <c r="K32" s="380"/>
      <c r="L32" s="380"/>
      <c r="M32" s="993"/>
    </row>
    <row r="33" spans="1:13" s="78" customFormat="1" ht="100.5" customHeight="1" x14ac:dyDescent="0.2">
      <c r="A33" s="84" t="s">
        <v>185</v>
      </c>
      <c r="B33" s="85" t="s">
        <v>224</v>
      </c>
      <c r="C33" s="442" t="s">
        <v>225</v>
      </c>
      <c r="D33" s="442"/>
      <c r="E33" s="85" t="s">
        <v>213</v>
      </c>
      <c r="F33" s="86" t="s">
        <v>2698</v>
      </c>
      <c r="G33" s="87" t="s">
        <v>270</v>
      </c>
      <c r="H33" s="88" t="s">
        <v>267</v>
      </c>
      <c r="I33" s="89" t="s">
        <v>226</v>
      </c>
      <c r="J33" s="89" t="s">
        <v>227</v>
      </c>
      <c r="K33" s="89" t="s">
        <v>264</v>
      </c>
      <c r="L33" s="85" t="s">
        <v>217</v>
      </c>
      <c r="M33" s="93">
        <v>40580</v>
      </c>
    </row>
    <row r="34" spans="1:13" s="78" customFormat="1" ht="94.5" customHeight="1" x14ac:dyDescent="0.2">
      <c r="A34" s="84" t="s">
        <v>177</v>
      </c>
      <c r="B34" s="85" t="s">
        <v>228</v>
      </c>
      <c r="C34" s="442" t="s">
        <v>286</v>
      </c>
      <c r="D34" s="442"/>
      <c r="E34" s="85" t="s">
        <v>213</v>
      </c>
      <c r="F34" s="86" t="s">
        <v>229</v>
      </c>
      <c r="G34" s="87" t="s">
        <v>283</v>
      </c>
      <c r="H34" s="88" t="s">
        <v>294</v>
      </c>
      <c r="I34" s="89" t="s">
        <v>230</v>
      </c>
      <c r="J34" s="89" t="s">
        <v>213</v>
      </c>
      <c r="K34" s="89" t="s">
        <v>264</v>
      </c>
      <c r="L34" s="85" t="s">
        <v>186</v>
      </c>
      <c r="M34" s="94"/>
    </row>
    <row r="35" spans="1:13" s="78" customFormat="1" ht="81" customHeight="1" x14ac:dyDescent="0.2">
      <c r="A35" s="84" t="s">
        <v>178</v>
      </c>
      <c r="B35" s="85" t="s">
        <v>231</v>
      </c>
      <c r="C35" s="442" t="s">
        <v>232</v>
      </c>
      <c r="D35" s="442"/>
      <c r="E35" s="85" t="s">
        <v>213</v>
      </c>
      <c r="F35" s="86" t="s">
        <v>297</v>
      </c>
      <c r="G35" s="87" t="s">
        <v>296</v>
      </c>
      <c r="H35" s="88" t="s">
        <v>295</v>
      </c>
      <c r="I35" s="89" t="s">
        <v>230</v>
      </c>
      <c r="J35" s="89" t="s">
        <v>213</v>
      </c>
      <c r="K35" s="89" t="s">
        <v>264</v>
      </c>
      <c r="L35" s="85" t="s">
        <v>186</v>
      </c>
      <c r="M35" s="94"/>
    </row>
    <row r="36" spans="1:13" s="78" customFormat="1" ht="39" customHeight="1" x14ac:dyDescent="0.2">
      <c r="A36" s="1016" t="s">
        <v>179</v>
      </c>
      <c r="B36" s="431" t="s">
        <v>233</v>
      </c>
      <c r="C36" s="445" t="s">
        <v>234</v>
      </c>
      <c r="D36" s="905"/>
      <c r="E36" s="431" t="s">
        <v>213</v>
      </c>
      <c r="F36" s="86" t="s">
        <v>235</v>
      </c>
      <c r="G36" s="87" t="s">
        <v>284</v>
      </c>
      <c r="H36" s="88" t="s">
        <v>298</v>
      </c>
      <c r="I36" s="434" t="s">
        <v>236</v>
      </c>
      <c r="J36" s="434" t="s">
        <v>237</v>
      </c>
      <c r="K36" s="434" t="s">
        <v>264</v>
      </c>
      <c r="L36" s="431" t="s">
        <v>186</v>
      </c>
      <c r="M36" s="1022"/>
    </row>
    <row r="37" spans="1:13" s="78" customFormat="1" ht="100.5" customHeight="1" x14ac:dyDescent="0.2">
      <c r="A37" s="545"/>
      <c r="B37" s="548"/>
      <c r="C37" s="561"/>
      <c r="D37" s="562"/>
      <c r="E37" s="548"/>
      <c r="F37" s="86" t="s">
        <v>238</v>
      </c>
      <c r="G37" s="86" t="s">
        <v>285</v>
      </c>
      <c r="H37" s="88" t="s">
        <v>268</v>
      </c>
      <c r="I37" s="548"/>
      <c r="J37" s="548"/>
      <c r="K37" s="548"/>
      <c r="L37" s="548"/>
      <c r="M37" s="1023"/>
    </row>
    <row r="38" spans="1:13" s="78" customFormat="1" ht="81" customHeight="1" x14ac:dyDescent="0.2">
      <c r="A38" s="84" t="s">
        <v>180</v>
      </c>
      <c r="B38" s="90" t="s">
        <v>239</v>
      </c>
      <c r="C38" s="568" t="s">
        <v>240</v>
      </c>
      <c r="D38" s="568"/>
      <c r="E38" s="90" t="s">
        <v>241</v>
      </c>
      <c r="F38" s="91" t="s">
        <v>242</v>
      </c>
      <c r="G38" s="86" t="s">
        <v>271</v>
      </c>
      <c r="H38" s="86" t="s">
        <v>278</v>
      </c>
      <c r="I38" s="83" t="s">
        <v>243</v>
      </c>
      <c r="J38" s="83" t="s">
        <v>241</v>
      </c>
      <c r="K38" s="83" t="s">
        <v>264</v>
      </c>
      <c r="L38" s="90" t="s">
        <v>186</v>
      </c>
      <c r="M38" s="95"/>
    </row>
    <row r="39" spans="1:13" s="78" customFormat="1" ht="75" customHeight="1" x14ac:dyDescent="0.2">
      <c r="A39" s="84" t="s">
        <v>181</v>
      </c>
      <c r="B39" s="90" t="s">
        <v>244</v>
      </c>
      <c r="C39" s="568" t="s">
        <v>245</v>
      </c>
      <c r="D39" s="568"/>
      <c r="E39" s="90" t="s">
        <v>241</v>
      </c>
      <c r="F39" s="91" t="s">
        <v>246</v>
      </c>
      <c r="G39" s="86" t="s">
        <v>272</v>
      </c>
      <c r="H39" s="86" t="s">
        <v>279</v>
      </c>
      <c r="I39" s="83" t="s">
        <v>247</v>
      </c>
      <c r="J39" s="83" t="s">
        <v>241</v>
      </c>
      <c r="K39" s="83" t="s">
        <v>264</v>
      </c>
      <c r="L39" s="90" t="s">
        <v>186</v>
      </c>
      <c r="M39" s="95"/>
    </row>
    <row r="40" spans="1:13" s="78" customFormat="1" ht="66.75" customHeight="1" x14ac:dyDescent="0.2">
      <c r="A40" s="84" t="s">
        <v>182</v>
      </c>
      <c r="B40" s="90" t="s">
        <v>248</v>
      </c>
      <c r="C40" s="568" t="s">
        <v>249</v>
      </c>
      <c r="D40" s="568"/>
      <c r="E40" s="90" t="s">
        <v>241</v>
      </c>
      <c r="F40" s="91" t="s">
        <v>250</v>
      </c>
      <c r="G40" s="86" t="s">
        <v>271</v>
      </c>
      <c r="H40" s="86" t="s">
        <v>278</v>
      </c>
      <c r="I40" s="83" t="s">
        <v>251</v>
      </c>
      <c r="J40" s="83" t="s">
        <v>241</v>
      </c>
      <c r="K40" s="83" t="s">
        <v>264</v>
      </c>
      <c r="L40" s="90" t="s">
        <v>175</v>
      </c>
      <c r="M40" s="96">
        <v>2660</v>
      </c>
    </row>
    <row r="41" spans="1:13" s="78" customFormat="1" ht="83.25" customHeight="1" x14ac:dyDescent="0.2">
      <c r="A41" s="84" t="s">
        <v>183</v>
      </c>
      <c r="B41" s="90" t="s">
        <v>252</v>
      </c>
      <c r="C41" s="568" t="s">
        <v>253</v>
      </c>
      <c r="D41" s="568"/>
      <c r="E41" s="90" t="s">
        <v>241</v>
      </c>
      <c r="F41" s="91" t="s">
        <v>254</v>
      </c>
      <c r="G41" s="86" t="s">
        <v>273</v>
      </c>
      <c r="H41" s="86" t="s">
        <v>280</v>
      </c>
      <c r="I41" s="83" t="s">
        <v>255</v>
      </c>
      <c r="J41" s="83" t="s">
        <v>241</v>
      </c>
      <c r="K41" s="83" t="s">
        <v>264</v>
      </c>
      <c r="L41" s="90" t="s">
        <v>186</v>
      </c>
      <c r="M41" s="95"/>
    </row>
    <row r="42" spans="1:13" s="78" customFormat="1" ht="76.5" customHeight="1" x14ac:dyDescent="0.2">
      <c r="A42" s="84" t="s">
        <v>184</v>
      </c>
      <c r="B42" s="90" t="s">
        <v>256</v>
      </c>
      <c r="C42" s="568" t="s">
        <v>257</v>
      </c>
      <c r="D42" s="568"/>
      <c r="E42" s="90" t="s">
        <v>241</v>
      </c>
      <c r="F42" s="91" t="s">
        <v>258</v>
      </c>
      <c r="G42" s="86" t="s">
        <v>274</v>
      </c>
      <c r="H42" s="86" t="s">
        <v>281</v>
      </c>
      <c r="I42" s="83" t="s">
        <v>259</v>
      </c>
      <c r="J42" s="83" t="s">
        <v>241</v>
      </c>
      <c r="K42" s="83" t="s">
        <v>264</v>
      </c>
      <c r="L42" s="90" t="s">
        <v>186</v>
      </c>
      <c r="M42" s="95"/>
    </row>
    <row r="43" spans="1:13" ht="17.25" customHeight="1" x14ac:dyDescent="0.2">
      <c r="A43" s="996" t="s">
        <v>154</v>
      </c>
      <c r="B43" s="996"/>
      <c r="C43" s="996"/>
      <c r="D43" s="961" t="s">
        <v>2745</v>
      </c>
      <c r="E43" s="961"/>
      <c r="F43" s="961"/>
      <c r="G43" s="961"/>
      <c r="H43" s="961"/>
      <c r="I43" s="326" t="s">
        <v>2760</v>
      </c>
      <c r="J43" s="998" t="s">
        <v>263</v>
      </c>
      <c r="K43" s="998"/>
      <c r="L43" s="998"/>
      <c r="M43" s="998"/>
    </row>
    <row r="44" spans="1:13" ht="19.5" customHeight="1" x14ac:dyDescent="0.2">
      <c r="A44" s="996"/>
      <c r="B44" s="996"/>
      <c r="C44" s="996"/>
      <c r="D44" s="997"/>
      <c r="E44" s="997"/>
      <c r="F44" s="997"/>
      <c r="G44" s="997"/>
      <c r="H44" s="997"/>
      <c r="I44" s="327" t="s">
        <v>157</v>
      </c>
      <c r="J44" s="998" t="s">
        <v>269</v>
      </c>
      <c r="K44" s="998"/>
      <c r="L44" s="998"/>
      <c r="M44" s="998"/>
    </row>
    <row r="45" spans="1:13" ht="18" customHeight="1" x14ac:dyDescent="0.2">
      <c r="A45" s="665" t="s">
        <v>159</v>
      </c>
      <c r="B45" s="665"/>
      <c r="C45" s="665"/>
      <c r="D45" s="665"/>
      <c r="E45" s="665"/>
      <c r="F45" s="665"/>
      <c r="G45" s="665"/>
      <c r="H45" s="665"/>
      <c r="I45" s="665"/>
      <c r="J45" s="665"/>
      <c r="K45" s="665"/>
      <c r="L45" s="665"/>
      <c r="M45" s="665"/>
    </row>
    <row r="46" spans="1:13" ht="63.75" x14ac:dyDescent="0.2">
      <c r="A46" s="328" t="s">
        <v>158</v>
      </c>
      <c r="B46" s="328" t="s">
        <v>69</v>
      </c>
      <c r="C46" s="963" t="s">
        <v>155</v>
      </c>
      <c r="D46" s="963"/>
      <c r="E46" s="328" t="s">
        <v>162</v>
      </c>
      <c r="F46" s="328" t="s">
        <v>156</v>
      </c>
      <c r="G46" s="328" t="s">
        <v>165</v>
      </c>
      <c r="H46" s="328" t="s">
        <v>166</v>
      </c>
      <c r="I46" s="328" t="s">
        <v>161</v>
      </c>
      <c r="J46" s="328" t="s">
        <v>160</v>
      </c>
      <c r="K46" s="328" t="s">
        <v>163</v>
      </c>
      <c r="L46" s="328" t="s">
        <v>164</v>
      </c>
      <c r="M46" s="328" t="s">
        <v>2770</v>
      </c>
    </row>
    <row r="47" spans="1:13" ht="33" customHeight="1" x14ac:dyDescent="0.2">
      <c r="A47" s="613" t="s">
        <v>167</v>
      </c>
      <c r="B47" s="640" t="s">
        <v>2746</v>
      </c>
      <c r="C47" s="648" t="s">
        <v>2747</v>
      </c>
      <c r="D47" s="649"/>
      <c r="E47" s="640" t="s">
        <v>2748</v>
      </c>
      <c r="F47" s="654" t="s">
        <v>2749</v>
      </c>
      <c r="G47" s="654" t="s">
        <v>353</v>
      </c>
      <c r="H47" s="654" t="s">
        <v>689</v>
      </c>
      <c r="I47" s="329" t="s">
        <v>2750</v>
      </c>
      <c r="J47" s="655" t="s">
        <v>2751</v>
      </c>
      <c r="K47" s="655" t="s">
        <v>264</v>
      </c>
      <c r="L47" s="640" t="s">
        <v>400</v>
      </c>
      <c r="M47" s="970"/>
    </row>
    <row r="48" spans="1:13" ht="21" customHeight="1" x14ac:dyDescent="0.2">
      <c r="A48" s="964"/>
      <c r="B48" s="966"/>
      <c r="C48" s="967"/>
      <c r="D48" s="651"/>
      <c r="E48" s="966"/>
      <c r="F48" s="380"/>
      <c r="G48" s="968"/>
      <c r="H48" s="968"/>
      <c r="I48" s="329" t="s">
        <v>2752</v>
      </c>
      <c r="J48" s="969"/>
      <c r="K48" s="969"/>
      <c r="L48" s="966"/>
      <c r="M48" s="971"/>
    </row>
    <row r="49" spans="1:13" ht="45.75" customHeight="1" x14ac:dyDescent="0.2">
      <c r="A49" s="964"/>
      <c r="B49" s="966"/>
      <c r="C49" s="967"/>
      <c r="D49" s="651"/>
      <c r="E49" s="966"/>
      <c r="F49" s="654" t="s">
        <v>2753</v>
      </c>
      <c r="G49" s="968"/>
      <c r="H49" s="968"/>
      <c r="I49" s="329" t="s">
        <v>2754</v>
      </c>
      <c r="J49" s="969"/>
      <c r="K49" s="969"/>
      <c r="L49" s="966"/>
      <c r="M49" s="971"/>
    </row>
    <row r="50" spans="1:13" ht="24" customHeight="1" x14ac:dyDescent="0.2">
      <c r="A50" s="964"/>
      <c r="B50" s="966"/>
      <c r="C50" s="967"/>
      <c r="D50" s="651"/>
      <c r="E50" s="966"/>
      <c r="F50" s="428"/>
      <c r="G50" s="968"/>
      <c r="H50" s="968"/>
      <c r="I50" s="329" t="s">
        <v>2755</v>
      </c>
      <c r="J50" s="969"/>
      <c r="K50" s="969"/>
      <c r="L50" s="966"/>
      <c r="M50" s="971"/>
    </row>
    <row r="51" spans="1:13" ht="30.75" customHeight="1" x14ac:dyDescent="0.2">
      <c r="A51" s="964"/>
      <c r="B51" s="966"/>
      <c r="C51" s="967"/>
      <c r="D51" s="651"/>
      <c r="E51" s="966"/>
      <c r="F51" s="429"/>
      <c r="G51" s="968"/>
      <c r="H51" s="968"/>
      <c r="I51" s="329" t="s">
        <v>2756</v>
      </c>
      <c r="J51" s="969"/>
      <c r="K51" s="969"/>
      <c r="L51" s="966"/>
      <c r="M51" s="971"/>
    </row>
    <row r="52" spans="1:13" ht="25.5" customHeight="1" x14ac:dyDescent="0.2">
      <c r="A52" s="964"/>
      <c r="B52" s="966"/>
      <c r="C52" s="967"/>
      <c r="D52" s="651"/>
      <c r="E52" s="966"/>
      <c r="F52" s="654" t="s">
        <v>2757</v>
      </c>
      <c r="G52" s="968"/>
      <c r="H52" s="968"/>
      <c r="I52" s="329" t="s">
        <v>2758</v>
      </c>
      <c r="J52" s="969"/>
      <c r="K52" s="969"/>
      <c r="L52" s="966"/>
      <c r="M52" s="971"/>
    </row>
    <row r="53" spans="1:13" ht="41.25" customHeight="1" x14ac:dyDescent="0.2">
      <c r="A53" s="965"/>
      <c r="B53" s="380"/>
      <c r="C53" s="405"/>
      <c r="D53" s="558"/>
      <c r="E53" s="380"/>
      <c r="F53" s="380"/>
      <c r="G53" s="380"/>
      <c r="H53" s="380"/>
      <c r="I53" s="329" t="s">
        <v>2759</v>
      </c>
      <c r="J53" s="380"/>
      <c r="K53" s="380"/>
      <c r="L53" s="380"/>
      <c r="M53" s="972"/>
    </row>
    <row r="54" spans="1:13" ht="15" x14ac:dyDescent="0.2">
      <c r="A54" s="449" t="s">
        <v>154</v>
      </c>
      <c r="B54" s="449"/>
      <c r="C54" s="449"/>
      <c r="D54" s="982" t="s">
        <v>299</v>
      </c>
      <c r="E54" s="725"/>
      <c r="F54" s="725"/>
      <c r="G54" s="725"/>
      <c r="H54" s="725"/>
      <c r="I54" s="101" t="s">
        <v>300</v>
      </c>
      <c r="J54" s="456" t="s">
        <v>263</v>
      </c>
      <c r="K54" s="456"/>
      <c r="L54" s="456"/>
      <c r="M54" s="456"/>
    </row>
    <row r="55" spans="1:13" ht="25.5" customHeight="1" x14ac:dyDescent="0.2">
      <c r="A55" s="449"/>
      <c r="B55" s="449"/>
      <c r="C55" s="449"/>
      <c r="D55" s="725"/>
      <c r="E55" s="725"/>
      <c r="F55" s="725"/>
      <c r="G55" s="725"/>
      <c r="H55" s="725"/>
      <c r="I55" s="102" t="s">
        <v>157</v>
      </c>
      <c r="J55" s="456" t="s">
        <v>269</v>
      </c>
      <c r="K55" s="456"/>
      <c r="L55" s="456"/>
      <c r="M55" s="456"/>
    </row>
    <row r="56" spans="1:13" ht="21.75" customHeight="1" x14ac:dyDescent="0.2">
      <c r="A56" s="665" t="s">
        <v>159</v>
      </c>
      <c r="B56" s="665"/>
      <c r="C56" s="665"/>
      <c r="D56" s="665"/>
      <c r="E56" s="665"/>
      <c r="F56" s="665"/>
      <c r="G56" s="665"/>
      <c r="H56" s="665"/>
      <c r="I56" s="665"/>
      <c r="J56" s="665"/>
      <c r="K56" s="665"/>
      <c r="L56" s="665"/>
      <c r="M56" s="665"/>
    </row>
    <row r="57" spans="1:13" ht="63.75" x14ac:dyDescent="0.2">
      <c r="A57" s="103" t="s">
        <v>158</v>
      </c>
      <c r="B57" s="103" t="s">
        <v>69</v>
      </c>
      <c r="C57" s="458" t="s">
        <v>155</v>
      </c>
      <c r="D57" s="458"/>
      <c r="E57" s="103" t="s">
        <v>162</v>
      </c>
      <c r="F57" s="103" t="s">
        <v>156</v>
      </c>
      <c r="G57" s="103" t="s">
        <v>165</v>
      </c>
      <c r="H57" s="103" t="s">
        <v>166</v>
      </c>
      <c r="I57" s="105" t="s">
        <v>161</v>
      </c>
      <c r="J57" s="103" t="s">
        <v>160</v>
      </c>
      <c r="K57" s="103" t="s">
        <v>163</v>
      </c>
      <c r="L57" s="103" t="s">
        <v>164</v>
      </c>
      <c r="M57" s="103" t="s">
        <v>2768</v>
      </c>
    </row>
    <row r="58" spans="1:13" ht="25.5" x14ac:dyDescent="0.2">
      <c r="A58" s="574" t="s">
        <v>167</v>
      </c>
      <c r="B58" s="576" t="s">
        <v>301</v>
      </c>
      <c r="C58" s="577" t="s">
        <v>302</v>
      </c>
      <c r="D58" s="578"/>
      <c r="E58" s="576" t="s">
        <v>303</v>
      </c>
      <c r="F58" s="957" t="s">
        <v>304</v>
      </c>
      <c r="G58" s="957" t="s">
        <v>305</v>
      </c>
      <c r="H58" s="1051" t="s">
        <v>306</v>
      </c>
      <c r="I58" s="106" t="s">
        <v>307</v>
      </c>
      <c r="J58" s="977" t="s">
        <v>324</v>
      </c>
      <c r="K58" s="955" t="s">
        <v>308</v>
      </c>
      <c r="L58" s="1036"/>
      <c r="M58" s="956" t="s">
        <v>309</v>
      </c>
    </row>
    <row r="59" spans="1:13" x14ac:dyDescent="0.2">
      <c r="A59" s="983"/>
      <c r="B59" s="985"/>
      <c r="C59" s="987"/>
      <c r="D59" s="988"/>
      <c r="E59" s="985"/>
      <c r="F59" s="380"/>
      <c r="G59" s="380"/>
      <c r="H59" s="405"/>
      <c r="I59" s="106" t="s">
        <v>310</v>
      </c>
      <c r="J59" s="406"/>
      <c r="K59" s="380"/>
      <c r="L59" s="1037"/>
      <c r="M59" s="380"/>
    </row>
    <row r="60" spans="1:13" ht="25.5" x14ac:dyDescent="0.2">
      <c r="A60" s="983"/>
      <c r="B60" s="985"/>
      <c r="C60" s="987"/>
      <c r="D60" s="988"/>
      <c r="E60" s="985"/>
      <c r="F60" s="957" t="s">
        <v>311</v>
      </c>
      <c r="G60" s="957" t="s">
        <v>312</v>
      </c>
      <c r="H60" s="957" t="s">
        <v>313</v>
      </c>
      <c r="I60" s="106" t="s">
        <v>307</v>
      </c>
      <c r="J60" s="958" t="s">
        <v>324</v>
      </c>
      <c r="K60" s="955" t="s">
        <v>264</v>
      </c>
      <c r="L60" s="1037"/>
      <c r="M60" s="956" t="s">
        <v>314</v>
      </c>
    </row>
    <row r="61" spans="1:13" x14ac:dyDescent="0.2">
      <c r="A61" s="984"/>
      <c r="B61" s="986"/>
      <c r="C61" s="989"/>
      <c r="D61" s="556"/>
      <c r="E61" s="986"/>
      <c r="F61" s="380"/>
      <c r="G61" s="380"/>
      <c r="H61" s="380"/>
      <c r="I61" s="106" t="s">
        <v>310</v>
      </c>
      <c r="J61" s="380"/>
      <c r="K61" s="380"/>
      <c r="L61" s="1037"/>
      <c r="M61" s="380"/>
    </row>
    <row r="62" spans="1:13" ht="25.5" x14ac:dyDescent="0.2">
      <c r="A62" s="984"/>
      <c r="B62" s="986"/>
      <c r="C62" s="989"/>
      <c r="D62" s="556"/>
      <c r="E62" s="986"/>
      <c r="F62" s="957" t="s">
        <v>315</v>
      </c>
      <c r="G62" s="957" t="s">
        <v>316</v>
      </c>
      <c r="H62" s="957" t="s">
        <v>313</v>
      </c>
      <c r="I62" s="106" t="s">
        <v>307</v>
      </c>
      <c r="J62" s="958" t="s">
        <v>332</v>
      </c>
      <c r="K62" s="955" t="s">
        <v>264</v>
      </c>
      <c r="L62" s="1037"/>
      <c r="M62" s="956" t="s">
        <v>317</v>
      </c>
    </row>
    <row r="63" spans="1:13" x14ac:dyDescent="0.2">
      <c r="A63" s="965"/>
      <c r="B63" s="380"/>
      <c r="C63" s="405"/>
      <c r="D63" s="406"/>
      <c r="E63" s="380"/>
      <c r="F63" s="380"/>
      <c r="G63" s="380"/>
      <c r="H63" s="380"/>
      <c r="I63" s="106" t="s">
        <v>310</v>
      </c>
      <c r="J63" s="380"/>
      <c r="K63" s="380"/>
      <c r="L63" s="1038"/>
      <c r="M63" s="380"/>
    </row>
    <row r="64" spans="1:13" ht="25.5" x14ac:dyDescent="0.2">
      <c r="A64" s="574" t="s">
        <v>168</v>
      </c>
      <c r="B64" s="576" t="s">
        <v>318</v>
      </c>
      <c r="C64" s="577" t="s">
        <v>319</v>
      </c>
      <c r="D64" s="578"/>
      <c r="E64" s="576" t="s">
        <v>303</v>
      </c>
      <c r="F64" s="107" t="s">
        <v>320</v>
      </c>
      <c r="G64" s="107" t="s">
        <v>321</v>
      </c>
      <c r="H64" s="108" t="s">
        <v>322</v>
      </c>
      <c r="I64" s="106" t="s">
        <v>323</v>
      </c>
      <c r="J64" s="977" t="s">
        <v>324</v>
      </c>
      <c r="K64" s="955" t="s">
        <v>264</v>
      </c>
      <c r="L64" s="979"/>
      <c r="M64" s="956" t="s">
        <v>314</v>
      </c>
    </row>
    <row r="65" spans="1:13" x14ac:dyDescent="0.2">
      <c r="A65" s="973"/>
      <c r="B65" s="974"/>
      <c r="C65" s="975"/>
      <c r="D65" s="976"/>
      <c r="E65" s="974"/>
      <c r="F65" s="107" t="s">
        <v>325</v>
      </c>
      <c r="G65" s="107" t="s">
        <v>326</v>
      </c>
      <c r="H65" s="108" t="s">
        <v>327</v>
      </c>
      <c r="I65" s="106" t="s">
        <v>310</v>
      </c>
      <c r="J65" s="978"/>
      <c r="K65" s="380"/>
      <c r="L65" s="980"/>
      <c r="M65" s="981"/>
    </row>
    <row r="66" spans="1:13" ht="38.25" x14ac:dyDescent="0.2">
      <c r="A66" s="109" t="s">
        <v>170</v>
      </c>
      <c r="B66" s="109" t="s">
        <v>328</v>
      </c>
      <c r="C66" s="959" t="s">
        <v>329</v>
      </c>
      <c r="D66" s="960"/>
      <c r="E66" s="110" t="s">
        <v>303</v>
      </c>
      <c r="F66" s="107" t="s">
        <v>330</v>
      </c>
      <c r="G66" s="107" t="s">
        <v>305</v>
      </c>
      <c r="H66" s="107" t="s">
        <v>306</v>
      </c>
      <c r="I66" s="111" t="s">
        <v>331</v>
      </c>
      <c r="J66" s="112" t="s">
        <v>332</v>
      </c>
      <c r="K66" s="113" t="s">
        <v>264</v>
      </c>
      <c r="L66" s="114"/>
      <c r="M66" s="115" t="s">
        <v>333</v>
      </c>
    </row>
    <row r="67" spans="1:13" ht="51" x14ac:dyDescent="0.2">
      <c r="A67" s="109" t="s">
        <v>171</v>
      </c>
      <c r="B67" s="110" t="s">
        <v>334</v>
      </c>
      <c r="C67" s="666" t="s">
        <v>335</v>
      </c>
      <c r="D67" s="666"/>
      <c r="E67" s="110" t="s">
        <v>303</v>
      </c>
      <c r="F67" s="107" t="s">
        <v>330</v>
      </c>
      <c r="G67" s="107" t="s">
        <v>305</v>
      </c>
      <c r="H67" s="107" t="s">
        <v>336</v>
      </c>
      <c r="I67" s="113" t="s">
        <v>337</v>
      </c>
      <c r="J67" s="112" t="s">
        <v>332</v>
      </c>
      <c r="K67" s="106" t="s">
        <v>338</v>
      </c>
      <c r="L67" s="114"/>
      <c r="M67" s="115" t="s">
        <v>339</v>
      </c>
    </row>
    <row r="68" spans="1:13" ht="48" customHeight="1" x14ac:dyDescent="0.2">
      <c r="A68" s="117" t="s">
        <v>172</v>
      </c>
      <c r="B68" s="118" t="s">
        <v>340</v>
      </c>
      <c r="C68" s="612" t="s">
        <v>341</v>
      </c>
      <c r="D68" s="612"/>
      <c r="E68" s="110" t="s">
        <v>303</v>
      </c>
      <c r="F68" s="120" t="s">
        <v>342</v>
      </c>
      <c r="G68" s="120" t="s">
        <v>343</v>
      </c>
      <c r="H68" s="120" t="s">
        <v>344</v>
      </c>
      <c r="I68" s="106" t="s">
        <v>345</v>
      </c>
      <c r="J68" s="112" t="s">
        <v>332</v>
      </c>
      <c r="K68" s="121" t="s">
        <v>264</v>
      </c>
      <c r="L68" s="122"/>
      <c r="M68" s="115" t="s">
        <v>339</v>
      </c>
    </row>
    <row r="69" spans="1:13" ht="57" customHeight="1" x14ac:dyDescent="0.2">
      <c r="A69" s="117" t="s">
        <v>173</v>
      </c>
      <c r="B69" s="118" t="s">
        <v>346</v>
      </c>
      <c r="C69" s="612" t="s">
        <v>347</v>
      </c>
      <c r="D69" s="612"/>
      <c r="E69" s="110" t="s">
        <v>303</v>
      </c>
      <c r="F69" s="123" t="s">
        <v>348</v>
      </c>
      <c r="G69" s="120" t="s">
        <v>353</v>
      </c>
      <c r="H69" s="120" t="s">
        <v>349</v>
      </c>
      <c r="I69" s="106" t="s">
        <v>350</v>
      </c>
      <c r="J69" s="112" t="s">
        <v>332</v>
      </c>
      <c r="K69" s="121" t="s">
        <v>264</v>
      </c>
      <c r="L69" s="122"/>
      <c r="M69" s="124"/>
    </row>
    <row r="70" spans="1:13" ht="63.75" x14ac:dyDescent="0.2">
      <c r="A70" s="316" t="s">
        <v>174</v>
      </c>
      <c r="B70" s="316" t="s">
        <v>2572</v>
      </c>
      <c r="C70" s="576" t="s">
        <v>351</v>
      </c>
      <c r="D70" s="576"/>
      <c r="E70" s="314" t="s">
        <v>303</v>
      </c>
      <c r="F70" s="123" t="s">
        <v>352</v>
      </c>
      <c r="G70" s="354" t="s">
        <v>353</v>
      </c>
      <c r="H70" s="123" t="s">
        <v>349</v>
      </c>
      <c r="I70" s="311" t="s">
        <v>354</v>
      </c>
      <c r="J70" s="311" t="s">
        <v>332</v>
      </c>
      <c r="K70" s="312" t="s">
        <v>264</v>
      </c>
      <c r="L70" s="355"/>
      <c r="M70" s="356" t="s">
        <v>339</v>
      </c>
    </row>
    <row r="71" spans="1:13" ht="15" x14ac:dyDescent="0.2">
      <c r="A71" s="920" t="s">
        <v>355</v>
      </c>
      <c r="B71" s="920"/>
      <c r="C71" s="920"/>
      <c r="D71" s="961" t="s">
        <v>356</v>
      </c>
      <c r="E71" s="961"/>
      <c r="F71" s="961"/>
      <c r="G71" s="961"/>
      <c r="H71" s="961"/>
      <c r="I71" s="357" t="s">
        <v>357</v>
      </c>
      <c r="J71" s="921" t="s">
        <v>358</v>
      </c>
      <c r="K71" s="921"/>
      <c r="L71" s="921"/>
      <c r="M71" s="921"/>
    </row>
    <row r="72" spans="1:13" ht="15" x14ac:dyDescent="0.2">
      <c r="A72" s="920"/>
      <c r="B72" s="920"/>
      <c r="C72" s="920"/>
      <c r="D72" s="962"/>
      <c r="E72" s="962"/>
      <c r="F72" s="962"/>
      <c r="G72" s="962"/>
      <c r="H72" s="962"/>
      <c r="I72" s="357" t="s">
        <v>359</v>
      </c>
      <c r="J72" s="921" t="s">
        <v>269</v>
      </c>
      <c r="K72" s="921"/>
      <c r="L72" s="921"/>
      <c r="M72" s="921"/>
    </row>
    <row r="73" spans="1:13" x14ac:dyDescent="0.2">
      <c r="A73" s="665" t="s">
        <v>159</v>
      </c>
      <c r="B73" s="665"/>
      <c r="C73" s="665"/>
      <c r="D73" s="665"/>
      <c r="E73" s="665"/>
      <c r="F73" s="665"/>
      <c r="G73" s="665"/>
      <c r="H73" s="665"/>
      <c r="I73" s="665"/>
      <c r="J73" s="665"/>
      <c r="K73" s="665"/>
      <c r="L73" s="665"/>
      <c r="M73" s="665"/>
    </row>
    <row r="74" spans="1:13" ht="63.75" x14ac:dyDescent="0.2">
      <c r="A74" s="147" t="s">
        <v>158</v>
      </c>
      <c r="B74" s="147" t="s">
        <v>69</v>
      </c>
      <c r="C74" s="919" t="s">
        <v>155</v>
      </c>
      <c r="D74" s="919"/>
      <c r="E74" s="147" t="s">
        <v>162</v>
      </c>
      <c r="F74" s="147" t="s">
        <v>156</v>
      </c>
      <c r="G74" s="147" t="s">
        <v>165</v>
      </c>
      <c r="H74" s="147" t="s">
        <v>166</v>
      </c>
      <c r="I74" s="147" t="s">
        <v>161</v>
      </c>
      <c r="J74" s="147" t="s">
        <v>160</v>
      </c>
      <c r="K74" s="147" t="s">
        <v>163</v>
      </c>
      <c r="L74" s="147" t="s">
        <v>164</v>
      </c>
      <c r="M74" s="147" t="s">
        <v>2770</v>
      </c>
    </row>
    <row r="75" spans="1:13" ht="76.5" x14ac:dyDescent="0.2">
      <c r="A75" s="842" t="s">
        <v>167</v>
      </c>
      <c r="B75" s="149" t="s">
        <v>2699</v>
      </c>
      <c r="C75" s="865" t="s">
        <v>361</v>
      </c>
      <c r="D75" s="865"/>
      <c r="E75" s="159" t="s">
        <v>362</v>
      </c>
      <c r="F75" s="160" t="s">
        <v>363</v>
      </c>
      <c r="G75" s="160" t="s">
        <v>353</v>
      </c>
      <c r="H75" s="160" t="s">
        <v>364</v>
      </c>
      <c r="I75" s="161" t="s">
        <v>365</v>
      </c>
      <c r="J75" s="161" t="s">
        <v>362</v>
      </c>
      <c r="K75" s="161" t="s">
        <v>264</v>
      </c>
      <c r="L75" s="159" t="s">
        <v>175</v>
      </c>
      <c r="M75" s="161"/>
    </row>
    <row r="76" spans="1:13" ht="76.5" x14ac:dyDescent="0.2">
      <c r="A76" s="544"/>
      <c r="B76" s="152" t="s">
        <v>2700</v>
      </c>
      <c r="C76" s="865" t="s">
        <v>366</v>
      </c>
      <c r="D76" s="865"/>
      <c r="E76" s="159" t="s">
        <v>362</v>
      </c>
      <c r="F76" s="160" t="s">
        <v>367</v>
      </c>
      <c r="G76" s="160" t="s">
        <v>353</v>
      </c>
      <c r="H76" s="160" t="s">
        <v>368</v>
      </c>
      <c r="I76" s="161" t="s">
        <v>369</v>
      </c>
      <c r="J76" s="161" t="s">
        <v>362</v>
      </c>
      <c r="K76" s="161" t="s">
        <v>264</v>
      </c>
      <c r="L76" s="159" t="s">
        <v>175</v>
      </c>
      <c r="M76" s="161"/>
    </row>
    <row r="77" spans="1:13" ht="51" x14ac:dyDescent="0.2">
      <c r="A77" s="544"/>
      <c r="B77" s="152" t="s">
        <v>2701</v>
      </c>
      <c r="C77" s="865" t="s">
        <v>370</v>
      </c>
      <c r="D77" s="865"/>
      <c r="E77" s="159" t="s">
        <v>362</v>
      </c>
      <c r="F77" s="160" t="s">
        <v>371</v>
      </c>
      <c r="G77" s="160" t="s">
        <v>353</v>
      </c>
      <c r="H77" s="160" t="s">
        <v>372</v>
      </c>
      <c r="I77" s="161" t="s">
        <v>373</v>
      </c>
      <c r="J77" s="161" t="s">
        <v>362</v>
      </c>
      <c r="K77" s="161" t="s">
        <v>264</v>
      </c>
      <c r="L77" s="159"/>
      <c r="M77" s="161"/>
    </row>
    <row r="78" spans="1:13" ht="51" x14ac:dyDescent="0.2">
      <c r="A78" s="544"/>
      <c r="B78" s="152" t="s">
        <v>2702</v>
      </c>
      <c r="C78" s="865" t="s">
        <v>374</v>
      </c>
      <c r="D78" s="865"/>
      <c r="E78" s="159" t="s">
        <v>362</v>
      </c>
      <c r="F78" s="160" t="s">
        <v>375</v>
      </c>
      <c r="G78" s="160" t="s">
        <v>353</v>
      </c>
      <c r="H78" s="160" t="s">
        <v>376</v>
      </c>
      <c r="I78" s="161" t="s">
        <v>377</v>
      </c>
      <c r="J78" s="161" t="s">
        <v>362</v>
      </c>
      <c r="K78" s="161" t="s">
        <v>264</v>
      </c>
      <c r="L78" s="159" t="s">
        <v>378</v>
      </c>
      <c r="M78" s="161" t="s">
        <v>379</v>
      </c>
    </row>
    <row r="79" spans="1:13" ht="92.25" customHeight="1" x14ac:dyDescent="0.2">
      <c r="A79" s="545"/>
      <c r="B79" s="152" t="s">
        <v>2703</v>
      </c>
      <c r="C79" s="865" t="s">
        <v>380</v>
      </c>
      <c r="D79" s="865"/>
      <c r="E79" s="159" t="s">
        <v>362</v>
      </c>
      <c r="F79" s="160" t="s">
        <v>381</v>
      </c>
      <c r="G79" s="160" t="s">
        <v>353</v>
      </c>
      <c r="H79" s="160" t="s">
        <v>2573</v>
      </c>
      <c r="I79" s="161" t="s">
        <v>382</v>
      </c>
      <c r="J79" s="161" t="s">
        <v>362</v>
      </c>
      <c r="K79" s="161" t="s">
        <v>264</v>
      </c>
      <c r="L79" s="159"/>
      <c r="M79" s="161"/>
    </row>
    <row r="80" spans="1:13" ht="51" x14ac:dyDescent="0.2">
      <c r="A80" s="162" t="s">
        <v>168</v>
      </c>
      <c r="B80" s="159" t="s">
        <v>383</v>
      </c>
      <c r="C80" s="865" t="s">
        <v>384</v>
      </c>
      <c r="D80" s="865"/>
      <c r="E80" s="159" t="s">
        <v>362</v>
      </c>
      <c r="F80" s="160" t="s">
        <v>385</v>
      </c>
      <c r="G80" s="160" t="s">
        <v>353</v>
      </c>
      <c r="H80" s="160" t="s">
        <v>386</v>
      </c>
      <c r="I80" s="161" t="s">
        <v>387</v>
      </c>
      <c r="J80" s="161" t="s">
        <v>362</v>
      </c>
      <c r="K80" s="161" t="s">
        <v>264</v>
      </c>
      <c r="L80" s="159" t="s">
        <v>175</v>
      </c>
      <c r="M80" s="161"/>
    </row>
    <row r="81" spans="1:13" ht="63.75" x14ac:dyDescent="0.2">
      <c r="A81" s="162" t="s">
        <v>170</v>
      </c>
      <c r="B81" s="159" t="s">
        <v>388</v>
      </c>
      <c r="C81" s="865" t="s">
        <v>388</v>
      </c>
      <c r="D81" s="865"/>
      <c r="E81" s="159" t="s">
        <v>362</v>
      </c>
      <c r="F81" s="160" t="s">
        <v>389</v>
      </c>
      <c r="G81" s="160" t="s">
        <v>353</v>
      </c>
      <c r="H81" s="160" t="s">
        <v>390</v>
      </c>
      <c r="I81" s="161" t="s">
        <v>391</v>
      </c>
      <c r="J81" s="161" t="s">
        <v>362</v>
      </c>
      <c r="K81" s="161" t="s">
        <v>264</v>
      </c>
      <c r="L81" s="159" t="s">
        <v>175</v>
      </c>
      <c r="M81" s="161"/>
    </row>
    <row r="82" spans="1:13" ht="15" x14ac:dyDescent="0.2">
      <c r="A82" s="449" t="s">
        <v>154</v>
      </c>
      <c r="B82" s="449"/>
      <c r="C82" s="449"/>
      <c r="D82" s="537" t="s">
        <v>392</v>
      </c>
      <c r="E82" s="538"/>
      <c r="F82" s="538"/>
      <c r="G82" s="538"/>
      <c r="H82" s="539"/>
      <c r="I82" s="153" t="s">
        <v>300</v>
      </c>
      <c r="J82" s="950" t="s">
        <v>263</v>
      </c>
      <c r="K82" s="951"/>
      <c r="L82" s="951"/>
      <c r="M82" s="952"/>
    </row>
    <row r="83" spans="1:13" ht="21" customHeight="1" x14ac:dyDescent="0.2">
      <c r="A83" s="449"/>
      <c r="B83" s="449"/>
      <c r="C83" s="449"/>
      <c r="D83" s="540"/>
      <c r="E83" s="541"/>
      <c r="F83" s="541"/>
      <c r="G83" s="541"/>
      <c r="H83" s="542"/>
      <c r="I83" s="146" t="s">
        <v>157</v>
      </c>
      <c r="J83" s="456" t="s">
        <v>269</v>
      </c>
      <c r="K83" s="456"/>
      <c r="L83" s="456"/>
      <c r="M83" s="456"/>
    </row>
    <row r="84" spans="1:13" x14ac:dyDescent="0.2">
      <c r="A84" s="953" t="s">
        <v>159</v>
      </c>
      <c r="B84" s="953"/>
      <c r="C84" s="953"/>
      <c r="D84" s="953"/>
      <c r="E84" s="953"/>
      <c r="F84" s="953"/>
      <c r="G84" s="953"/>
      <c r="H84" s="953"/>
      <c r="I84" s="953"/>
      <c r="J84" s="953"/>
      <c r="K84" s="953"/>
      <c r="L84" s="953"/>
      <c r="M84" s="954"/>
    </row>
    <row r="85" spans="1:13" ht="63.75" x14ac:dyDescent="0.2">
      <c r="A85" s="104" t="s">
        <v>158</v>
      </c>
      <c r="B85" s="104" t="s">
        <v>69</v>
      </c>
      <c r="C85" s="458" t="s">
        <v>155</v>
      </c>
      <c r="D85" s="458"/>
      <c r="E85" s="104" t="s">
        <v>162</v>
      </c>
      <c r="F85" s="104" t="s">
        <v>156</v>
      </c>
      <c r="G85" s="104" t="s">
        <v>165</v>
      </c>
      <c r="H85" s="104" t="s">
        <v>166</v>
      </c>
      <c r="I85" s="104" t="s">
        <v>161</v>
      </c>
      <c r="J85" s="104" t="s">
        <v>160</v>
      </c>
      <c r="K85" s="104" t="s">
        <v>163</v>
      </c>
      <c r="L85" s="104" t="s">
        <v>164</v>
      </c>
      <c r="M85" s="104" t="s">
        <v>360</v>
      </c>
    </row>
    <row r="86" spans="1:13" ht="51" x14ac:dyDescent="0.2">
      <c r="A86" s="132" t="s">
        <v>167</v>
      </c>
      <c r="B86" s="129" t="s">
        <v>393</v>
      </c>
      <c r="C86" s="614" t="s">
        <v>394</v>
      </c>
      <c r="D86" s="614"/>
      <c r="E86" s="129" t="s">
        <v>395</v>
      </c>
      <c r="F86" s="128" t="s">
        <v>396</v>
      </c>
      <c r="G86" s="154" t="s">
        <v>397</v>
      </c>
      <c r="H86" s="155" t="s">
        <v>322</v>
      </c>
      <c r="I86" s="143" t="s">
        <v>398</v>
      </c>
      <c r="J86" s="143" t="s">
        <v>399</v>
      </c>
      <c r="K86" s="143" t="s">
        <v>264</v>
      </c>
      <c r="L86" s="129" t="s">
        <v>400</v>
      </c>
      <c r="M86" s="156"/>
    </row>
    <row r="87" spans="1:13" ht="63.75" x14ac:dyDescent="0.2">
      <c r="A87" s="129" t="s">
        <v>168</v>
      </c>
      <c r="B87" s="129" t="s">
        <v>401</v>
      </c>
      <c r="C87" s="614" t="s">
        <v>402</v>
      </c>
      <c r="D87" s="614"/>
      <c r="E87" s="129" t="s">
        <v>395</v>
      </c>
      <c r="F87" s="128" t="s">
        <v>403</v>
      </c>
      <c r="G87" s="128" t="s">
        <v>404</v>
      </c>
      <c r="H87" s="128" t="s">
        <v>405</v>
      </c>
      <c r="I87" s="143" t="s">
        <v>169</v>
      </c>
      <c r="J87" s="143" t="s">
        <v>399</v>
      </c>
      <c r="K87" s="143" t="s">
        <v>264</v>
      </c>
      <c r="L87" s="129" t="s">
        <v>400</v>
      </c>
      <c r="M87" s="156"/>
    </row>
    <row r="88" spans="1:13" ht="67.5" customHeight="1" x14ac:dyDescent="0.2">
      <c r="A88" s="132" t="s">
        <v>170</v>
      </c>
      <c r="B88" s="129" t="s">
        <v>406</v>
      </c>
      <c r="C88" s="614" t="s">
        <v>407</v>
      </c>
      <c r="D88" s="614"/>
      <c r="E88" s="129" t="s">
        <v>395</v>
      </c>
      <c r="F88" s="128" t="s">
        <v>408</v>
      </c>
      <c r="G88" s="128" t="s">
        <v>409</v>
      </c>
      <c r="H88" s="128" t="s">
        <v>410</v>
      </c>
      <c r="I88" s="143" t="s">
        <v>411</v>
      </c>
      <c r="J88" s="143" t="s">
        <v>399</v>
      </c>
      <c r="K88" s="143" t="s">
        <v>264</v>
      </c>
      <c r="L88" s="129" t="s">
        <v>400</v>
      </c>
      <c r="M88" s="156"/>
    </row>
    <row r="89" spans="1:13" ht="83.25" customHeight="1" x14ac:dyDescent="0.2">
      <c r="A89" s="132" t="s">
        <v>171</v>
      </c>
      <c r="B89" s="157" t="s">
        <v>2706</v>
      </c>
      <c r="C89" s="614" t="s">
        <v>412</v>
      </c>
      <c r="D89" s="614"/>
      <c r="E89" s="129" t="s">
        <v>395</v>
      </c>
      <c r="F89" s="128" t="s">
        <v>413</v>
      </c>
      <c r="G89" s="128" t="s">
        <v>2813</v>
      </c>
      <c r="H89" s="128" t="s">
        <v>2839</v>
      </c>
      <c r="I89" s="143" t="s">
        <v>414</v>
      </c>
      <c r="J89" s="143" t="s">
        <v>399</v>
      </c>
      <c r="K89" s="143" t="s">
        <v>264</v>
      </c>
      <c r="L89" s="129" t="s">
        <v>400</v>
      </c>
      <c r="M89" s="156"/>
    </row>
    <row r="90" spans="1:13" ht="96" customHeight="1" x14ac:dyDescent="0.2">
      <c r="A90" s="132" t="s">
        <v>172</v>
      </c>
      <c r="B90" s="129" t="s">
        <v>415</v>
      </c>
      <c r="C90" s="614" t="s">
        <v>416</v>
      </c>
      <c r="D90" s="614"/>
      <c r="E90" s="129" t="s">
        <v>395</v>
      </c>
      <c r="F90" s="128" t="s">
        <v>417</v>
      </c>
      <c r="G90" s="158" t="s">
        <v>418</v>
      </c>
      <c r="H90" s="128" t="s">
        <v>419</v>
      </c>
      <c r="I90" s="143" t="s">
        <v>420</v>
      </c>
      <c r="J90" s="143" t="s">
        <v>399</v>
      </c>
      <c r="K90" s="143" t="s">
        <v>264</v>
      </c>
      <c r="L90" s="129" t="s">
        <v>400</v>
      </c>
      <c r="M90" s="156"/>
    </row>
    <row r="91" spans="1:13" ht="25.5" x14ac:dyDescent="0.2">
      <c r="A91" s="948" t="s">
        <v>173</v>
      </c>
      <c r="B91" s="943" t="s">
        <v>2707</v>
      </c>
      <c r="C91" s="949" t="s">
        <v>421</v>
      </c>
      <c r="D91" s="822"/>
      <c r="E91" s="640" t="s">
        <v>395</v>
      </c>
      <c r="F91" s="120" t="s">
        <v>422</v>
      </c>
      <c r="G91" s="155" t="s">
        <v>423</v>
      </c>
      <c r="H91" s="155" t="s">
        <v>294</v>
      </c>
      <c r="I91" s="106" t="s">
        <v>424</v>
      </c>
      <c r="J91" s="655" t="s">
        <v>399</v>
      </c>
      <c r="K91" s="655" t="s">
        <v>264</v>
      </c>
      <c r="L91" s="943" t="s">
        <v>400</v>
      </c>
      <c r="M91" s="944"/>
    </row>
    <row r="92" spans="1:13" ht="38.25" x14ac:dyDescent="0.2">
      <c r="A92" s="575"/>
      <c r="B92" s="438"/>
      <c r="C92" s="551"/>
      <c r="D92" s="552"/>
      <c r="E92" s="438"/>
      <c r="F92" s="120" t="s">
        <v>425</v>
      </c>
      <c r="G92" s="155" t="s">
        <v>423</v>
      </c>
      <c r="H92" s="155" t="s">
        <v>294</v>
      </c>
      <c r="I92" s="106" t="s">
        <v>426</v>
      </c>
      <c r="J92" s="438"/>
      <c r="K92" s="438"/>
      <c r="L92" s="438"/>
      <c r="M92" s="681"/>
    </row>
    <row r="93" spans="1:13" ht="25.5" x14ac:dyDescent="0.2">
      <c r="A93" s="444"/>
      <c r="B93" s="439"/>
      <c r="C93" s="447"/>
      <c r="D93" s="448"/>
      <c r="E93" s="439"/>
      <c r="F93" s="120" t="s">
        <v>427</v>
      </c>
      <c r="G93" s="155" t="s">
        <v>423</v>
      </c>
      <c r="H93" s="155" t="s">
        <v>294</v>
      </c>
      <c r="I93" s="106" t="s">
        <v>428</v>
      </c>
      <c r="J93" s="439"/>
      <c r="K93" s="439"/>
      <c r="L93" s="439"/>
      <c r="M93" s="682"/>
    </row>
    <row r="94" spans="1:13" ht="110.25" customHeight="1" x14ac:dyDescent="0.2">
      <c r="A94" s="117" t="s">
        <v>174</v>
      </c>
      <c r="B94" s="119" t="s">
        <v>429</v>
      </c>
      <c r="C94" s="612" t="s">
        <v>430</v>
      </c>
      <c r="D94" s="612"/>
      <c r="E94" s="129" t="s">
        <v>395</v>
      </c>
      <c r="F94" s="120" t="s">
        <v>431</v>
      </c>
      <c r="G94" s="128" t="s">
        <v>432</v>
      </c>
      <c r="H94" s="128" t="s">
        <v>433</v>
      </c>
      <c r="I94" s="106" t="s">
        <v>434</v>
      </c>
      <c r="J94" s="143" t="s">
        <v>399</v>
      </c>
      <c r="K94" s="143" t="s">
        <v>264</v>
      </c>
      <c r="L94" s="119" t="s">
        <v>400</v>
      </c>
      <c r="M94" s="156"/>
    </row>
    <row r="95" spans="1:13" ht="92.25" customHeight="1" x14ac:dyDescent="0.2">
      <c r="A95" s="117" t="s">
        <v>176</v>
      </c>
      <c r="B95" s="119" t="s">
        <v>435</v>
      </c>
      <c r="C95" s="614" t="s">
        <v>436</v>
      </c>
      <c r="D95" s="614"/>
      <c r="E95" s="129" t="s">
        <v>395</v>
      </c>
      <c r="F95" s="120" t="s">
        <v>437</v>
      </c>
      <c r="G95" s="155" t="s">
        <v>1087</v>
      </c>
      <c r="H95" s="155" t="s">
        <v>825</v>
      </c>
      <c r="I95" s="106" t="s">
        <v>438</v>
      </c>
      <c r="J95" s="143" t="s">
        <v>399</v>
      </c>
      <c r="K95" s="143" t="s">
        <v>264</v>
      </c>
      <c r="L95" s="119" t="s">
        <v>400</v>
      </c>
      <c r="M95" s="156"/>
    </row>
    <row r="96" spans="1:13" ht="15" x14ac:dyDescent="0.2">
      <c r="A96" s="449" t="s">
        <v>154</v>
      </c>
      <c r="B96" s="449"/>
      <c r="C96" s="449"/>
      <c r="D96" s="537" t="s">
        <v>439</v>
      </c>
      <c r="E96" s="538"/>
      <c r="F96" s="538"/>
      <c r="G96" s="538"/>
      <c r="H96" s="539"/>
      <c r="I96" s="101" t="s">
        <v>300</v>
      </c>
      <c r="J96" s="456" t="s">
        <v>263</v>
      </c>
      <c r="K96" s="456"/>
      <c r="L96" s="456"/>
      <c r="M96" s="456"/>
    </row>
    <row r="97" spans="1:13" ht="24" customHeight="1" x14ac:dyDescent="0.2">
      <c r="A97" s="449"/>
      <c r="B97" s="449"/>
      <c r="C97" s="449"/>
      <c r="D97" s="945"/>
      <c r="E97" s="946"/>
      <c r="F97" s="946"/>
      <c r="G97" s="946"/>
      <c r="H97" s="947"/>
      <c r="I97" s="163" t="s">
        <v>157</v>
      </c>
      <c r="J97" s="456" t="s">
        <v>269</v>
      </c>
      <c r="K97" s="456"/>
      <c r="L97" s="456"/>
      <c r="M97" s="456"/>
    </row>
    <row r="98" spans="1:13" x14ac:dyDescent="0.2">
      <c r="A98" s="457" t="s">
        <v>159</v>
      </c>
      <c r="B98" s="457"/>
      <c r="C98" s="457"/>
      <c r="D98" s="457"/>
      <c r="E98" s="457"/>
      <c r="F98" s="457"/>
      <c r="G98" s="457"/>
      <c r="H98" s="457"/>
      <c r="I98" s="457"/>
      <c r="J98" s="457"/>
      <c r="K98" s="457"/>
      <c r="L98" s="457"/>
      <c r="M98" s="457"/>
    </row>
    <row r="99" spans="1:13" ht="63.75" x14ac:dyDescent="0.2">
      <c r="A99" s="104" t="s">
        <v>158</v>
      </c>
      <c r="B99" s="104" t="s">
        <v>69</v>
      </c>
      <c r="C99" s="458" t="s">
        <v>155</v>
      </c>
      <c r="D99" s="458"/>
      <c r="E99" s="104" t="s">
        <v>162</v>
      </c>
      <c r="F99" s="104" t="s">
        <v>156</v>
      </c>
      <c r="G99" s="104" t="s">
        <v>165</v>
      </c>
      <c r="H99" s="104" t="s">
        <v>166</v>
      </c>
      <c r="I99" s="104" t="s">
        <v>161</v>
      </c>
      <c r="J99" s="104" t="s">
        <v>160</v>
      </c>
      <c r="K99" s="104" t="s">
        <v>163</v>
      </c>
      <c r="L99" s="104" t="s">
        <v>164</v>
      </c>
      <c r="M99" s="104" t="s">
        <v>440</v>
      </c>
    </row>
    <row r="100" spans="1:13" ht="141" customHeight="1" x14ac:dyDescent="0.2">
      <c r="A100" s="640" t="s">
        <v>167</v>
      </c>
      <c r="B100" s="640" t="s">
        <v>2575</v>
      </c>
      <c r="C100" s="648" t="s">
        <v>2574</v>
      </c>
      <c r="D100" s="649"/>
      <c r="E100" s="640" t="s">
        <v>451</v>
      </c>
      <c r="F100" s="654" t="s">
        <v>2576</v>
      </c>
      <c r="G100" s="654" t="s">
        <v>2577</v>
      </c>
      <c r="H100" s="654" t="s">
        <v>442</v>
      </c>
      <c r="I100" s="126" t="s">
        <v>443</v>
      </c>
      <c r="J100" s="126" t="s">
        <v>444</v>
      </c>
      <c r="K100" s="126" t="s">
        <v>445</v>
      </c>
      <c r="L100" s="129" t="s">
        <v>446</v>
      </c>
      <c r="M100" s="126"/>
    </row>
    <row r="101" spans="1:13" ht="172.5" customHeight="1" x14ac:dyDescent="0.2">
      <c r="A101" s="575"/>
      <c r="B101" s="647"/>
      <c r="C101" s="650"/>
      <c r="D101" s="651"/>
      <c r="E101" s="646"/>
      <c r="F101" s="925"/>
      <c r="G101" s="925"/>
      <c r="H101" s="925"/>
      <c r="I101" s="126" t="s">
        <v>447</v>
      </c>
      <c r="J101" s="126" t="s">
        <v>444</v>
      </c>
      <c r="K101" s="126" t="s">
        <v>264</v>
      </c>
      <c r="L101" s="129" t="s">
        <v>448</v>
      </c>
      <c r="M101" s="127">
        <v>19100000</v>
      </c>
    </row>
    <row r="102" spans="1:13" ht="60.75" customHeight="1" x14ac:dyDescent="0.2">
      <c r="A102" s="132" t="s">
        <v>168</v>
      </c>
      <c r="B102" s="129" t="s">
        <v>449</v>
      </c>
      <c r="C102" s="638" t="s">
        <v>450</v>
      </c>
      <c r="D102" s="942"/>
      <c r="E102" s="129" t="s">
        <v>451</v>
      </c>
      <c r="F102" s="128" t="s">
        <v>452</v>
      </c>
      <c r="G102" s="128" t="s">
        <v>453</v>
      </c>
      <c r="H102" s="128" t="s">
        <v>454</v>
      </c>
      <c r="I102" s="126" t="s">
        <v>455</v>
      </c>
      <c r="J102" s="126" t="s">
        <v>444</v>
      </c>
      <c r="K102" s="126" t="s">
        <v>264</v>
      </c>
      <c r="L102" s="129"/>
      <c r="M102" s="126"/>
    </row>
    <row r="103" spans="1:13" ht="33" customHeight="1" x14ac:dyDescent="0.2">
      <c r="A103" s="640" t="s">
        <v>170</v>
      </c>
      <c r="B103" s="640" t="s">
        <v>456</v>
      </c>
      <c r="C103" s="648" t="s">
        <v>457</v>
      </c>
      <c r="D103" s="649"/>
      <c r="E103" s="640" t="s">
        <v>451</v>
      </c>
      <c r="F103" s="654" t="s">
        <v>458</v>
      </c>
      <c r="G103" s="654" t="s">
        <v>2704</v>
      </c>
      <c r="H103" s="654" t="s">
        <v>459</v>
      </c>
      <c r="I103" s="922" t="s">
        <v>460</v>
      </c>
      <c r="J103" s="922" t="s">
        <v>444</v>
      </c>
      <c r="K103" s="922" t="s">
        <v>461</v>
      </c>
      <c r="L103" s="640" t="s">
        <v>462</v>
      </c>
      <c r="M103" s="924">
        <v>662500</v>
      </c>
    </row>
    <row r="104" spans="1:13" ht="237.75" customHeight="1" x14ac:dyDescent="0.2">
      <c r="A104" s="575"/>
      <c r="B104" s="647"/>
      <c r="C104" s="650"/>
      <c r="D104" s="651"/>
      <c r="E104" s="380"/>
      <c r="F104" s="925"/>
      <c r="G104" s="925"/>
      <c r="H104" s="925"/>
      <c r="I104" s="923"/>
      <c r="J104" s="923"/>
      <c r="K104" s="923"/>
      <c r="L104" s="647"/>
      <c r="M104" s="941"/>
    </row>
    <row r="105" spans="1:13" ht="12.75" customHeight="1" x14ac:dyDescent="0.2">
      <c r="A105" s="640" t="s">
        <v>171</v>
      </c>
      <c r="B105" s="640" t="s">
        <v>463</v>
      </c>
      <c r="C105" s="648" t="s">
        <v>464</v>
      </c>
      <c r="D105" s="649"/>
      <c r="E105" s="640" t="s">
        <v>451</v>
      </c>
      <c r="F105" s="654" t="s">
        <v>465</v>
      </c>
      <c r="G105" s="654" t="s">
        <v>466</v>
      </c>
      <c r="H105" s="654" t="s">
        <v>467</v>
      </c>
      <c r="I105" s="922" t="s">
        <v>468</v>
      </c>
      <c r="J105" s="922" t="s">
        <v>444</v>
      </c>
      <c r="K105" s="922" t="s">
        <v>264</v>
      </c>
      <c r="L105" s="640"/>
      <c r="M105" s="922"/>
    </row>
    <row r="106" spans="1:13" ht="41.25" customHeight="1" x14ac:dyDescent="0.2">
      <c r="A106" s="575"/>
      <c r="B106" s="647"/>
      <c r="C106" s="650"/>
      <c r="D106" s="651"/>
      <c r="E106" s="380"/>
      <c r="F106" s="925"/>
      <c r="G106" s="925"/>
      <c r="H106" s="925"/>
      <c r="I106" s="923"/>
      <c r="J106" s="923"/>
      <c r="K106" s="923"/>
      <c r="L106" s="647"/>
      <c r="M106" s="923"/>
    </row>
    <row r="107" spans="1:13" ht="76.5" x14ac:dyDescent="0.2">
      <c r="A107" s="132" t="s">
        <v>172</v>
      </c>
      <c r="B107" s="129" t="s">
        <v>469</v>
      </c>
      <c r="C107" s="614" t="s">
        <v>470</v>
      </c>
      <c r="D107" s="614"/>
      <c r="E107" s="129" t="s">
        <v>451</v>
      </c>
      <c r="F107" s="128" t="s">
        <v>471</v>
      </c>
      <c r="G107" s="128" t="s">
        <v>472</v>
      </c>
      <c r="H107" s="130" t="s">
        <v>266</v>
      </c>
      <c r="I107" s="126" t="s">
        <v>473</v>
      </c>
      <c r="J107" s="126" t="s">
        <v>444</v>
      </c>
      <c r="K107" s="126" t="s">
        <v>264</v>
      </c>
      <c r="L107" s="129" t="s">
        <v>446</v>
      </c>
      <c r="M107" s="131" t="s">
        <v>474</v>
      </c>
    </row>
    <row r="108" spans="1:13" ht="90" customHeight="1" x14ac:dyDescent="0.2">
      <c r="A108" s="937" t="s">
        <v>173</v>
      </c>
      <c r="B108" s="640" t="s">
        <v>475</v>
      </c>
      <c r="C108" s="648" t="s">
        <v>476</v>
      </c>
      <c r="D108" s="649"/>
      <c r="E108" s="640" t="s">
        <v>451</v>
      </c>
      <c r="F108" s="654" t="s">
        <v>477</v>
      </c>
      <c r="G108" s="654" t="s">
        <v>478</v>
      </c>
      <c r="H108" s="654" t="s">
        <v>2708</v>
      </c>
      <c r="I108" s="922" t="s">
        <v>479</v>
      </c>
      <c r="J108" s="922" t="s">
        <v>444</v>
      </c>
      <c r="K108" s="922" t="s">
        <v>480</v>
      </c>
      <c r="L108" s="640" t="s">
        <v>446</v>
      </c>
      <c r="M108" s="931"/>
    </row>
    <row r="109" spans="1:13" ht="37.5" customHeight="1" x14ac:dyDescent="0.2">
      <c r="A109" s="938"/>
      <c r="B109" s="438"/>
      <c r="C109" s="551"/>
      <c r="D109" s="552"/>
      <c r="E109" s="438"/>
      <c r="F109" s="438"/>
      <c r="G109" s="925"/>
      <c r="H109" s="438"/>
      <c r="I109" s="930"/>
      <c r="J109" s="438"/>
      <c r="K109" s="930"/>
      <c r="L109" s="646"/>
      <c r="M109" s="932"/>
    </row>
    <row r="110" spans="1:13" ht="83.25" customHeight="1" x14ac:dyDescent="0.2">
      <c r="A110" s="938"/>
      <c r="B110" s="439"/>
      <c r="C110" s="447"/>
      <c r="D110" s="448"/>
      <c r="E110" s="438"/>
      <c r="F110" s="438"/>
      <c r="G110" s="940"/>
      <c r="H110" s="439"/>
      <c r="I110" s="923"/>
      <c r="J110" s="438"/>
      <c r="K110" s="923"/>
      <c r="L110" s="647"/>
      <c r="M110" s="933"/>
    </row>
    <row r="111" spans="1:13" x14ac:dyDescent="0.2">
      <c r="A111" s="938"/>
      <c r="B111" s="640" t="s">
        <v>481</v>
      </c>
      <c r="C111" s="648" t="s">
        <v>482</v>
      </c>
      <c r="D111" s="649"/>
      <c r="E111" s="928"/>
      <c r="F111" s="939"/>
      <c r="G111" s="654" t="s">
        <v>483</v>
      </c>
      <c r="H111" s="654" t="s">
        <v>484</v>
      </c>
      <c r="I111" s="922" t="s">
        <v>485</v>
      </c>
      <c r="J111" s="928"/>
      <c r="K111" s="922" t="s">
        <v>486</v>
      </c>
      <c r="L111" s="640" t="s">
        <v>487</v>
      </c>
      <c r="M111" s="924">
        <v>334125</v>
      </c>
    </row>
    <row r="112" spans="1:13" ht="144.75" customHeight="1" x14ac:dyDescent="0.2">
      <c r="A112" s="938"/>
      <c r="B112" s="444"/>
      <c r="C112" s="934"/>
      <c r="D112" s="935"/>
      <c r="E112" s="929"/>
      <c r="F112" s="936"/>
      <c r="G112" s="936"/>
      <c r="H112" s="936"/>
      <c r="I112" s="923"/>
      <c r="J112" s="929"/>
      <c r="K112" s="923"/>
      <c r="L112" s="647"/>
      <c r="M112" s="923"/>
    </row>
    <row r="113" spans="1:13" ht="141.75" customHeight="1" x14ac:dyDescent="0.2">
      <c r="A113" s="129" t="s">
        <v>174</v>
      </c>
      <c r="B113" s="129" t="s">
        <v>488</v>
      </c>
      <c r="C113" s="638" t="s">
        <v>489</v>
      </c>
      <c r="D113" s="639"/>
      <c r="E113" s="129" t="s">
        <v>451</v>
      </c>
      <c r="F113" s="128" t="s">
        <v>490</v>
      </c>
      <c r="G113" s="128" t="s">
        <v>491</v>
      </c>
      <c r="H113" s="128" t="s">
        <v>492</v>
      </c>
      <c r="I113" s="126" t="s">
        <v>493</v>
      </c>
      <c r="J113" s="126" t="s">
        <v>444</v>
      </c>
      <c r="K113" s="126" t="s">
        <v>264</v>
      </c>
      <c r="L113" s="129" t="s">
        <v>494</v>
      </c>
      <c r="M113" s="126"/>
    </row>
    <row r="114" spans="1:13" x14ac:dyDescent="0.2">
      <c r="A114" s="640" t="s">
        <v>176</v>
      </c>
      <c r="B114" s="640" t="s">
        <v>495</v>
      </c>
      <c r="C114" s="648" t="s">
        <v>496</v>
      </c>
      <c r="D114" s="649"/>
      <c r="E114" s="640" t="s">
        <v>441</v>
      </c>
      <c r="F114" s="654" t="s">
        <v>497</v>
      </c>
      <c r="G114" s="654" t="s">
        <v>2709</v>
      </c>
      <c r="H114" s="654" t="s">
        <v>2578</v>
      </c>
      <c r="I114" s="922" t="s">
        <v>498</v>
      </c>
      <c r="J114" s="922" t="s">
        <v>444</v>
      </c>
      <c r="K114" s="922" t="s">
        <v>264</v>
      </c>
      <c r="L114" s="640" t="s">
        <v>499</v>
      </c>
      <c r="M114" s="924">
        <v>312500</v>
      </c>
    </row>
    <row r="115" spans="1:13" ht="156.75" customHeight="1" x14ac:dyDescent="0.2">
      <c r="A115" s="575"/>
      <c r="B115" s="647"/>
      <c r="C115" s="650"/>
      <c r="D115" s="651"/>
      <c r="E115" s="646"/>
      <c r="F115" s="925"/>
      <c r="G115" s="925"/>
      <c r="H115" s="925"/>
      <c r="I115" s="923"/>
      <c r="J115" s="923"/>
      <c r="K115" s="923"/>
      <c r="L115" s="647"/>
      <c r="M115" s="923"/>
    </row>
    <row r="116" spans="1:13" x14ac:dyDescent="0.2">
      <c r="A116" s="640" t="s">
        <v>185</v>
      </c>
      <c r="B116" s="640" t="s">
        <v>500</v>
      </c>
      <c r="C116" s="648" t="s">
        <v>501</v>
      </c>
      <c r="D116" s="649"/>
      <c r="E116" s="640" t="s">
        <v>441</v>
      </c>
      <c r="F116" s="654" t="s">
        <v>502</v>
      </c>
      <c r="G116" s="654" t="s">
        <v>2710</v>
      </c>
      <c r="H116" s="654" t="s">
        <v>2579</v>
      </c>
      <c r="I116" s="922" t="s">
        <v>503</v>
      </c>
      <c r="J116" s="922" t="s">
        <v>444</v>
      </c>
      <c r="K116" s="922" t="s">
        <v>264</v>
      </c>
      <c r="L116" s="640"/>
      <c r="M116" s="922"/>
    </row>
    <row r="117" spans="1:13" ht="174.75" customHeight="1" x14ac:dyDescent="0.2">
      <c r="A117" s="575"/>
      <c r="B117" s="647"/>
      <c r="C117" s="650"/>
      <c r="D117" s="651"/>
      <c r="E117" s="646"/>
      <c r="F117" s="925"/>
      <c r="G117" s="925"/>
      <c r="H117" s="925"/>
      <c r="I117" s="923"/>
      <c r="J117" s="923"/>
      <c r="K117" s="923"/>
      <c r="L117" s="647"/>
      <c r="M117" s="923"/>
    </row>
    <row r="118" spans="1:13" ht="25.5" x14ac:dyDescent="0.2">
      <c r="A118" s="640" t="s">
        <v>177</v>
      </c>
      <c r="B118" s="640" t="s">
        <v>504</v>
      </c>
      <c r="C118" s="648" t="s">
        <v>505</v>
      </c>
      <c r="D118" s="649"/>
      <c r="E118" s="640" t="s">
        <v>451</v>
      </c>
      <c r="F118" s="654" t="s">
        <v>506</v>
      </c>
      <c r="G118" s="128" t="s">
        <v>2814</v>
      </c>
      <c r="H118" s="128" t="s">
        <v>2840</v>
      </c>
      <c r="I118" s="126" t="s">
        <v>507</v>
      </c>
      <c r="J118" s="126" t="s">
        <v>508</v>
      </c>
      <c r="K118" s="126" t="s">
        <v>509</v>
      </c>
      <c r="L118" s="129" t="s">
        <v>510</v>
      </c>
      <c r="M118" s="127">
        <v>133000</v>
      </c>
    </row>
    <row r="119" spans="1:13" ht="25.5" x14ac:dyDescent="0.2">
      <c r="A119" s="646"/>
      <c r="B119" s="646"/>
      <c r="C119" s="650"/>
      <c r="D119" s="651"/>
      <c r="E119" s="646"/>
      <c r="F119" s="439"/>
      <c r="G119" s="128" t="s">
        <v>511</v>
      </c>
      <c r="H119" s="128" t="s">
        <v>512</v>
      </c>
      <c r="I119" s="126" t="s">
        <v>513</v>
      </c>
      <c r="J119" s="126" t="s">
        <v>508</v>
      </c>
      <c r="K119" s="126" t="s">
        <v>264</v>
      </c>
      <c r="L119" s="129" t="s">
        <v>510</v>
      </c>
      <c r="M119" s="127">
        <v>531000</v>
      </c>
    </row>
    <row r="120" spans="1:13" ht="81.75" customHeight="1" x14ac:dyDescent="0.2">
      <c r="A120" s="647"/>
      <c r="B120" s="647"/>
      <c r="C120" s="652"/>
      <c r="D120" s="653"/>
      <c r="E120" s="647"/>
      <c r="F120" s="128" t="s">
        <v>514</v>
      </c>
      <c r="G120" s="128" t="s">
        <v>515</v>
      </c>
      <c r="H120" s="128" t="s">
        <v>516</v>
      </c>
      <c r="I120" s="126" t="s">
        <v>517</v>
      </c>
      <c r="J120" s="126" t="s">
        <v>508</v>
      </c>
      <c r="K120" s="126" t="s">
        <v>264</v>
      </c>
      <c r="L120" s="129" t="s">
        <v>510</v>
      </c>
      <c r="M120" s="126" t="s">
        <v>518</v>
      </c>
    </row>
    <row r="121" spans="1:13" ht="15" x14ac:dyDescent="0.2">
      <c r="A121" s="920" t="s">
        <v>154</v>
      </c>
      <c r="B121" s="920"/>
      <c r="C121" s="920"/>
      <c r="D121" s="450" t="s">
        <v>2771</v>
      </c>
      <c r="E121" s="451"/>
      <c r="F121" s="451"/>
      <c r="G121" s="451"/>
      <c r="H121" s="452"/>
      <c r="I121" s="144" t="s">
        <v>300</v>
      </c>
      <c r="J121" s="921" t="s">
        <v>263</v>
      </c>
      <c r="K121" s="921"/>
      <c r="L121" s="921"/>
      <c r="M121" s="921"/>
    </row>
    <row r="122" spans="1:13" ht="15" x14ac:dyDescent="0.2">
      <c r="A122" s="920"/>
      <c r="B122" s="920"/>
      <c r="C122" s="920"/>
      <c r="D122" s="700"/>
      <c r="E122" s="926"/>
      <c r="F122" s="926"/>
      <c r="G122" s="926"/>
      <c r="H122" s="927"/>
      <c r="I122" s="145" t="s">
        <v>157</v>
      </c>
      <c r="J122" s="921" t="s">
        <v>269</v>
      </c>
      <c r="K122" s="921"/>
      <c r="L122" s="921"/>
      <c r="M122" s="921"/>
    </row>
    <row r="123" spans="1:13" x14ac:dyDescent="0.2">
      <c r="A123" s="665" t="s">
        <v>159</v>
      </c>
      <c r="B123" s="665"/>
      <c r="C123" s="665"/>
      <c r="D123" s="665"/>
      <c r="E123" s="665"/>
      <c r="F123" s="665"/>
      <c r="G123" s="665"/>
      <c r="H123" s="665"/>
      <c r="I123" s="665"/>
      <c r="J123" s="665"/>
      <c r="K123" s="665"/>
      <c r="L123" s="665"/>
      <c r="M123" s="665"/>
    </row>
    <row r="124" spans="1:13" ht="63.75" x14ac:dyDescent="0.2">
      <c r="A124" s="147" t="s">
        <v>158</v>
      </c>
      <c r="B124" s="147" t="s">
        <v>69</v>
      </c>
      <c r="C124" s="919" t="s">
        <v>155</v>
      </c>
      <c r="D124" s="919"/>
      <c r="E124" s="147" t="s">
        <v>162</v>
      </c>
      <c r="F124" s="147" t="s">
        <v>156</v>
      </c>
      <c r="G124" s="147" t="s">
        <v>165</v>
      </c>
      <c r="H124" s="147" t="s">
        <v>166</v>
      </c>
      <c r="I124" s="147" t="s">
        <v>161</v>
      </c>
      <c r="J124" s="147" t="s">
        <v>160</v>
      </c>
      <c r="K124" s="147" t="s">
        <v>163</v>
      </c>
      <c r="L124" s="147" t="s">
        <v>164</v>
      </c>
      <c r="M124" s="147" t="s">
        <v>440</v>
      </c>
    </row>
    <row r="125" spans="1:13" ht="76.5" x14ac:dyDescent="0.2">
      <c r="A125" s="135" t="s">
        <v>167</v>
      </c>
      <c r="B125" s="165" t="s">
        <v>519</v>
      </c>
      <c r="C125" s="442" t="s">
        <v>520</v>
      </c>
      <c r="D125" s="442"/>
      <c r="E125" s="97" t="s">
        <v>521</v>
      </c>
      <c r="F125" s="88" t="s">
        <v>522</v>
      </c>
      <c r="G125" s="88" t="s">
        <v>343</v>
      </c>
      <c r="H125" s="88" t="s">
        <v>344</v>
      </c>
      <c r="I125" s="166" t="s">
        <v>523</v>
      </c>
      <c r="J125" s="167" t="s">
        <v>524</v>
      </c>
      <c r="K125" s="167" t="s">
        <v>525</v>
      </c>
      <c r="L125" s="97" t="s">
        <v>526</v>
      </c>
      <c r="M125" s="168"/>
    </row>
    <row r="126" spans="1:13" ht="38.25" x14ac:dyDescent="0.2">
      <c r="A126" s="135" t="s">
        <v>168</v>
      </c>
      <c r="B126" s="165" t="s">
        <v>527</v>
      </c>
      <c r="C126" s="442" t="s">
        <v>528</v>
      </c>
      <c r="D126" s="442"/>
      <c r="E126" s="97" t="s">
        <v>521</v>
      </c>
      <c r="F126" s="88" t="s">
        <v>529</v>
      </c>
      <c r="G126" s="88" t="s">
        <v>530</v>
      </c>
      <c r="H126" s="88" t="s">
        <v>344</v>
      </c>
      <c r="I126" s="166" t="s">
        <v>531</v>
      </c>
      <c r="J126" s="167" t="s">
        <v>524</v>
      </c>
      <c r="K126" s="167" t="s">
        <v>525</v>
      </c>
      <c r="L126" s="97" t="s">
        <v>526</v>
      </c>
      <c r="M126" s="168"/>
    </row>
    <row r="127" spans="1:13" ht="38.25" x14ac:dyDescent="0.2">
      <c r="A127" s="135" t="s">
        <v>170</v>
      </c>
      <c r="B127" s="165" t="s">
        <v>532</v>
      </c>
      <c r="C127" s="442" t="s">
        <v>533</v>
      </c>
      <c r="D127" s="442"/>
      <c r="E127" s="97" t="s">
        <v>521</v>
      </c>
      <c r="F127" s="88" t="s">
        <v>529</v>
      </c>
      <c r="G127" s="88" t="s">
        <v>534</v>
      </c>
      <c r="H127" s="88" t="s">
        <v>322</v>
      </c>
      <c r="I127" s="166" t="s">
        <v>535</v>
      </c>
      <c r="J127" s="167" t="s">
        <v>524</v>
      </c>
      <c r="K127" s="167" t="s">
        <v>525</v>
      </c>
      <c r="L127" s="97" t="s">
        <v>526</v>
      </c>
      <c r="M127" s="168"/>
    </row>
    <row r="128" spans="1:13" ht="38.25" x14ac:dyDescent="0.2">
      <c r="A128" s="443" t="s">
        <v>171</v>
      </c>
      <c r="B128" s="901" t="s">
        <v>536</v>
      </c>
      <c r="C128" s="445" t="s">
        <v>537</v>
      </c>
      <c r="D128" s="446"/>
      <c r="E128" s="431" t="s">
        <v>521</v>
      </c>
      <c r="F128" s="88" t="s">
        <v>538</v>
      </c>
      <c r="G128" s="531" t="s">
        <v>530</v>
      </c>
      <c r="H128" s="531" t="s">
        <v>294</v>
      </c>
      <c r="I128" s="166" t="s">
        <v>539</v>
      </c>
      <c r="J128" s="563" t="s">
        <v>540</v>
      </c>
      <c r="K128" s="563" t="s">
        <v>525</v>
      </c>
      <c r="L128" s="431" t="s">
        <v>526</v>
      </c>
      <c r="M128" s="916"/>
    </row>
    <row r="129" spans="1:13" ht="51" x14ac:dyDescent="0.2">
      <c r="A129" s="544"/>
      <c r="B129" s="547"/>
      <c r="C129" s="559"/>
      <c r="D129" s="560"/>
      <c r="E129" s="547"/>
      <c r="F129" s="88" t="s">
        <v>541</v>
      </c>
      <c r="G129" s="547"/>
      <c r="H129" s="547"/>
      <c r="I129" s="166" t="s">
        <v>542</v>
      </c>
      <c r="J129" s="547"/>
      <c r="K129" s="547"/>
      <c r="L129" s="547"/>
      <c r="M129" s="547"/>
    </row>
    <row r="130" spans="1:13" ht="51" x14ac:dyDescent="0.2">
      <c r="A130" s="544"/>
      <c r="B130" s="547"/>
      <c r="C130" s="559"/>
      <c r="D130" s="560"/>
      <c r="E130" s="547"/>
      <c r="F130" s="88" t="s">
        <v>2580</v>
      </c>
      <c r="G130" s="547"/>
      <c r="H130" s="547"/>
      <c r="I130" s="166" t="s">
        <v>543</v>
      </c>
      <c r="J130" s="547"/>
      <c r="K130" s="547"/>
      <c r="L130" s="547"/>
      <c r="M130" s="547"/>
    </row>
    <row r="131" spans="1:13" ht="56.25" customHeight="1" x14ac:dyDescent="0.2">
      <c r="A131" s="544"/>
      <c r="B131" s="547"/>
      <c r="C131" s="559"/>
      <c r="D131" s="560"/>
      <c r="E131" s="547"/>
      <c r="F131" s="88" t="s">
        <v>544</v>
      </c>
      <c r="G131" s="547"/>
      <c r="H131" s="547"/>
      <c r="I131" s="166" t="s">
        <v>545</v>
      </c>
      <c r="J131" s="547"/>
      <c r="K131" s="547"/>
      <c r="L131" s="547"/>
      <c r="M131" s="547"/>
    </row>
    <row r="132" spans="1:13" ht="86.25" customHeight="1" x14ac:dyDescent="0.2">
      <c r="A132" s="545"/>
      <c r="B132" s="548"/>
      <c r="C132" s="561"/>
      <c r="D132" s="562"/>
      <c r="E132" s="548"/>
      <c r="F132" s="88" t="s">
        <v>546</v>
      </c>
      <c r="G132" s="548"/>
      <c r="H132" s="548"/>
      <c r="I132" s="166" t="s">
        <v>547</v>
      </c>
      <c r="J132" s="548"/>
      <c r="K132" s="548"/>
      <c r="L132" s="548"/>
      <c r="M132" s="548"/>
    </row>
    <row r="133" spans="1:13" ht="55.5" customHeight="1" x14ac:dyDescent="0.2">
      <c r="A133" s="443" t="s">
        <v>172</v>
      </c>
      <c r="B133" s="431" t="s">
        <v>548</v>
      </c>
      <c r="C133" s="445" t="s">
        <v>549</v>
      </c>
      <c r="D133" s="905"/>
      <c r="E133" s="431" t="s">
        <v>550</v>
      </c>
      <c r="F133" s="88" t="s">
        <v>551</v>
      </c>
      <c r="G133" s="88" t="s">
        <v>552</v>
      </c>
      <c r="H133" s="88" t="s">
        <v>553</v>
      </c>
      <c r="I133" s="434" t="s">
        <v>554</v>
      </c>
      <c r="J133" s="434" t="s">
        <v>550</v>
      </c>
      <c r="K133" s="434" t="s">
        <v>264</v>
      </c>
      <c r="L133" s="431" t="s">
        <v>175</v>
      </c>
      <c r="M133" s="641">
        <v>14000</v>
      </c>
    </row>
    <row r="134" spans="1:13" ht="38.25" customHeight="1" x14ac:dyDescent="0.2">
      <c r="A134" s="545"/>
      <c r="B134" s="548"/>
      <c r="C134" s="561"/>
      <c r="D134" s="562"/>
      <c r="E134" s="548"/>
      <c r="F134" s="88" t="s">
        <v>555</v>
      </c>
      <c r="G134" s="88" t="s">
        <v>556</v>
      </c>
      <c r="H134" s="88" t="s">
        <v>557</v>
      </c>
      <c r="I134" s="548"/>
      <c r="J134" s="548"/>
      <c r="K134" s="548"/>
      <c r="L134" s="548"/>
      <c r="M134" s="908"/>
    </row>
    <row r="135" spans="1:13" ht="39" customHeight="1" x14ac:dyDescent="0.2">
      <c r="A135" s="443" t="s">
        <v>173</v>
      </c>
      <c r="B135" s="431" t="s">
        <v>558</v>
      </c>
      <c r="C135" s="445" t="s">
        <v>559</v>
      </c>
      <c r="D135" s="446"/>
      <c r="E135" s="431" t="s">
        <v>550</v>
      </c>
      <c r="F135" s="88" t="s">
        <v>551</v>
      </c>
      <c r="G135" s="88" t="s">
        <v>2815</v>
      </c>
      <c r="H135" s="139" t="s">
        <v>322</v>
      </c>
      <c r="I135" s="434" t="s">
        <v>560</v>
      </c>
      <c r="J135" s="434" t="s">
        <v>550</v>
      </c>
      <c r="K135" s="434" t="s">
        <v>2841</v>
      </c>
      <c r="L135" s="431" t="s">
        <v>175</v>
      </c>
      <c r="M135" s="641">
        <v>6000</v>
      </c>
    </row>
    <row r="136" spans="1:13" ht="34.5" customHeight="1" x14ac:dyDescent="0.2">
      <c r="A136" s="545"/>
      <c r="B136" s="548"/>
      <c r="C136" s="561"/>
      <c r="D136" s="562"/>
      <c r="E136" s="548"/>
      <c r="F136" s="88" t="s">
        <v>561</v>
      </c>
      <c r="G136" s="88" t="s">
        <v>2816</v>
      </c>
      <c r="H136" s="88" t="s">
        <v>562</v>
      </c>
      <c r="I136" s="548"/>
      <c r="J136" s="548"/>
      <c r="K136" s="548"/>
      <c r="L136" s="548"/>
      <c r="M136" s="908"/>
    </row>
    <row r="137" spans="1:13" ht="177" customHeight="1" x14ac:dyDescent="0.2">
      <c r="A137" s="135" t="s">
        <v>174</v>
      </c>
      <c r="B137" s="97" t="s">
        <v>563</v>
      </c>
      <c r="C137" s="442" t="s">
        <v>2582</v>
      </c>
      <c r="D137" s="442"/>
      <c r="E137" s="97" t="s">
        <v>550</v>
      </c>
      <c r="F137" s="88" t="s">
        <v>555</v>
      </c>
      <c r="G137" s="88" t="s">
        <v>564</v>
      </c>
      <c r="H137" s="88" t="s">
        <v>565</v>
      </c>
      <c r="I137" s="133" t="s">
        <v>566</v>
      </c>
      <c r="J137" s="133" t="s">
        <v>550</v>
      </c>
      <c r="K137" s="133" t="s">
        <v>264</v>
      </c>
      <c r="L137" s="97" t="s">
        <v>175</v>
      </c>
      <c r="M137" s="93">
        <v>5000</v>
      </c>
    </row>
    <row r="138" spans="1:13" ht="101.25" customHeight="1" x14ac:dyDescent="0.2">
      <c r="A138" s="135" t="s">
        <v>176</v>
      </c>
      <c r="B138" s="97" t="s">
        <v>567</v>
      </c>
      <c r="C138" s="442" t="s">
        <v>2583</v>
      </c>
      <c r="D138" s="442"/>
      <c r="E138" s="97" t="s">
        <v>550</v>
      </c>
      <c r="F138" s="88" t="s">
        <v>555</v>
      </c>
      <c r="G138" s="88" t="s">
        <v>568</v>
      </c>
      <c r="H138" s="88" t="s">
        <v>569</v>
      </c>
      <c r="I138" s="133" t="s">
        <v>570</v>
      </c>
      <c r="J138" s="133" t="s">
        <v>550</v>
      </c>
      <c r="K138" s="133" t="s">
        <v>264</v>
      </c>
      <c r="L138" s="97" t="s">
        <v>175</v>
      </c>
      <c r="M138" s="93">
        <v>4000</v>
      </c>
    </row>
    <row r="139" spans="1:13" ht="33.75" customHeight="1" x14ac:dyDescent="0.2">
      <c r="A139" s="443" t="s">
        <v>185</v>
      </c>
      <c r="B139" s="431" t="s">
        <v>571</v>
      </c>
      <c r="C139" s="445" t="s">
        <v>572</v>
      </c>
      <c r="D139" s="446"/>
      <c r="E139" s="431" t="s">
        <v>550</v>
      </c>
      <c r="F139" s="88" t="s">
        <v>573</v>
      </c>
      <c r="G139" s="88" t="s">
        <v>574</v>
      </c>
      <c r="H139" s="88" t="s">
        <v>322</v>
      </c>
      <c r="I139" s="434" t="s">
        <v>575</v>
      </c>
      <c r="J139" s="434" t="s">
        <v>550</v>
      </c>
      <c r="K139" s="434" t="s">
        <v>264</v>
      </c>
      <c r="L139" s="431" t="s">
        <v>175</v>
      </c>
      <c r="M139" s="641">
        <v>4000</v>
      </c>
    </row>
    <row r="140" spans="1:13" ht="31.5" customHeight="1" x14ac:dyDescent="0.2">
      <c r="A140" s="545"/>
      <c r="B140" s="548"/>
      <c r="C140" s="561"/>
      <c r="D140" s="562"/>
      <c r="E140" s="548"/>
      <c r="F140" s="88" t="s">
        <v>555</v>
      </c>
      <c r="G140" s="88" t="s">
        <v>576</v>
      </c>
      <c r="H140" s="88" t="s">
        <v>577</v>
      </c>
      <c r="I140" s="548"/>
      <c r="J140" s="548"/>
      <c r="K140" s="548"/>
      <c r="L140" s="548"/>
      <c r="M140" s="548"/>
    </row>
    <row r="141" spans="1:13" ht="108.75" customHeight="1" x14ac:dyDescent="0.2">
      <c r="A141" s="135" t="s">
        <v>177</v>
      </c>
      <c r="B141" s="97" t="s">
        <v>578</v>
      </c>
      <c r="C141" s="529" t="s">
        <v>2581</v>
      </c>
      <c r="D141" s="530"/>
      <c r="E141" s="97" t="s">
        <v>550</v>
      </c>
      <c r="F141" s="88" t="s">
        <v>555</v>
      </c>
      <c r="G141" s="88" t="s">
        <v>579</v>
      </c>
      <c r="H141" s="88" t="s">
        <v>580</v>
      </c>
      <c r="I141" s="133" t="s">
        <v>581</v>
      </c>
      <c r="J141" s="133" t="s">
        <v>550</v>
      </c>
      <c r="K141" s="133" t="s">
        <v>264</v>
      </c>
      <c r="L141" s="97" t="s">
        <v>175</v>
      </c>
      <c r="M141" s="93">
        <v>3000</v>
      </c>
    </row>
    <row r="142" spans="1:13" ht="133.5" customHeight="1" x14ac:dyDescent="0.2">
      <c r="A142" s="135" t="s">
        <v>178</v>
      </c>
      <c r="B142" s="97" t="s">
        <v>582</v>
      </c>
      <c r="C142" s="529" t="s">
        <v>583</v>
      </c>
      <c r="D142" s="530"/>
      <c r="E142" s="97" t="s">
        <v>550</v>
      </c>
      <c r="F142" s="88" t="s">
        <v>555</v>
      </c>
      <c r="G142" s="88" t="s">
        <v>584</v>
      </c>
      <c r="H142" s="88" t="s">
        <v>585</v>
      </c>
      <c r="I142" s="133" t="s">
        <v>2711</v>
      </c>
      <c r="J142" s="133" t="s">
        <v>550</v>
      </c>
      <c r="K142" s="133" t="s">
        <v>264</v>
      </c>
      <c r="L142" s="97" t="s">
        <v>175</v>
      </c>
      <c r="M142" s="93">
        <v>3000</v>
      </c>
    </row>
    <row r="143" spans="1:13" ht="74.25" customHeight="1" x14ac:dyDescent="0.2">
      <c r="A143" s="135" t="s">
        <v>179</v>
      </c>
      <c r="B143" s="97" t="s">
        <v>586</v>
      </c>
      <c r="C143" s="529" t="s">
        <v>587</v>
      </c>
      <c r="D143" s="530"/>
      <c r="E143" s="97" t="s">
        <v>550</v>
      </c>
      <c r="F143" s="88" t="s">
        <v>555</v>
      </c>
      <c r="G143" s="88" t="s">
        <v>588</v>
      </c>
      <c r="H143" s="88" t="s">
        <v>585</v>
      </c>
      <c r="I143" s="133" t="s">
        <v>589</v>
      </c>
      <c r="J143" s="133" t="s">
        <v>550</v>
      </c>
      <c r="K143" s="133" t="s">
        <v>264</v>
      </c>
      <c r="L143" s="97" t="s">
        <v>175</v>
      </c>
      <c r="M143" s="93">
        <v>3000</v>
      </c>
    </row>
    <row r="144" spans="1:13" ht="39.75" customHeight="1" x14ac:dyDescent="0.2">
      <c r="A144" s="135" t="s">
        <v>180</v>
      </c>
      <c r="B144" s="97" t="s">
        <v>590</v>
      </c>
      <c r="C144" s="529" t="s">
        <v>2712</v>
      </c>
      <c r="D144" s="530"/>
      <c r="E144" s="97" t="s">
        <v>550</v>
      </c>
      <c r="F144" s="88" t="s">
        <v>555</v>
      </c>
      <c r="G144" s="88" t="s">
        <v>591</v>
      </c>
      <c r="H144" s="88" t="s">
        <v>580</v>
      </c>
      <c r="I144" s="133" t="s">
        <v>592</v>
      </c>
      <c r="J144" s="133" t="s">
        <v>550</v>
      </c>
      <c r="K144" s="133" t="s">
        <v>264</v>
      </c>
      <c r="L144" s="97" t="s">
        <v>175</v>
      </c>
      <c r="M144" s="93">
        <v>3000</v>
      </c>
    </row>
    <row r="145" spans="1:13" ht="35.25" customHeight="1" x14ac:dyDescent="0.2">
      <c r="A145" s="443" t="s">
        <v>181</v>
      </c>
      <c r="B145" s="431" t="s">
        <v>593</v>
      </c>
      <c r="C145" s="445" t="s">
        <v>2584</v>
      </c>
      <c r="D145" s="446"/>
      <c r="E145" s="431" t="s">
        <v>550</v>
      </c>
      <c r="F145" s="88" t="s">
        <v>594</v>
      </c>
      <c r="G145" s="88" t="s">
        <v>595</v>
      </c>
      <c r="H145" s="88" t="s">
        <v>265</v>
      </c>
      <c r="I145" s="434" t="s">
        <v>596</v>
      </c>
      <c r="J145" s="434" t="s">
        <v>550</v>
      </c>
      <c r="K145" s="434" t="s">
        <v>264</v>
      </c>
      <c r="L145" s="431" t="s">
        <v>175</v>
      </c>
      <c r="M145" s="641">
        <v>4000</v>
      </c>
    </row>
    <row r="146" spans="1:13" ht="48.75" customHeight="1" x14ac:dyDescent="0.2">
      <c r="A146" s="544"/>
      <c r="B146" s="547"/>
      <c r="C146" s="559"/>
      <c r="D146" s="560"/>
      <c r="E146" s="547"/>
      <c r="F146" s="88" t="s">
        <v>597</v>
      </c>
      <c r="G146" s="88" t="s">
        <v>595</v>
      </c>
      <c r="H146" s="88" t="s">
        <v>598</v>
      </c>
      <c r="I146" s="547"/>
      <c r="J146" s="547"/>
      <c r="K146" s="547"/>
      <c r="L146" s="547"/>
      <c r="M146" s="907"/>
    </row>
    <row r="147" spans="1:13" ht="35.25" customHeight="1" x14ac:dyDescent="0.2">
      <c r="A147" s="544"/>
      <c r="B147" s="547"/>
      <c r="C147" s="559"/>
      <c r="D147" s="560"/>
      <c r="E147" s="547"/>
      <c r="F147" s="88" t="s">
        <v>599</v>
      </c>
      <c r="G147" s="88" t="s">
        <v>343</v>
      </c>
      <c r="H147" s="88" t="s">
        <v>344</v>
      </c>
      <c r="I147" s="547"/>
      <c r="J147" s="547"/>
      <c r="K147" s="547"/>
      <c r="L147" s="547"/>
      <c r="M147" s="907"/>
    </row>
    <row r="148" spans="1:13" ht="36.75" customHeight="1" x14ac:dyDescent="0.2">
      <c r="A148" s="545"/>
      <c r="B148" s="548"/>
      <c r="C148" s="561"/>
      <c r="D148" s="562"/>
      <c r="E148" s="548"/>
      <c r="F148" s="88" t="s">
        <v>600</v>
      </c>
      <c r="G148" s="88" t="s">
        <v>534</v>
      </c>
      <c r="H148" s="88" t="s">
        <v>601</v>
      </c>
      <c r="I148" s="548"/>
      <c r="J148" s="548"/>
      <c r="K148" s="548"/>
      <c r="L148" s="548"/>
      <c r="M148" s="908"/>
    </row>
    <row r="149" spans="1:13" ht="51" x14ac:dyDescent="0.2">
      <c r="A149" s="135" t="s">
        <v>182</v>
      </c>
      <c r="B149" s="97" t="s">
        <v>602</v>
      </c>
      <c r="C149" s="529" t="s">
        <v>2713</v>
      </c>
      <c r="D149" s="530"/>
      <c r="E149" s="97" t="s">
        <v>550</v>
      </c>
      <c r="F149" s="88" t="s">
        <v>603</v>
      </c>
      <c r="G149" s="88" t="s">
        <v>604</v>
      </c>
      <c r="H149" s="88" t="s">
        <v>605</v>
      </c>
      <c r="I149" s="133" t="s">
        <v>2716</v>
      </c>
      <c r="J149" s="133" t="s">
        <v>550</v>
      </c>
      <c r="K149" s="133" t="s">
        <v>264</v>
      </c>
      <c r="L149" s="97" t="s">
        <v>175</v>
      </c>
      <c r="M149" s="93">
        <v>16000</v>
      </c>
    </row>
    <row r="150" spans="1:13" ht="104.25" customHeight="1" x14ac:dyDescent="0.2">
      <c r="A150" s="135" t="s">
        <v>183</v>
      </c>
      <c r="B150" s="97" t="s">
        <v>606</v>
      </c>
      <c r="C150" s="529" t="s">
        <v>2714</v>
      </c>
      <c r="D150" s="530"/>
      <c r="E150" s="97" t="s">
        <v>550</v>
      </c>
      <c r="F150" s="88" t="s">
        <v>607</v>
      </c>
      <c r="G150" s="88" t="s">
        <v>608</v>
      </c>
      <c r="H150" s="88" t="s">
        <v>609</v>
      </c>
      <c r="I150" s="133" t="s">
        <v>610</v>
      </c>
      <c r="J150" s="133" t="s">
        <v>550</v>
      </c>
      <c r="K150" s="133" t="s">
        <v>264</v>
      </c>
      <c r="L150" s="97" t="s">
        <v>175</v>
      </c>
      <c r="M150" s="93">
        <v>6000</v>
      </c>
    </row>
    <row r="151" spans="1:13" ht="18" customHeight="1" x14ac:dyDescent="0.2">
      <c r="A151" s="443" t="s">
        <v>184</v>
      </c>
      <c r="B151" s="431" t="s">
        <v>2715</v>
      </c>
      <c r="C151" s="445" t="s">
        <v>611</v>
      </c>
      <c r="D151" s="905"/>
      <c r="E151" s="431" t="s">
        <v>550</v>
      </c>
      <c r="F151" s="88" t="s">
        <v>612</v>
      </c>
      <c r="G151" s="88" t="s">
        <v>613</v>
      </c>
      <c r="H151" s="88" t="s">
        <v>614</v>
      </c>
      <c r="I151" s="434" t="s">
        <v>615</v>
      </c>
      <c r="J151" s="434" t="s">
        <v>550</v>
      </c>
      <c r="K151" s="434" t="s">
        <v>264</v>
      </c>
      <c r="L151" s="431" t="s">
        <v>616</v>
      </c>
      <c r="M151" s="641">
        <v>36000</v>
      </c>
    </row>
    <row r="152" spans="1:13" ht="21.75" customHeight="1" x14ac:dyDescent="0.2">
      <c r="A152" s="544"/>
      <c r="B152" s="547"/>
      <c r="C152" s="559"/>
      <c r="D152" s="560"/>
      <c r="E152" s="547"/>
      <c r="F152" s="88" t="s">
        <v>617</v>
      </c>
      <c r="G152" s="88" t="s">
        <v>618</v>
      </c>
      <c r="H152" s="88" t="s">
        <v>619</v>
      </c>
      <c r="I152" s="547"/>
      <c r="J152" s="547"/>
      <c r="K152" s="547"/>
      <c r="L152" s="547"/>
      <c r="M152" s="907"/>
    </row>
    <row r="153" spans="1:13" ht="25.5" x14ac:dyDescent="0.2">
      <c r="A153" s="545"/>
      <c r="B153" s="548"/>
      <c r="C153" s="561"/>
      <c r="D153" s="562"/>
      <c r="E153" s="548"/>
      <c r="F153" s="88" t="s">
        <v>620</v>
      </c>
      <c r="G153" s="88" t="s">
        <v>621</v>
      </c>
      <c r="H153" s="88" t="s">
        <v>2873</v>
      </c>
      <c r="I153" s="548"/>
      <c r="J153" s="548"/>
      <c r="K153" s="548"/>
      <c r="L153" s="548"/>
      <c r="M153" s="908"/>
    </row>
    <row r="154" spans="1:13" ht="35.25" customHeight="1" x14ac:dyDescent="0.2">
      <c r="A154" s="443" t="s">
        <v>622</v>
      </c>
      <c r="B154" s="431" t="s">
        <v>623</v>
      </c>
      <c r="C154" s="445" t="s">
        <v>624</v>
      </c>
      <c r="D154" s="446"/>
      <c r="E154" s="431" t="s">
        <v>625</v>
      </c>
      <c r="F154" s="624" t="s">
        <v>626</v>
      </c>
      <c r="G154" s="915" t="s">
        <v>627</v>
      </c>
      <c r="H154" s="915" t="s">
        <v>628</v>
      </c>
      <c r="I154" s="167" t="s">
        <v>629</v>
      </c>
      <c r="J154" s="563" t="s">
        <v>630</v>
      </c>
      <c r="K154" s="171" t="s">
        <v>631</v>
      </c>
      <c r="L154" s="431" t="s">
        <v>632</v>
      </c>
      <c r="M154" s="916"/>
    </row>
    <row r="155" spans="1:13" ht="38.25" x14ac:dyDescent="0.2">
      <c r="A155" s="482"/>
      <c r="B155" s="484"/>
      <c r="C155" s="486"/>
      <c r="D155" s="487"/>
      <c r="E155" s="484"/>
      <c r="F155" s="583"/>
      <c r="G155" s="583"/>
      <c r="H155" s="583"/>
      <c r="I155" s="167" t="s">
        <v>633</v>
      </c>
      <c r="J155" s="911"/>
      <c r="K155" s="171" t="s">
        <v>634</v>
      </c>
      <c r="L155" s="484"/>
      <c r="M155" s="917"/>
    </row>
    <row r="156" spans="1:13" ht="89.25" x14ac:dyDescent="0.2">
      <c r="A156" s="482"/>
      <c r="B156" s="484"/>
      <c r="C156" s="486"/>
      <c r="D156" s="487"/>
      <c r="E156" s="484"/>
      <c r="F156" s="902" t="s">
        <v>635</v>
      </c>
      <c r="G156" s="531" t="s">
        <v>636</v>
      </c>
      <c r="H156" s="531" t="s">
        <v>637</v>
      </c>
      <c r="I156" s="167" t="s">
        <v>638</v>
      </c>
      <c r="J156" s="911"/>
      <c r="K156" s="167" t="s">
        <v>525</v>
      </c>
      <c r="L156" s="484"/>
      <c r="M156" s="917"/>
    </row>
    <row r="157" spans="1:13" ht="56.25" customHeight="1" x14ac:dyDescent="0.2">
      <c r="A157" s="482"/>
      <c r="B157" s="484"/>
      <c r="C157" s="486"/>
      <c r="D157" s="487"/>
      <c r="E157" s="484"/>
      <c r="F157" s="547"/>
      <c r="G157" s="886"/>
      <c r="H157" s="886"/>
      <c r="I157" s="167" t="s">
        <v>639</v>
      </c>
      <c r="J157" s="911"/>
      <c r="K157" s="167" t="s">
        <v>640</v>
      </c>
      <c r="L157" s="484"/>
      <c r="M157" s="917"/>
    </row>
    <row r="158" spans="1:13" ht="54.75" customHeight="1" x14ac:dyDescent="0.2">
      <c r="A158" s="483"/>
      <c r="B158" s="485"/>
      <c r="C158" s="488"/>
      <c r="D158" s="489"/>
      <c r="E158" s="485"/>
      <c r="F158" s="548"/>
      <c r="G158" s="887"/>
      <c r="H158" s="887"/>
      <c r="I158" s="167" t="s">
        <v>641</v>
      </c>
      <c r="J158" s="569"/>
      <c r="K158" s="167" t="s">
        <v>525</v>
      </c>
      <c r="L158" s="485"/>
      <c r="M158" s="918"/>
    </row>
    <row r="159" spans="1:13" ht="79.5" customHeight="1" x14ac:dyDescent="0.2">
      <c r="A159" s="443" t="s">
        <v>642</v>
      </c>
      <c r="B159" s="431" t="s">
        <v>643</v>
      </c>
      <c r="C159" s="445" t="s">
        <v>644</v>
      </c>
      <c r="D159" s="446"/>
      <c r="E159" s="431" t="s">
        <v>625</v>
      </c>
      <c r="F159" s="88" t="s">
        <v>645</v>
      </c>
      <c r="G159" s="88" t="s">
        <v>534</v>
      </c>
      <c r="H159" s="88" t="s">
        <v>353</v>
      </c>
      <c r="I159" s="563" t="s">
        <v>646</v>
      </c>
      <c r="J159" s="563" t="s">
        <v>647</v>
      </c>
      <c r="K159" s="563" t="s">
        <v>525</v>
      </c>
      <c r="L159" s="431" t="s">
        <v>648</v>
      </c>
      <c r="M159" s="172"/>
    </row>
    <row r="160" spans="1:13" ht="125.25" customHeight="1" x14ac:dyDescent="0.2">
      <c r="A160" s="482"/>
      <c r="B160" s="484"/>
      <c r="C160" s="486"/>
      <c r="D160" s="487"/>
      <c r="E160" s="484"/>
      <c r="F160" s="88" t="s">
        <v>649</v>
      </c>
      <c r="G160" s="88" t="s">
        <v>650</v>
      </c>
      <c r="H160" s="88" t="s">
        <v>651</v>
      </c>
      <c r="I160" s="911"/>
      <c r="J160" s="911"/>
      <c r="K160" s="911"/>
      <c r="L160" s="484"/>
      <c r="M160" s="173"/>
    </row>
    <row r="161" spans="1:13" ht="99" customHeight="1" x14ac:dyDescent="0.2">
      <c r="A161" s="483"/>
      <c r="B161" s="485"/>
      <c r="C161" s="488"/>
      <c r="D161" s="489"/>
      <c r="E161" s="485"/>
      <c r="F161" s="88" t="s">
        <v>2585</v>
      </c>
      <c r="G161" s="88" t="s">
        <v>652</v>
      </c>
      <c r="H161" s="88" t="s">
        <v>653</v>
      </c>
      <c r="I161" s="569"/>
      <c r="J161" s="569"/>
      <c r="K161" s="569"/>
      <c r="L161" s="485"/>
      <c r="M161" s="174"/>
    </row>
    <row r="162" spans="1:13" ht="51" x14ac:dyDescent="0.2">
      <c r="A162" s="135" t="s">
        <v>654</v>
      </c>
      <c r="B162" s="165" t="s">
        <v>655</v>
      </c>
      <c r="C162" s="529" t="s">
        <v>656</v>
      </c>
      <c r="D162" s="530"/>
      <c r="E162" s="97" t="s">
        <v>657</v>
      </c>
      <c r="F162" s="88" t="s">
        <v>658</v>
      </c>
      <c r="G162" s="88" t="s">
        <v>466</v>
      </c>
      <c r="H162" s="88" t="s">
        <v>353</v>
      </c>
      <c r="I162" s="166" t="s">
        <v>659</v>
      </c>
      <c r="J162" s="167" t="s">
        <v>657</v>
      </c>
      <c r="K162" s="167" t="s">
        <v>660</v>
      </c>
      <c r="L162" s="97" t="s">
        <v>526</v>
      </c>
      <c r="M162" s="168"/>
    </row>
    <row r="163" spans="1:13" ht="45.75" customHeight="1" x14ac:dyDescent="0.2">
      <c r="A163" s="443" t="s">
        <v>661</v>
      </c>
      <c r="B163" s="431" t="s">
        <v>662</v>
      </c>
      <c r="C163" s="445" t="s">
        <v>2717</v>
      </c>
      <c r="D163" s="905"/>
      <c r="E163" s="431" t="s">
        <v>663</v>
      </c>
      <c r="F163" s="88" t="s">
        <v>2587</v>
      </c>
      <c r="G163" s="531" t="s">
        <v>2405</v>
      </c>
      <c r="H163" s="533" t="s">
        <v>664</v>
      </c>
      <c r="I163" s="563" t="s">
        <v>665</v>
      </c>
      <c r="J163" s="563" t="s">
        <v>666</v>
      </c>
      <c r="K163" s="563" t="s">
        <v>264</v>
      </c>
      <c r="L163" s="431" t="s">
        <v>667</v>
      </c>
      <c r="M163" s="912"/>
    </row>
    <row r="164" spans="1:13" ht="58.5" customHeight="1" x14ac:dyDescent="0.2">
      <c r="A164" s="545"/>
      <c r="B164" s="548"/>
      <c r="C164" s="561"/>
      <c r="D164" s="562"/>
      <c r="E164" s="548"/>
      <c r="F164" s="88" t="s">
        <v>2586</v>
      </c>
      <c r="G164" s="548"/>
      <c r="H164" s="548"/>
      <c r="I164" s="548"/>
      <c r="J164" s="548"/>
      <c r="K164" s="548"/>
      <c r="L164" s="548"/>
      <c r="M164" s="913"/>
    </row>
    <row r="165" spans="1:13" ht="39.75" customHeight="1" x14ac:dyDescent="0.2">
      <c r="A165" s="443" t="s">
        <v>668</v>
      </c>
      <c r="B165" s="431" t="s">
        <v>2877</v>
      </c>
      <c r="C165" s="445" t="s">
        <v>2718</v>
      </c>
      <c r="D165" s="446" t="s">
        <v>669</v>
      </c>
      <c r="E165" s="431" t="s">
        <v>670</v>
      </c>
      <c r="F165" s="88" t="s">
        <v>2587</v>
      </c>
      <c r="G165" s="531" t="s">
        <v>353</v>
      </c>
      <c r="H165" s="533" t="s">
        <v>671</v>
      </c>
      <c r="I165" s="563" t="s">
        <v>672</v>
      </c>
      <c r="J165" s="563" t="s">
        <v>673</v>
      </c>
      <c r="K165" s="563" t="s">
        <v>264</v>
      </c>
      <c r="L165" s="431" t="s">
        <v>667</v>
      </c>
      <c r="M165" s="914"/>
    </row>
    <row r="166" spans="1:13" ht="66.75" customHeight="1" x14ac:dyDescent="0.2">
      <c r="A166" s="545"/>
      <c r="B166" s="548"/>
      <c r="C166" s="561"/>
      <c r="D166" s="562"/>
      <c r="E166" s="548"/>
      <c r="F166" s="88" t="s">
        <v>2586</v>
      </c>
      <c r="G166" s="548"/>
      <c r="H166" s="548"/>
      <c r="I166" s="548"/>
      <c r="J166" s="548"/>
      <c r="K166" s="548"/>
      <c r="L166" s="548"/>
      <c r="M166" s="913"/>
    </row>
    <row r="167" spans="1:13" ht="39.75" customHeight="1" x14ac:dyDescent="0.2">
      <c r="A167" s="443" t="s">
        <v>674</v>
      </c>
      <c r="B167" s="431" t="s">
        <v>675</v>
      </c>
      <c r="C167" s="445" t="s">
        <v>676</v>
      </c>
      <c r="D167" s="905"/>
      <c r="E167" s="431" t="s">
        <v>677</v>
      </c>
      <c r="F167" s="88" t="s">
        <v>678</v>
      </c>
      <c r="G167" s="88" t="s">
        <v>282</v>
      </c>
      <c r="H167" s="137" t="s">
        <v>664</v>
      </c>
      <c r="I167" s="167" t="s">
        <v>679</v>
      </c>
      <c r="J167" s="563" t="s">
        <v>680</v>
      </c>
      <c r="K167" s="563" t="s">
        <v>681</v>
      </c>
      <c r="L167" s="431" t="s">
        <v>175</v>
      </c>
      <c r="M167" s="906">
        <v>66361.399999999994</v>
      </c>
    </row>
    <row r="168" spans="1:13" ht="48.75" customHeight="1" x14ac:dyDescent="0.2">
      <c r="A168" s="545"/>
      <c r="B168" s="548"/>
      <c r="C168" s="561"/>
      <c r="D168" s="562"/>
      <c r="E168" s="548"/>
      <c r="F168" s="88" t="s">
        <v>682</v>
      </c>
      <c r="G168" s="88" t="s">
        <v>423</v>
      </c>
      <c r="H168" s="88" t="s">
        <v>344</v>
      </c>
      <c r="I168" s="167" t="s">
        <v>683</v>
      </c>
      <c r="J168" s="548"/>
      <c r="K168" s="548"/>
      <c r="L168" s="548"/>
      <c r="M168" s="907"/>
    </row>
    <row r="169" spans="1:13" ht="64.5" customHeight="1" x14ac:dyDescent="0.2">
      <c r="A169" s="909" t="s">
        <v>684</v>
      </c>
      <c r="B169" s="431" t="s">
        <v>685</v>
      </c>
      <c r="C169" s="445" t="s">
        <v>686</v>
      </c>
      <c r="D169" s="446"/>
      <c r="E169" s="431" t="s">
        <v>677</v>
      </c>
      <c r="F169" s="88" t="s">
        <v>687</v>
      </c>
      <c r="G169" s="88" t="s">
        <v>423</v>
      </c>
      <c r="H169" s="88" t="s">
        <v>1136</v>
      </c>
      <c r="I169" s="308" t="s">
        <v>2721</v>
      </c>
      <c r="J169" s="563" t="s">
        <v>680</v>
      </c>
      <c r="K169" s="563" t="s">
        <v>681</v>
      </c>
      <c r="L169" s="431" t="s">
        <v>175</v>
      </c>
      <c r="M169" s="907"/>
    </row>
    <row r="170" spans="1:13" ht="63" customHeight="1" x14ac:dyDescent="0.2">
      <c r="A170" s="910"/>
      <c r="B170" s="484"/>
      <c r="C170" s="486"/>
      <c r="D170" s="487"/>
      <c r="E170" s="484"/>
      <c r="F170" s="88" t="s">
        <v>2852</v>
      </c>
      <c r="G170" s="88" t="s">
        <v>688</v>
      </c>
      <c r="H170" s="88" t="s">
        <v>689</v>
      </c>
      <c r="I170" s="308" t="s">
        <v>2720</v>
      </c>
      <c r="J170" s="911"/>
      <c r="K170" s="911"/>
      <c r="L170" s="484"/>
      <c r="M170" s="907"/>
    </row>
    <row r="171" spans="1:13" ht="41.25" customHeight="1" x14ac:dyDescent="0.2">
      <c r="A171" s="545"/>
      <c r="B171" s="548"/>
      <c r="C171" s="561"/>
      <c r="D171" s="562"/>
      <c r="E171" s="548"/>
      <c r="F171" s="88" t="s">
        <v>690</v>
      </c>
      <c r="G171" s="88" t="s">
        <v>534</v>
      </c>
      <c r="H171" s="88" t="s">
        <v>322</v>
      </c>
      <c r="I171" s="167" t="s">
        <v>691</v>
      </c>
      <c r="J171" s="887"/>
      <c r="K171" s="887"/>
      <c r="L171" s="887"/>
      <c r="M171" s="908"/>
    </row>
    <row r="172" spans="1:13" ht="68.25" customHeight="1" x14ac:dyDescent="0.2">
      <c r="A172" s="897" t="s">
        <v>692</v>
      </c>
      <c r="B172" s="898" t="s">
        <v>693</v>
      </c>
      <c r="C172" s="898" t="s">
        <v>2834</v>
      </c>
      <c r="D172" s="898"/>
      <c r="E172" s="898" t="s">
        <v>694</v>
      </c>
      <c r="F172" s="902" t="s">
        <v>695</v>
      </c>
      <c r="G172" s="902" t="s">
        <v>696</v>
      </c>
      <c r="H172" s="902" t="s">
        <v>2588</v>
      </c>
      <c r="I172" s="331" t="s">
        <v>697</v>
      </c>
      <c r="J172" s="900" t="s">
        <v>698</v>
      </c>
      <c r="K172" s="331" t="s">
        <v>699</v>
      </c>
      <c r="L172" s="901" t="s">
        <v>700</v>
      </c>
      <c r="M172" s="895"/>
    </row>
    <row r="173" spans="1:13" ht="84.75" customHeight="1" x14ac:dyDescent="0.2">
      <c r="A173" s="564"/>
      <c r="B173" s="901"/>
      <c r="C173" s="901"/>
      <c r="D173" s="901"/>
      <c r="E173" s="901"/>
      <c r="F173" s="903"/>
      <c r="G173" s="903"/>
      <c r="H173" s="903"/>
      <c r="I173" s="320" t="s">
        <v>701</v>
      </c>
      <c r="J173" s="895"/>
      <c r="K173" s="320" t="s">
        <v>699</v>
      </c>
      <c r="L173" s="904"/>
      <c r="M173" s="896"/>
    </row>
    <row r="174" spans="1:13" ht="79.5" customHeight="1" x14ac:dyDescent="0.2">
      <c r="A174" s="897" t="s">
        <v>702</v>
      </c>
      <c r="B174" s="898" t="s">
        <v>703</v>
      </c>
      <c r="C174" s="898" t="s">
        <v>704</v>
      </c>
      <c r="D174" s="898"/>
      <c r="E174" s="898" t="s">
        <v>694</v>
      </c>
      <c r="F174" s="899" t="s">
        <v>705</v>
      </c>
      <c r="G174" s="899" t="s">
        <v>2859</v>
      </c>
      <c r="H174" s="899" t="s">
        <v>2719</v>
      </c>
      <c r="I174" s="348" t="s">
        <v>706</v>
      </c>
      <c r="J174" s="900" t="s">
        <v>2857</v>
      </c>
      <c r="K174" s="348" t="s">
        <v>707</v>
      </c>
      <c r="L174" s="898" t="s">
        <v>708</v>
      </c>
      <c r="M174" s="900" t="s">
        <v>709</v>
      </c>
    </row>
    <row r="175" spans="1:13" ht="66.75" customHeight="1" x14ac:dyDescent="0.2">
      <c r="A175" s="897"/>
      <c r="B175" s="898"/>
      <c r="C175" s="898"/>
      <c r="D175" s="898"/>
      <c r="E175" s="898"/>
      <c r="F175" s="899"/>
      <c r="G175" s="899"/>
      <c r="H175" s="899"/>
      <c r="I175" s="348" t="s">
        <v>2860</v>
      </c>
      <c r="J175" s="900"/>
      <c r="K175" s="348" t="s">
        <v>710</v>
      </c>
      <c r="L175" s="898"/>
      <c r="M175" s="900"/>
    </row>
    <row r="176" spans="1:13" ht="71.25" customHeight="1" x14ac:dyDescent="0.2">
      <c r="A176" s="897"/>
      <c r="B176" s="898"/>
      <c r="C176" s="898"/>
      <c r="D176" s="898"/>
      <c r="E176" s="898"/>
      <c r="F176" s="899"/>
      <c r="G176" s="899"/>
      <c r="H176" s="899"/>
      <c r="I176" s="348" t="s">
        <v>711</v>
      </c>
      <c r="J176" s="900"/>
      <c r="K176" s="348" t="s">
        <v>710</v>
      </c>
      <c r="L176" s="898"/>
      <c r="M176" s="900"/>
    </row>
    <row r="177" spans="1:13" ht="48.75" customHeight="1" x14ac:dyDescent="0.2">
      <c r="A177" s="897"/>
      <c r="B177" s="898"/>
      <c r="C177" s="898"/>
      <c r="D177" s="898"/>
      <c r="E177" s="898"/>
      <c r="F177" s="899"/>
      <c r="G177" s="899"/>
      <c r="H177" s="899"/>
      <c r="I177" s="348" t="s">
        <v>712</v>
      </c>
      <c r="J177" s="900"/>
      <c r="K177" s="348" t="s">
        <v>710</v>
      </c>
      <c r="L177" s="898"/>
      <c r="M177" s="900"/>
    </row>
    <row r="178" spans="1:13" ht="63" customHeight="1" x14ac:dyDescent="0.2">
      <c r="A178" s="897"/>
      <c r="B178" s="898"/>
      <c r="C178" s="898"/>
      <c r="D178" s="898"/>
      <c r="E178" s="898"/>
      <c r="F178" s="899"/>
      <c r="G178" s="899"/>
      <c r="H178" s="899"/>
      <c r="I178" s="348" t="s">
        <v>713</v>
      </c>
      <c r="J178" s="900"/>
      <c r="K178" s="348" t="s">
        <v>710</v>
      </c>
      <c r="L178" s="898"/>
      <c r="M178" s="900"/>
    </row>
    <row r="179" spans="1:13" ht="26.25" customHeight="1" x14ac:dyDescent="0.2">
      <c r="A179" s="897"/>
      <c r="B179" s="898"/>
      <c r="C179" s="898"/>
      <c r="D179" s="898"/>
      <c r="E179" s="898"/>
      <c r="F179" s="899"/>
      <c r="G179" s="899"/>
      <c r="H179" s="899"/>
      <c r="I179" s="348" t="s">
        <v>714</v>
      </c>
      <c r="J179" s="900"/>
      <c r="K179" s="348" t="s">
        <v>710</v>
      </c>
      <c r="L179" s="898"/>
      <c r="M179" s="900"/>
    </row>
    <row r="180" spans="1:13" ht="176.25" customHeight="1" x14ac:dyDescent="0.2">
      <c r="A180" s="310" t="s">
        <v>715</v>
      </c>
      <c r="B180" s="310" t="s">
        <v>716</v>
      </c>
      <c r="C180" s="568" t="s">
        <v>717</v>
      </c>
      <c r="D180" s="568"/>
      <c r="E180" s="310" t="s">
        <v>2853</v>
      </c>
      <c r="F180" s="332" t="s">
        <v>718</v>
      </c>
      <c r="G180" s="332" t="s">
        <v>2817</v>
      </c>
      <c r="H180" s="332" t="s">
        <v>2842</v>
      </c>
      <c r="I180" s="308" t="s">
        <v>719</v>
      </c>
      <c r="J180" s="308" t="s">
        <v>720</v>
      </c>
      <c r="K180" s="308" t="s">
        <v>721</v>
      </c>
      <c r="L180" s="358" t="s">
        <v>722</v>
      </c>
      <c r="M180" s="334">
        <v>1295634</v>
      </c>
    </row>
    <row r="181" spans="1:13" ht="59.25" customHeight="1" x14ac:dyDescent="0.2">
      <c r="A181" s="135" t="s">
        <v>723</v>
      </c>
      <c r="B181" s="135" t="s">
        <v>724</v>
      </c>
      <c r="C181" s="442" t="s">
        <v>725</v>
      </c>
      <c r="D181" s="442"/>
      <c r="E181" s="97" t="s">
        <v>2853</v>
      </c>
      <c r="F181" s="88" t="s">
        <v>726</v>
      </c>
      <c r="G181" s="88" t="s">
        <v>2818</v>
      </c>
      <c r="H181" s="88" t="s">
        <v>1547</v>
      </c>
      <c r="I181" s="167" t="s">
        <v>727</v>
      </c>
      <c r="J181" s="167" t="s">
        <v>720</v>
      </c>
      <c r="K181" s="167" t="s">
        <v>728</v>
      </c>
      <c r="L181" s="97" t="s">
        <v>729</v>
      </c>
      <c r="M181" s="176">
        <v>2650000</v>
      </c>
    </row>
    <row r="182" spans="1:13" ht="89.25" x14ac:dyDescent="0.2">
      <c r="A182" s="135" t="s">
        <v>730</v>
      </c>
      <c r="B182" s="97" t="s">
        <v>731</v>
      </c>
      <c r="C182" s="442" t="s">
        <v>732</v>
      </c>
      <c r="D182" s="442"/>
      <c r="E182" s="97" t="s">
        <v>733</v>
      </c>
      <c r="F182" s="88" t="s">
        <v>734</v>
      </c>
      <c r="G182" s="88" t="s">
        <v>735</v>
      </c>
      <c r="H182" s="88" t="s">
        <v>736</v>
      </c>
      <c r="I182" s="167" t="s">
        <v>737</v>
      </c>
      <c r="J182" s="167" t="s">
        <v>738</v>
      </c>
      <c r="K182" s="167" t="s">
        <v>525</v>
      </c>
      <c r="L182" s="97" t="s">
        <v>739</v>
      </c>
      <c r="M182" s="168"/>
    </row>
    <row r="183" spans="1:13" ht="73.5" customHeight="1" x14ac:dyDescent="0.2">
      <c r="A183" s="135" t="s">
        <v>740</v>
      </c>
      <c r="B183" s="97" t="s">
        <v>741</v>
      </c>
      <c r="C183" s="529" t="s">
        <v>742</v>
      </c>
      <c r="D183" s="530"/>
      <c r="E183" s="97" t="s">
        <v>733</v>
      </c>
      <c r="F183" s="88" t="s">
        <v>743</v>
      </c>
      <c r="G183" s="88" t="s">
        <v>321</v>
      </c>
      <c r="H183" s="88" t="s">
        <v>322</v>
      </c>
      <c r="I183" s="167" t="s">
        <v>744</v>
      </c>
      <c r="J183" s="167" t="s">
        <v>738</v>
      </c>
      <c r="K183" s="167" t="s">
        <v>525</v>
      </c>
      <c r="L183" s="97" t="s">
        <v>526</v>
      </c>
      <c r="M183" s="168"/>
    </row>
    <row r="184" spans="1:13" ht="73.5" customHeight="1" x14ac:dyDescent="0.2">
      <c r="A184" s="135" t="s">
        <v>745</v>
      </c>
      <c r="B184" s="97" t="s">
        <v>746</v>
      </c>
      <c r="C184" s="442" t="s">
        <v>747</v>
      </c>
      <c r="D184" s="442"/>
      <c r="E184" s="97" t="s">
        <v>733</v>
      </c>
      <c r="F184" s="88" t="s">
        <v>748</v>
      </c>
      <c r="G184" s="88" t="s">
        <v>534</v>
      </c>
      <c r="H184" s="88" t="s">
        <v>322</v>
      </c>
      <c r="I184" s="167" t="s">
        <v>749</v>
      </c>
      <c r="J184" s="167" t="s">
        <v>750</v>
      </c>
      <c r="K184" s="167" t="s">
        <v>525</v>
      </c>
      <c r="L184" s="97" t="s">
        <v>751</v>
      </c>
      <c r="M184" s="168"/>
    </row>
    <row r="185" spans="1:13" ht="63.75" x14ac:dyDescent="0.2">
      <c r="A185" s="135" t="s">
        <v>752</v>
      </c>
      <c r="B185" s="97" t="s">
        <v>753</v>
      </c>
      <c r="C185" s="442" t="s">
        <v>754</v>
      </c>
      <c r="D185" s="442"/>
      <c r="E185" s="97" t="s">
        <v>733</v>
      </c>
      <c r="F185" s="88" t="s">
        <v>755</v>
      </c>
      <c r="G185" s="88" t="s">
        <v>756</v>
      </c>
      <c r="H185" s="88" t="s">
        <v>757</v>
      </c>
      <c r="I185" s="167" t="s">
        <v>2871</v>
      </c>
      <c r="J185" s="167" t="s">
        <v>758</v>
      </c>
      <c r="K185" s="167" t="s">
        <v>525</v>
      </c>
      <c r="L185" s="97" t="s">
        <v>739</v>
      </c>
      <c r="M185" s="168"/>
    </row>
    <row r="186" spans="1:13" ht="123" customHeight="1" x14ac:dyDescent="0.2">
      <c r="A186" s="135" t="s">
        <v>759</v>
      </c>
      <c r="B186" s="135" t="s">
        <v>760</v>
      </c>
      <c r="C186" s="529" t="s">
        <v>761</v>
      </c>
      <c r="D186" s="530"/>
      <c r="E186" s="97" t="s">
        <v>733</v>
      </c>
      <c r="F186" s="88" t="s">
        <v>762</v>
      </c>
      <c r="G186" s="88" t="s">
        <v>763</v>
      </c>
      <c r="H186" s="88" t="s">
        <v>764</v>
      </c>
      <c r="I186" s="167" t="s">
        <v>765</v>
      </c>
      <c r="J186" s="167" t="s">
        <v>766</v>
      </c>
      <c r="K186" s="167" t="s">
        <v>525</v>
      </c>
      <c r="L186" s="97" t="s">
        <v>739</v>
      </c>
      <c r="M186" s="168"/>
    </row>
    <row r="187" spans="1:13" ht="60.75" customHeight="1" x14ac:dyDescent="0.2">
      <c r="A187" s="135" t="s">
        <v>767</v>
      </c>
      <c r="B187" s="177" t="s">
        <v>768</v>
      </c>
      <c r="C187" s="442" t="s">
        <v>769</v>
      </c>
      <c r="D187" s="442"/>
      <c r="E187" s="97" t="s">
        <v>770</v>
      </c>
      <c r="F187" s="88" t="s">
        <v>771</v>
      </c>
      <c r="G187" s="88" t="s">
        <v>772</v>
      </c>
      <c r="H187" s="88" t="s">
        <v>773</v>
      </c>
      <c r="I187" s="167" t="s">
        <v>774</v>
      </c>
      <c r="J187" s="167" t="s">
        <v>775</v>
      </c>
      <c r="K187" s="171" t="s">
        <v>264</v>
      </c>
      <c r="L187" s="97" t="s">
        <v>776</v>
      </c>
      <c r="M187" s="178"/>
    </row>
    <row r="188" spans="1:13" ht="119.25" customHeight="1" x14ac:dyDescent="0.2">
      <c r="A188" s="443" t="s">
        <v>777</v>
      </c>
      <c r="B188" s="446" t="s">
        <v>778</v>
      </c>
      <c r="C188" s="442" t="s">
        <v>779</v>
      </c>
      <c r="D188" s="442"/>
      <c r="E188" s="431" t="s">
        <v>770</v>
      </c>
      <c r="F188" s="88" t="s">
        <v>780</v>
      </c>
      <c r="G188" s="137" t="s">
        <v>781</v>
      </c>
      <c r="H188" s="137" t="s">
        <v>266</v>
      </c>
      <c r="I188" s="167" t="s">
        <v>782</v>
      </c>
      <c r="J188" s="563" t="s">
        <v>783</v>
      </c>
      <c r="K188" s="171" t="s">
        <v>264</v>
      </c>
      <c r="L188" s="431" t="s">
        <v>784</v>
      </c>
      <c r="M188" s="878"/>
    </row>
    <row r="189" spans="1:13" ht="96.75" customHeight="1" x14ac:dyDescent="0.2">
      <c r="A189" s="483"/>
      <c r="B189" s="489"/>
      <c r="C189" s="529" t="s">
        <v>785</v>
      </c>
      <c r="D189" s="530"/>
      <c r="E189" s="485"/>
      <c r="F189" s="307" t="s">
        <v>786</v>
      </c>
      <c r="G189" s="137" t="s">
        <v>472</v>
      </c>
      <c r="H189" s="137" t="s">
        <v>266</v>
      </c>
      <c r="I189" s="167" t="s">
        <v>787</v>
      </c>
      <c r="J189" s="548"/>
      <c r="K189" s="171" t="s">
        <v>264</v>
      </c>
      <c r="L189" s="485"/>
      <c r="M189" s="879"/>
    </row>
    <row r="190" spans="1:13" ht="84.75" customHeight="1" x14ac:dyDescent="0.2">
      <c r="A190" s="443" t="s">
        <v>788</v>
      </c>
      <c r="B190" s="446" t="s">
        <v>789</v>
      </c>
      <c r="C190" s="445" t="s">
        <v>790</v>
      </c>
      <c r="D190" s="446"/>
      <c r="E190" s="97" t="s">
        <v>868</v>
      </c>
      <c r="F190" s="88" t="s">
        <v>791</v>
      </c>
      <c r="G190" s="88" t="s">
        <v>1492</v>
      </c>
      <c r="H190" s="88" t="s">
        <v>267</v>
      </c>
      <c r="I190" s="167" t="s">
        <v>792</v>
      </c>
      <c r="J190" s="563" t="s">
        <v>793</v>
      </c>
      <c r="K190" s="167" t="s">
        <v>794</v>
      </c>
      <c r="L190" s="431" t="s">
        <v>795</v>
      </c>
      <c r="M190" s="167"/>
    </row>
    <row r="191" spans="1:13" ht="95.25" customHeight="1" x14ac:dyDescent="0.2">
      <c r="A191" s="482"/>
      <c r="B191" s="560"/>
      <c r="C191" s="559"/>
      <c r="D191" s="560"/>
      <c r="E191" s="97" t="s">
        <v>868</v>
      </c>
      <c r="F191" s="88" t="s">
        <v>796</v>
      </c>
      <c r="G191" s="88" t="s">
        <v>260</v>
      </c>
      <c r="H191" s="88" t="s">
        <v>266</v>
      </c>
      <c r="I191" s="167" t="s">
        <v>797</v>
      </c>
      <c r="J191" s="547"/>
      <c r="K191" s="167" t="s">
        <v>798</v>
      </c>
      <c r="L191" s="547"/>
      <c r="M191" s="167"/>
    </row>
    <row r="192" spans="1:13" ht="164.25" customHeight="1" x14ac:dyDescent="0.2">
      <c r="A192" s="483"/>
      <c r="B192" s="560"/>
      <c r="C192" s="559"/>
      <c r="D192" s="560"/>
      <c r="E192" s="97" t="s">
        <v>868</v>
      </c>
      <c r="F192" s="136" t="s">
        <v>799</v>
      </c>
      <c r="G192" s="88" t="s">
        <v>2819</v>
      </c>
      <c r="H192" s="88" t="s">
        <v>1122</v>
      </c>
      <c r="I192" s="180" t="s">
        <v>800</v>
      </c>
      <c r="J192" s="547"/>
      <c r="K192" s="167" t="s">
        <v>794</v>
      </c>
      <c r="L192" s="547"/>
      <c r="M192" s="167"/>
    </row>
    <row r="193" spans="1:13" ht="63.75" customHeight="1" x14ac:dyDescent="0.2">
      <c r="A193" s="181" t="s">
        <v>801</v>
      </c>
      <c r="B193" s="182" t="s">
        <v>802</v>
      </c>
      <c r="C193" s="892" t="s">
        <v>803</v>
      </c>
      <c r="D193" s="892"/>
      <c r="E193" s="183" t="s">
        <v>770</v>
      </c>
      <c r="F193" s="184" t="s">
        <v>804</v>
      </c>
      <c r="G193" s="184" t="s">
        <v>805</v>
      </c>
      <c r="H193" s="184" t="s">
        <v>806</v>
      </c>
      <c r="I193" s="175" t="s">
        <v>807</v>
      </c>
      <c r="J193" s="175" t="s">
        <v>808</v>
      </c>
      <c r="K193" s="175" t="s">
        <v>467</v>
      </c>
      <c r="L193" s="97" t="s">
        <v>2589</v>
      </c>
      <c r="M193" s="167"/>
    </row>
    <row r="194" spans="1:13" ht="78" customHeight="1" x14ac:dyDescent="0.2">
      <c r="A194" s="181" t="s">
        <v>809</v>
      </c>
      <c r="B194" s="182" t="s">
        <v>810</v>
      </c>
      <c r="C194" s="892" t="s">
        <v>811</v>
      </c>
      <c r="D194" s="892"/>
      <c r="E194" s="183" t="s">
        <v>770</v>
      </c>
      <c r="F194" s="184" t="s">
        <v>812</v>
      </c>
      <c r="G194" s="184" t="s">
        <v>353</v>
      </c>
      <c r="H194" s="184" t="s">
        <v>313</v>
      </c>
      <c r="I194" s="175" t="s">
        <v>813</v>
      </c>
      <c r="J194" s="175" t="s">
        <v>808</v>
      </c>
      <c r="K194" s="175" t="s">
        <v>467</v>
      </c>
      <c r="L194" s="97" t="s">
        <v>2590</v>
      </c>
      <c r="M194" s="167"/>
    </row>
    <row r="195" spans="1:13" ht="172.5" customHeight="1" x14ac:dyDescent="0.2">
      <c r="A195" s="181" t="s">
        <v>814</v>
      </c>
      <c r="B195" s="177" t="s">
        <v>815</v>
      </c>
      <c r="C195" s="442" t="s">
        <v>816</v>
      </c>
      <c r="D195" s="442"/>
      <c r="E195" s="97" t="s">
        <v>770</v>
      </c>
      <c r="F195" s="184" t="s">
        <v>817</v>
      </c>
      <c r="G195" s="184" t="s">
        <v>818</v>
      </c>
      <c r="H195" s="184" t="s">
        <v>819</v>
      </c>
      <c r="I195" s="175" t="s">
        <v>820</v>
      </c>
      <c r="J195" s="175" t="s">
        <v>808</v>
      </c>
      <c r="K195" s="175" t="s">
        <v>467</v>
      </c>
      <c r="L195" s="97" t="s">
        <v>821</v>
      </c>
      <c r="M195" s="167"/>
    </row>
    <row r="196" spans="1:13" ht="60.75" customHeight="1" x14ac:dyDescent="0.2">
      <c r="A196" s="181" t="s">
        <v>822</v>
      </c>
      <c r="B196" s="177" t="s">
        <v>779</v>
      </c>
      <c r="C196" s="442" t="s">
        <v>790</v>
      </c>
      <c r="D196" s="442"/>
      <c r="E196" s="97" t="s">
        <v>770</v>
      </c>
      <c r="F196" s="88" t="s">
        <v>823</v>
      </c>
      <c r="G196" s="88" t="s">
        <v>824</v>
      </c>
      <c r="H196" s="88" t="s">
        <v>825</v>
      </c>
      <c r="I196" s="167" t="s">
        <v>826</v>
      </c>
      <c r="J196" s="185" t="s">
        <v>827</v>
      </c>
      <c r="K196" s="167" t="s">
        <v>467</v>
      </c>
      <c r="L196" s="186" t="s">
        <v>828</v>
      </c>
      <c r="M196" s="187"/>
    </row>
    <row r="197" spans="1:13" ht="78" customHeight="1" x14ac:dyDescent="0.2">
      <c r="A197" s="893" t="s">
        <v>2790</v>
      </c>
      <c r="B197" s="626" t="s">
        <v>2791</v>
      </c>
      <c r="C197" s="568" t="s">
        <v>830</v>
      </c>
      <c r="D197" s="568"/>
      <c r="E197" s="568" t="s">
        <v>770</v>
      </c>
      <c r="F197" s="88" t="s">
        <v>831</v>
      </c>
      <c r="G197" s="88" t="s">
        <v>832</v>
      </c>
      <c r="H197" s="188" t="s">
        <v>834</v>
      </c>
      <c r="I197" s="167" t="s">
        <v>2592</v>
      </c>
      <c r="J197" s="883" t="s">
        <v>2792</v>
      </c>
      <c r="K197" s="883" t="s">
        <v>2793</v>
      </c>
      <c r="L197" s="626" t="s">
        <v>2794</v>
      </c>
      <c r="M197" s="473"/>
    </row>
    <row r="198" spans="1:13" ht="63.75" x14ac:dyDescent="0.2">
      <c r="A198" s="894"/>
      <c r="B198" s="884"/>
      <c r="C198" s="568" t="s">
        <v>2591</v>
      </c>
      <c r="D198" s="891"/>
      <c r="E198" s="891"/>
      <c r="F198" s="88" t="s">
        <v>831</v>
      </c>
      <c r="G198" s="88" t="s">
        <v>832</v>
      </c>
      <c r="H198" s="188" t="s">
        <v>834</v>
      </c>
      <c r="I198" s="167" t="s">
        <v>2593</v>
      </c>
      <c r="J198" s="884"/>
      <c r="K198" s="884"/>
      <c r="L198" s="884"/>
      <c r="M198" s="891"/>
    </row>
    <row r="199" spans="1:13" ht="89.25" x14ac:dyDescent="0.2">
      <c r="A199" s="894"/>
      <c r="B199" s="884"/>
      <c r="C199" s="568" t="s">
        <v>835</v>
      </c>
      <c r="D199" s="891"/>
      <c r="E199" s="891"/>
      <c r="F199" s="88" t="s">
        <v>836</v>
      </c>
      <c r="G199" s="88" t="s">
        <v>832</v>
      </c>
      <c r="H199" s="188" t="s">
        <v>834</v>
      </c>
      <c r="I199" s="167" t="s">
        <v>2594</v>
      </c>
      <c r="J199" s="884"/>
      <c r="K199" s="884"/>
      <c r="L199" s="884"/>
      <c r="M199" s="891"/>
    </row>
    <row r="200" spans="1:13" ht="74.25" customHeight="1" x14ac:dyDescent="0.2">
      <c r="A200" s="894"/>
      <c r="B200" s="884"/>
      <c r="C200" s="568" t="s">
        <v>837</v>
      </c>
      <c r="D200" s="891"/>
      <c r="E200" s="891"/>
      <c r="F200" s="88" t="s">
        <v>838</v>
      </c>
      <c r="G200" s="88" t="s">
        <v>832</v>
      </c>
      <c r="H200" s="188" t="s">
        <v>834</v>
      </c>
      <c r="I200" s="167" t="s">
        <v>2595</v>
      </c>
      <c r="J200" s="884"/>
      <c r="K200" s="884"/>
      <c r="L200" s="884"/>
      <c r="M200" s="891"/>
    </row>
    <row r="201" spans="1:13" ht="112.5" customHeight="1" x14ac:dyDescent="0.2">
      <c r="A201" s="894"/>
      <c r="B201" s="884"/>
      <c r="C201" s="568" t="s">
        <v>839</v>
      </c>
      <c r="D201" s="568"/>
      <c r="E201" s="891"/>
      <c r="F201" s="88" t="s">
        <v>840</v>
      </c>
      <c r="G201" s="88" t="s">
        <v>832</v>
      </c>
      <c r="H201" s="188" t="s">
        <v>834</v>
      </c>
      <c r="I201" s="167" t="s">
        <v>2596</v>
      </c>
      <c r="J201" s="884"/>
      <c r="K201" s="884"/>
      <c r="L201" s="884"/>
      <c r="M201" s="891"/>
    </row>
    <row r="202" spans="1:13" ht="97.5" customHeight="1" x14ac:dyDescent="0.2">
      <c r="A202" s="181" t="s">
        <v>841</v>
      </c>
      <c r="B202" s="177" t="s">
        <v>842</v>
      </c>
      <c r="C202" s="442" t="s">
        <v>843</v>
      </c>
      <c r="D202" s="442"/>
      <c r="E202" s="97" t="s">
        <v>770</v>
      </c>
      <c r="F202" s="88" t="s">
        <v>844</v>
      </c>
      <c r="G202" s="88" t="s">
        <v>530</v>
      </c>
      <c r="H202" s="188" t="s">
        <v>664</v>
      </c>
      <c r="I202" s="167" t="s">
        <v>845</v>
      </c>
      <c r="J202" s="167" t="s">
        <v>775</v>
      </c>
      <c r="K202" s="167" t="s">
        <v>467</v>
      </c>
      <c r="L202" s="189" t="s">
        <v>846</v>
      </c>
      <c r="M202" s="167"/>
    </row>
    <row r="203" spans="1:13" ht="76.5" x14ac:dyDescent="0.2">
      <c r="A203" s="181" t="s">
        <v>847</v>
      </c>
      <c r="B203" s="177" t="s">
        <v>848</v>
      </c>
      <c r="C203" s="442" t="s">
        <v>849</v>
      </c>
      <c r="D203" s="442"/>
      <c r="E203" s="97" t="s">
        <v>850</v>
      </c>
      <c r="F203" s="88" t="s">
        <v>851</v>
      </c>
      <c r="G203" s="88" t="s">
        <v>530</v>
      </c>
      <c r="H203" s="88" t="s">
        <v>852</v>
      </c>
      <c r="I203" s="167" t="s">
        <v>853</v>
      </c>
      <c r="J203" s="167" t="s">
        <v>854</v>
      </c>
      <c r="K203" s="167" t="s">
        <v>467</v>
      </c>
      <c r="L203" s="97" t="s">
        <v>846</v>
      </c>
      <c r="M203" s="176">
        <v>17042</v>
      </c>
    </row>
    <row r="204" spans="1:13" ht="76.5" x14ac:dyDescent="0.2">
      <c r="A204" s="181" t="s">
        <v>855</v>
      </c>
      <c r="B204" s="177" t="s">
        <v>856</v>
      </c>
      <c r="C204" s="442" t="s">
        <v>849</v>
      </c>
      <c r="D204" s="442"/>
      <c r="E204" s="97" t="s">
        <v>850</v>
      </c>
      <c r="F204" s="88" t="s">
        <v>857</v>
      </c>
      <c r="G204" s="88" t="s">
        <v>530</v>
      </c>
      <c r="H204" s="88" t="s">
        <v>858</v>
      </c>
      <c r="I204" s="167" t="s">
        <v>859</v>
      </c>
      <c r="J204" s="167" t="s">
        <v>854</v>
      </c>
      <c r="K204" s="167" t="s">
        <v>467</v>
      </c>
      <c r="L204" s="97" t="s">
        <v>846</v>
      </c>
      <c r="M204" s="176">
        <v>78331</v>
      </c>
    </row>
    <row r="205" spans="1:13" ht="51" x14ac:dyDescent="0.2">
      <c r="A205" s="181" t="s">
        <v>860</v>
      </c>
      <c r="B205" s="177" t="s">
        <v>861</v>
      </c>
      <c r="C205" s="442" t="s">
        <v>862</v>
      </c>
      <c r="D205" s="442"/>
      <c r="E205" s="97" t="s">
        <v>770</v>
      </c>
      <c r="F205" s="88" t="s">
        <v>863</v>
      </c>
      <c r="G205" s="88" t="s">
        <v>530</v>
      </c>
      <c r="H205" s="88" t="s">
        <v>601</v>
      </c>
      <c r="I205" s="167" t="s">
        <v>864</v>
      </c>
      <c r="J205" s="167" t="s">
        <v>854</v>
      </c>
      <c r="K205" s="167" t="s">
        <v>467</v>
      </c>
      <c r="L205" s="97" t="s">
        <v>846</v>
      </c>
      <c r="M205" s="176">
        <v>700000</v>
      </c>
    </row>
    <row r="206" spans="1:13" ht="51" x14ac:dyDescent="0.2">
      <c r="A206" s="181" t="s">
        <v>865</v>
      </c>
      <c r="B206" s="177" t="s">
        <v>866</v>
      </c>
      <c r="C206" s="442" t="s">
        <v>867</v>
      </c>
      <c r="D206" s="442"/>
      <c r="E206" s="97" t="s">
        <v>868</v>
      </c>
      <c r="F206" s="88" t="s">
        <v>869</v>
      </c>
      <c r="G206" s="88" t="s">
        <v>530</v>
      </c>
      <c r="H206" s="88" t="s">
        <v>870</v>
      </c>
      <c r="I206" s="167" t="s">
        <v>871</v>
      </c>
      <c r="J206" s="167" t="s">
        <v>854</v>
      </c>
      <c r="K206" s="167" t="s">
        <v>264</v>
      </c>
      <c r="L206" s="97" t="s">
        <v>872</v>
      </c>
      <c r="M206" s="176">
        <v>8166660</v>
      </c>
    </row>
    <row r="207" spans="1:13" ht="60.75" customHeight="1" x14ac:dyDescent="0.2">
      <c r="A207" s="181" t="s">
        <v>873</v>
      </c>
      <c r="B207" s="177" t="s">
        <v>874</v>
      </c>
      <c r="C207" s="442" t="s">
        <v>875</v>
      </c>
      <c r="D207" s="890"/>
      <c r="E207" s="97" t="s">
        <v>770</v>
      </c>
      <c r="F207" s="88" t="s">
        <v>876</v>
      </c>
      <c r="G207" s="88" t="s">
        <v>877</v>
      </c>
      <c r="H207" s="88" t="s">
        <v>878</v>
      </c>
      <c r="I207" s="167" t="s">
        <v>879</v>
      </c>
      <c r="J207" s="167" t="s">
        <v>885</v>
      </c>
      <c r="K207" s="167" t="s">
        <v>467</v>
      </c>
      <c r="L207" s="97" t="s">
        <v>880</v>
      </c>
      <c r="M207" s="167"/>
    </row>
    <row r="208" spans="1:13" ht="57" customHeight="1" x14ac:dyDescent="0.2">
      <c r="A208" s="181" t="s">
        <v>881</v>
      </c>
      <c r="B208" s="97" t="s">
        <v>874</v>
      </c>
      <c r="C208" s="442" t="s">
        <v>875</v>
      </c>
      <c r="D208" s="890"/>
      <c r="E208" s="97" t="s">
        <v>770</v>
      </c>
      <c r="F208" s="88" t="s">
        <v>882</v>
      </c>
      <c r="G208" s="88" t="s">
        <v>883</v>
      </c>
      <c r="H208" s="88" t="s">
        <v>884</v>
      </c>
      <c r="I208" s="167" t="s">
        <v>879</v>
      </c>
      <c r="J208" s="167" t="s">
        <v>885</v>
      </c>
      <c r="K208" s="167" t="s">
        <v>467</v>
      </c>
      <c r="L208" s="97" t="s">
        <v>880</v>
      </c>
      <c r="M208" s="167"/>
    </row>
    <row r="209" spans="1:13" ht="85.5" customHeight="1" x14ac:dyDescent="0.2">
      <c r="A209" s="135" t="s">
        <v>886</v>
      </c>
      <c r="B209" s="97" t="s">
        <v>887</v>
      </c>
      <c r="C209" s="529" t="s">
        <v>888</v>
      </c>
      <c r="D209" s="530"/>
      <c r="E209" s="97" t="s">
        <v>889</v>
      </c>
      <c r="F209" s="88" t="s">
        <v>890</v>
      </c>
      <c r="G209" s="88" t="s">
        <v>832</v>
      </c>
      <c r="H209" s="88" t="s">
        <v>266</v>
      </c>
      <c r="I209" s="167" t="s">
        <v>891</v>
      </c>
      <c r="J209" s="167" t="s">
        <v>892</v>
      </c>
      <c r="K209" s="167" t="s">
        <v>264</v>
      </c>
      <c r="L209" s="97" t="s">
        <v>893</v>
      </c>
      <c r="M209" s="190"/>
    </row>
    <row r="210" spans="1:13" ht="113.25" customHeight="1" x14ac:dyDescent="0.2">
      <c r="A210" s="135" t="s">
        <v>894</v>
      </c>
      <c r="B210" s="97" t="s">
        <v>895</v>
      </c>
      <c r="C210" s="529" t="s">
        <v>2772</v>
      </c>
      <c r="D210" s="530"/>
      <c r="E210" s="97" t="s">
        <v>889</v>
      </c>
      <c r="F210" s="88" t="s">
        <v>890</v>
      </c>
      <c r="G210" s="88" t="s">
        <v>832</v>
      </c>
      <c r="H210" s="88" t="s">
        <v>266</v>
      </c>
      <c r="I210" s="167" t="s">
        <v>891</v>
      </c>
      <c r="J210" s="167" t="s">
        <v>892</v>
      </c>
      <c r="K210" s="167" t="s">
        <v>264</v>
      </c>
      <c r="L210" s="97" t="s">
        <v>896</v>
      </c>
      <c r="M210" s="190"/>
    </row>
    <row r="211" spans="1:13" ht="54.75" customHeight="1" x14ac:dyDescent="0.2">
      <c r="A211" s="443" t="s">
        <v>897</v>
      </c>
      <c r="B211" s="431" t="s">
        <v>898</v>
      </c>
      <c r="C211" s="445" t="s">
        <v>899</v>
      </c>
      <c r="D211" s="446"/>
      <c r="E211" s="431" t="s">
        <v>889</v>
      </c>
      <c r="F211" s="88" t="s">
        <v>900</v>
      </c>
      <c r="G211" s="88" t="s">
        <v>901</v>
      </c>
      <c r="H211" s="88" t="s">
        <v>902</v>
      </c>
      <c r="I211" s="563" t="s">
        <v>903</v>
      </c>
      <c r="J211" s="563" t="s">
        <v>892</v>
      </c>
      <c r="K211" s="888" t="s">
        <v>264</v>
      </c>
      <c r="L211" s="431" t="s">
        <v>846</v>
      </c>
      <c r="M211" s="889"/>
    </row>
    <row r="212" spans="1:13" ht="51" x14ac:dyDescent="0.2">
      <c r="A212" s="482"/>
      <c r="B212" s="484"/>
      <c r="C212" s="486"/>
      <c r="D212" s="487"/>
      <c r="E212" s="484"/>
      <c r="F212" s="88" t="s">
        <v>904</v>
      </c>
      <c r="G212" s="88" t="s">
        <v>905</v>
      </c>
      <c r="H212" s="88" t="s">
        <v>906</v>
      </c>
      <c r="I212" s="548"/>
      <c r="J212" s="547"/>
      <c r="K212" s="547"/>
      <c r="L212" s="484"/>
      <c r="M212" s="547"/>
    </row>
    <row r="213" spans="1:13" ht="63.75" x14ac:dyDescent="0.2">
      <c r="A213" s="483"/>
      <c r="B213" s="485"/>
      <c r="C213" s="488"/>
      <c r="D213" s="489"/>
      <c r="E213" s="485"/>
      <c r="F213" s="88" t="s">
        <v>907</v>
      </c>
      <c r="G213" s="88" t="s">
        <v>977</v>
      </c>
      <c r="H213" s="88" t="s">
        <v>908</v>
      </c>
      <c r="I213" s="167" t="s">
        <v>909</v>
      </c>
      <c r="J213" s="548"/>
      <c r="K213" s="548"/>
      <c r="L213" s="485"/>
      <c r="M213" s="548"/>
    </row>
    <row r="214" spans="1:13" ht="25.5" x14ac:dyDescent="0.2">
      <c r="A214" s="443">
        <v>52</v>
      </c>
      <c r="B214" s="431" t="s">
        <v>910</v>
      </c>
      <c r="C214" s="445" t="s">
        <v>911</v>
      </c>
      <c r="D214" s="446"/>
      <c r="E214" s="431" t="s">
        <v>889</v>
      </c>
      <c r="F214" s="88" t="s">
        <v>912</v>
      </c>
      <c r="G214" s="88" t="s">
        <v>913</v>
      </c>
      <c r="H214" s="88" t="s">
        <v>914</v>
      </c>
      <c r="I214" s="167" t="s">
        <v>915</v>
      </c>
      <c r="J214" s="563" t="s">
        <v>892</v>
      </c>
      <c r="K214" s="563" t="s">
        <v>264</v>
      </c>
      <c r="L214" s="431" t="s">
        <v>916</v>
      </c>
      <c r="M214" s="885"/>
    </row>
    <row r="215" spans="1:13" ht="38.25" x14ac:dyDescent="0.2">
      <c r="A215" s="482"/>
      <c r="B215" s="484"/>
      <c r="C215" s="486"/>
      <c r="D215" s="487"/>
      <c r="E215" s="484"/>
      <c r="F215" s="88" t="s">
        <v>917</v>
      </c>
      <c r="G215" s="88" t="s">
        <v>918</v>
      </c>
      <c r="H215" s="88" t="s">
        <v>344</v>
      </c>
      <c r="I215" s="167" t="s">
        <v>919</v>
      </c>
      <c r="J215" s="433"/>
      <c r="K215" s="547"/>
      <c r="L215" s="484"/>
      <c r="M215" s="547"/>
    </row>
    <row r="216" spans="1:13" ht="38.25" x14ac:dyDescent="0.2">
      <c r="A216" s="483"/>
      <c r="B216" s="485"/>
      <c r="C216" s="488"/>
      <c r="D216" s="489"/>
      <c r="E216" s="485"/>
      <c r="F216" s="88" t="s">
        <v>920</v>
      </c>
      <c r="G216" s="88" t="s">
        <v>921</v>
      </c>
      <c r="H216" s="88" t="s">
        <v>922</v>
      </c>
      <c r="I216" s="167" t="s">
        <v>923</v>
      </c>
      <c r="J216" s="380"/>
      <c r="K216" s="548"/>
      <c r="L216" s="485"/>
      <c r="M216" s="548"/>
    </row>
    <row r="217" spans="1:13" ht="38.25" x14ac:dyDescent="0.2">
      <c r="A217" s="443" t="s">
        <v>924</v>
      </c>
      <c r="B217" s="431" t="s">
        <v>925</v>
      </c>
      <c r="C217" s="445" t="s">
        <v>926</v>
      </c>
      <c r="D217" s="446"/>
      <c r="E217" s="431" t="s">
        <v>889</v>
      </c>
      <c r="F217" s="88" t="s">
        <v>2597</v>
      </c>
      <c r="G217" s="88" t="s">
        <v>261</v>
      </c>
      <c r="H217" s="88" t="s">
        <v>265</v>
      </c>
      <c r="I217" s="167" t="s">
        <v>927</v>
      </c>
      <c r="J217" s="563" t="s">
        <v>892</v>
      </c>
      <c r="K217" s="563" t="s">
        <v>264</v>
      </c>
      <c r="L217" s="431" t="s">
        <v>916</v>
      </c>
      <c r="M217" s="885"/>
    </row>
    <row r="218" spans="1:13" ht="38.25" x14ac:dyDescent="0.2">
      <c r="A218" s="482"/>
      <c r="B218" s="484"/>
      <c r="C218" s="486"/>
      <c r="D218" s="487"/>
      <c r="E218" s="484"/>
      <c r="F218" s="88" t="s">
        <v>928</v>
      </c>
      <c r="G218" s="88" t="s">
        <v>261</v>
      </c>
      <c r="H218" s="88" t="s">
        <v>265</v>
      </c>
      <c r="I218" s="167" t="s">
        <v>929</v>
      </c>
      <c r="J218" s="547"/>
      <c r="K218" s="547"/>
      <c r="L218" s="484"/>
      <c r="M218" s="886"/>
    </row>
    <row r="219" spans="1:13" ht="38.25" x14ac:dyDescent="0.2">
      <c r="A219" s="482"/>
      <c r="B219" s="484"/>
      <c r="C219" s="486"/>
      <c r="D219" s="487"/>
      <c r="E219" s="484"/>
      <c r="F219" s="88" t="s">
        <v>930</v>
      </c>
      <c r="G219" s="88" t="s">
        <v>261</v>
      </c>
      <c r="H219" s="88" t="s">
        <v>265</v>
      </c>
      <c r="I219" s="167" t="s">
        <v>931</v>
      </c>
      <c r="J219" s="547"/>
      <c r="K219" s="547"/>
      <c r="L219" s="484"/>
      <c r="M219" s="886"/>
    </row>
    <row r="220" spans="1:13" ht="38.25" x14ac:dyDescent="0.2">
      <c r="A220" s="483"/>
      <c r="B220" s="485"/>
      <c r="C220" s="488"/>
      <c r="D220" s="489"/>
      <c r="E220" s="485"/>
      <c r="F220" s="88" t="s">
        <v>932</v>
      </c>
      <c r="G220" s="88" t="s">
        <v>261</v>
      </c>
      <c r="H220" s="88" t="s">
        <v>265</v>
      </c>
      <c r="I220" s="167" t="s">
        <v>933</v>
      </c>
      <c r="J220" s="548"/>
      <c r="K220" s="548"/>
      <c r="L220" s="485"/>
      <c r="M220" s="887"/>
    </row>
    <row r="221" spans="1:13" ht="38.25" x14ac:dyDescent="0.2">
      <c r="A221" s="443" t="s">
        <v>934</v>
      </c>
      <c r="B221" s="431" t="s">
        <v>935</v>
      </c>
      <c r="C221" s="445" t="s">
        <v>936</v>
      </c>
      <c r="D221" s="446"/>
      <c r="E221" s="431" t="s">
        <v>889</v>
      </c>
      <c r="F221" s="88" t="s">
        <v>937</v>
      </c>
      <c r="G221" s="88" t="s">
        <v>938</v>
      </c>
      <c r="H221" s="88" t="s">
        <v>939</v>
      </c>
      <c r="I221" s="167" t="s">
        <v>940</v>
      </c>
      <c r="J221" s="563" t="s">
        <v>941</v>
      </c>
      <c r="K221" s="563" t="s">
        <v>264</v>
      </c>
      <c r="L221" s="431" t="s">
        <v>916</v>
      </c>
      <c r="M221" s="881"/>
    </row>
    <row r="222" spans="1:13" ht="38.25" x14ac:dyDescent="0.2">
      <c r="A222" s="482"/>
      <c r="B222" s="484"/>
      <c r="C222" s="486"/>
      <c r="D222" s="487"/>
      <c r="E222" s="484"/>
      <c r="F222" s="88" t="s">
        <v>942</v>
      </c>
      <c r="G222" s="88" t="s">
        <v>343</v>
      </c>
      <c r="H222" s="88" t="s">
        <v>943</v>
      </c>
      <c r="I222" s="167" t="s">
        <v>944</v>
      </c>
      <c r="J222" s="547"/>
      <c r="K222" s="547"/>
      <c r="L222" s="484"/>
      <c r="M222" s="691"/>
    </row>
    <row r="223" spans="1:13" ht="51" x14ac:dyDescent="0.2">
      <c r="A223" s="482"/>
      <c r="B223" s="484"/>
      <c r="C223" s="486"/>
      <c r="D223" s="487"/>
      <c r="E223" s="484"/>
      <c r="F223" s="88" t="s">
        <v>945</v>
      </c>
      <c r="G223" s="88" t="s">
        <v>901</v>
      </c>
      <c r="H223" s="88" t="s">
        <v>902</v>
      </c>
      <c r="I223" s="167" t="s">
        <v>946</v>
      </c>
      <c r="J223" s="547"/>
      <c r="K223" s="547"/>
      <c r="L223" s="484"/>
      <c r="M223" s="691"/>
    </row>
    <row r="224" spans="1:13" ht="63.75" x14ac:dyDescent="0.2">
      <c r="A224" s="482"/>
      <c r="B224" s="484"/>
      <c r="C224" s="486"/>
      <c r="D224" s="487"/>
      <c r="E224" s="484"/>
      <c r="F224" s="88" t="s">
        <v>947</v>
      </c>
      <c r="G224" s="88" t="s">
        <v>948</v>
      </c>
      <c r="H224" s="88" t="s">
        <v>949</v>
      </c>
      <c r="I224" s="167" t="s">
        <v>946</v>
      </c>
      <c r="J224" s="547"/>
      <c r="K224" s="547"/>
      <c r="L224" s="484"/>
      <c r="M224" s="691"/>
    </row>
    <row r="225" spans="1:13" ht="38.25" x14ac:dyDescent="0.2">
      <c r="A225" s="482"/>
      <c r="B225" s="484"/>
      <c r="C225" s="486"/>
      <c r="D225" s="487"/>
      <c r="E225" s="484"/>
      <c r="F225" s="88" t="s">
        <v>950</v>
      </c>
      <c r="G225" s="88" t="s">
        <v>951</v>
      </c>
      <c r="H225" s="88" t="s">
        <v>952</v>
      </c>
      <c r="I225" s="167" t="s">
        <v>953</v>
      </c>
      <c r="J225" s="547"/>
      <c r="K225" s="547"/>
      <c r="L225" s="484"/>
      <c r="M225" s="691"/>
    </row>
    <row r="226" spans="1:13" ht="76.5" x14ac:dyDescent="0.2">
      <c r="A226" s="483"/>
      <c r="B226" s="485"/>
      <c r="C226" s="488"/>
      <c r="D226" s="489"/>
      <c r="E226" s="485"/>
      <c r="F226" s="88" t="s">
        <v>954</v>
      </c>
      <c r="G226" s="88" t="s">
        <v>955</v>
      </c>
      <c r="H226" s="88" t="s">
        <v>956</v>
      </c>
      <c r="I226" s="167" t="s">
        <v>957</v>
      </c>
      <c r="J226" s="548"/>
      <c r="K226" s="548"/>
      <c r="L226" s="485"/>
      <c r="M226" s="879"/>
    </row>
    <row r="227" spans="1:13" ht="25.5" x14ac:dyDescent="0.2">
      <c r="A227" s="443" t="s">
        <v>958</v>
      </c>
      <c r="B227" s="431" t="s">
        <v>959</v>
      </c>
      <c r="C227" s="445" t="s">
        <v>959</v>
      </c>
      <c r="D227" s="446"/>
      <c r="E227" s="431" t="s">
        <v>889</v>
      </c>
      <c r="F227" s="88" t="s">
        <v>912</v>
      </c>
      <c r="G227" s="88" t="s">
        <v>960</v>
      </c>
      <c r="H227" s="88" t="s">
        <v>433</v>
      </c>
      <c r="I227" s="167" t="s">
        <v>915</v>
      </c>
      <c r="J227" s="563" t="s">
        <v>941</v>
      </c>
      <c r="K227" s="563" t="s">
        <v>264</v>
      </c>
      <c r="L227" s="431" t="s">
        <v>846</v>
      </c>
      <c r="M227" s="881"/>
    </row>
    <row r="228" spans="1:13" ht="38.25" x14ac:dyDescent="0.2">
      <c r="A228" s="482"/>
      <c r="B228" s="484"/>
      <c r="C228" s="486"/>
      <c r="D228" s="487"/>
      <c r="E228" s="484"/>
      <c r="F228" s="88" t="s">
        <v>917</v>
      </c>
      <c r="G228" s="88" t="s">
        <v>397</v>
      </c>
      <c r="H228" s="88" t="s">
        <v>322</v>
      </c>
      <c r="I228" s="167" t="s">
        <v>961</v>
      </c>
      <c r="J228" s="547"/>
      <c r="K228" s="547"/>
      <c r="L228" s="484"/>
      <c r="M228" s="691"/>
    </row>
    <row r="229" spans="1:13" ht="38.25" x14ac:dyDescent="0.2">
      <c r="A229" s="483"/>
      <c r="B229" s="485"/>
      <c r="C229" s="488"/>
      <c r="D229" s="489"/>
      <c r="E229" s="485"/>
      <c r="F229" s="88" t="s">
        <v>962</v>
      </c>
      <c r="G229" s="88" t="s">
        <v>901</v>
      </c>
      <c r="H229" s="88" t="s">
        <v>963</v>
      </c>
      <c r="I229" s="167" t="s">
        <v>923</v>
      </c>
      <c r="J229" s="548"/>
      <c r="K229" s="548"/>
      <c r="L229" s="485"/>
      <c r="M229" s="879"/>
    </row>
    <row r="230" spans="1:13" ht="38.25" x14ac:dyDescent="0.2">
      <c r="A230" s="626" t="s">
        <v>2795</v>
      </c>
      <c r="B230" s="626" t="s">
        <v>2796</v>
      </c>
      <c r="C230" s="626" t="s">
        <v>2797</v>
      </c>
      <c r="D230" s="626"/>
      <c r="E230" s="626" t="s">
        <v>2798</v>
      </c>
      <c r="F230" s="88" t="s">
        <v>965</v>
      </c>
      <c r="G230" s="88" t="s">
        <v>966</v>
      </c>
      <c r="H230" s="88" t="s">
        <v>967</v>
      </c>
      <c r="I230" s="167" t="s">
        <v>968</v>
      </c>
      <c r="J230" s="883" t="s">
        <v>2799</v>
      </c>
      <c r="K230" s="883" t="s">
        <v>2800</v>
      </c>
      <c r="L230" s="626" t="s">
        <v>2801</v>
      </c>
      <c r="M230" s="883"/>
    </row>
    <row r="231" spans="1:13" ht="51" x14ac:dyDescent="0.2">
      <c r="A231" s="882"/>
      <c r="B231" s="626"/>
      <c r="C231" s="626"/>
      <c r="D231" s="626"/>
      <c r="E231" s="626"/>
      <c r="F231" s="88" t="s">
        <v>970</v>
      </c>
      <c r="G231" s="88" t="s">
        <v>971</v>
      </c>
      <c r="H231" s="88" t="s">
        <v>972</v>
      </c>
      <c r="I231" s="167" t="s">
        <v>973</v>
      </c>
      <c r="J231" s="884"/>
      <c r="K231" s="884"/>
      <c r="L231" s="626"/>
      <c r="M231" s="883"/>
    </row>
    <row r="232" spans="1:13" ht="38.25" x14ac:dyDescent="0.2">
      <c r="A232" s="882"/>
      <c r="B232" s="626"/>
      <c r="C232" s="626"/>
      <c r="D232" s="626"/>
      <c r="E232" s="626"/>
      <c r="F232" s="88" t="s">
        <v>974</v>
      </c>
      <c r="G232" s="88" t="s">
        <v>905</v>
      </c>
      <c r="H232" s="88" t="s">
        <v>906</v>
      </c>
      <c r="I232" s="167" t="s">
        <v>975</v>
      </c>
      <c r="J232" s="884"/>
      <c r="K232" s="884"/>
      <c r="L232" s="626"/>
      <c r="M232" s="883"/>
    </row>
    <row r="233" spans="1:13" ht="38.25" x14ac:dyDescent="0.2">
      <c r="A233" s="882"/>
      <c r="B233" s="626"/>
      <c r="C233" s="626"/>
      <c r="D233" s="626"/>
      <c r="E233" s="626"/>
      <c r="F233" s="88" t="s">
        <v>976</v>
      </c>
      <c r="G233" s="88" t="s">
        <v>977</v>
      </c>
      <c r="H233" s="88" t="s">
        <v>908</v>
      </c>
      <c r="I233" s="167" t="s">
        <v>975</v>
      </c>
      <c r="J233" s="884"/>
      <c r="K233" s="884"/>
      <c r="L233" s="626"/>
      <c r="M233" s="883"/>
    </row>
    <row r="234" spans="1:13" ht="51" x14ac:dyDescent="0.2">
      <c r="A234" s="882"/>
      <c r="B234" s="626"/>
      <c r="C234" s="626"/>
      <c r="D234" s="626"/>
      <c r="E234" s="626"/>
      <c r="F234" s="88" t="s">
        <v>978</v>
      </c>
      <c r="G234" s="88" t="s">
        <v>979</v>
      </c>
      <c r="H234" s="88" t="s">
        <v>980</v>
      </c>
      <c r="I234" s="167" t="s">
        <v>981</v>
      </c>
      <c r="J234" s="884"/>
      <c r="K234" s="884"/>
      <c r="L234" s="626"/>
      <c r="M234" s="883"/>
    </row>
    <row r="235" spans="1:13" ht="76.5" x14ac:dyDescent="0.2">
      <c r="A235" s="882"/>
      <c r="B235" s="626"/>
      <c r="C235" s="626"/>
      <c r="D235" s="626"/>
      <c r="E235" s="626"/>
      <c r="F235" s="88" t="s">
        <v>982</v>
      </c>
      <c r="G235" s="88" t="s">
        <v>983</v>
      </c>
      <c r="H235" s="88" t="s">
        <v>984</v>
      </c>
      <c r="I235" s="167" t="s">
        <v>985</v>
      </c>
      <c r="J235" s="884"/>
      <c r="K235" s="884"/>
      <c r="L235" s="626"/>
      <c r="M235" s="883"/>
    </row>
    <row r="236" spans="1:13" ht="38.25" x14ac:dyDescent="0.2">
      <c r="A236" s="882"/>
      <c r="B236" s="626"/>
      <c r="C236" s="626"/>
      <c r="D236" s="626"/>
      <c r="E236" s="626"/>
      <c r="F236" s="88" t="s">
        <v>986</v>
      </c>
      <c r="G236" s="88" t="s">
        <v>987</v>
      </c>
      <c r="H236" s="88" t="s">
        <v>943</v>
      </c>
      <c r="I236" s="167" t="s">
        <v>988</v>
      </c>
      <c r="J236" s="884"/>
      <c r="K236" s="884"/>
      <c r="L236" s="626"/>
      <c r="M236" s="883"/>
    </row>
    <row r="237" spans="1:13" ht="25.5" x14ac:dyDescent="0.2">
      <c r="A237" s="882"/>
      <c r="B237" s="626"/>
      <c r="C237" s="626"/>
      <c r="D237" s="626"/>
      <c r="E237" s="626"/>
      <c r="F237" s="88" t="s">
        <v>989</v>
      </c>
      <c r="G237" s="88" t="s">
        <v>990</v>
      </c>
      <c r="H237" s="88" t="s">
        <v>991</v>
      </c>
      <c r="I237" s="167" t="s">
        <v>992</v>
      </c>
      <c r="J237" s="884"/>
      <c r="K237" s="884"/>
      <c r="L237" s="626"/>
      <c r="M237" s="883"/>
    </row>
    <row r="238" spans="1:13" ht="140.25" customHeight="1" x14ac:dyDescent="0.2">
      <c r="A238" s="882"/>
      <c r="B238" s="626"/>
      <c r="C238" s="626"/>
      <c r="D238" s="626"/>
      <c r="E238" s="626"/>
      <c r="F238" s="88" t="s">
        <v>993</v>
      </c>
      <c r="G238" s="88" t="s">
        <v>994</v>
      </c>
      <c r="H238" s="88" t="s">
        <v>995</v>
      </c>
      <c r="I238" s="167" t="s">
        <v>996</v>
      </c>
      <c r="J238" s="884"/>
      <c r="K238" s="884"/>
      <c r="L238" s="626"/>
      <c r="M238" s="883"/>
    </row>
    <row r="239" spans="1:13" ht="25.5" x14ac:dyDescent="0.2">
      <c r="A239" s="443" t="s">
        <v>997</v>
      </c>
      <c r="B239" s="431" t="s">
        <v>998</v>
      </c>
      <c r="C239" s="445" t="s">
        <v>998</v>
      </c>
      <c r="D239" s="446"/>
      <c r="E239" s="431" t="s">
        <v>889</v>
      </c>
      <c r="F239" s="88" t="s">
        <v>912</v>
      </c>
      <c r="G239" s="88" t="s">
        <v>999</v>
      </c>
      <c r="H239" s="88" t="s">
        <v>1000</v>
      </c>
      <c r="I239" s="167" t="s">
        <v>915</v>
      </c>
      <c r="J239" s="563" t="s">
        <v>969</v>
      </c>
      <c r="K239" s="563" t="s">
        <v>264</v>
      </c>
      <c r="L239" s="431" t="s">
        <v>846</v>
      </c>
      <c r="M239" s="567"/>
    </row>
    <row r="240" spans="1:13" ht="38.25" x14ac:dyDescent="0.2">
      <c r="A240" s="482"/>
      <c r="B240" s="484"/>
      <c r="C240" s="486"/>
      <c r="D240" s="487"/>
      <c r="E240" s="484"/>
      <c r="F240" s="88" t="s">
        <v>917</v>
      </c>
      <c r="G240" s="88" t="s">
        <v>534</v>
      </c>
      <c r="H240" s="88" t="s">
        <v>322</v>
      </c>
      <c r="I240" s="167" t="s">
        <v>961</v>
      </c>
      <c r="J240" s="547"/>
      <c r="K240" s="547"/>
      <c r="L240" s="484"/>
      <c r="M240" s="567"/>
    </row>
    <row r="241" spans="1:13" ht="38.25" x14ac:dyDescent="0.2">
      <c r="A241" s="483"/>
      <c r="B241" s="485"/>
      <c r="C241" s="488"/>
      <c r="D241" s="489"/>
      <c r="E241" s="485"/>
      <c r="F241" s="88" t="s">
        <v>1001</v>
      </c>
      <c r="G241" s="88" t="s">
        <v>1002</v>
      </c>
      <c r="H241" s="141" t="s">
        <v>764</v>
      </c>
      <c r="I241" s="167" t="s">
        <v>923</v>
      </c>
      <c r="J241" s="548"/>
      <c r="K241" s="548"/>
      <c r="L241" s="485"/>
      <c r="M241" s="567"/>
    </row>
    <row r="242" spans="1:13" ht="76.5" customHeight="1" x14ac:dyDescent="0.2">
      <c r="A242" s="568" t="s">
        <v>1003</v>
      </c>
      <c r="B242" s="568" t="s">
        <v>1004</v>
      </c>
      <c r="C242" s="568" t="s">
        <v>1005</v>
      </c>
      <c r="D242" s="474"/>
      <c r="E242" s="568" t="s">
        <v>1006</v>
      </c>
      <c r="F242" s="332" t="s">
        <v>1007</v>
      </c>
      <c r="G242" s="332" t="s">
        <v>530</v>
      </c>
      <c r="H242" s="333" t="s">
        <v>265</v>
      </c>
      <c r="I242" s="308" t="s">
        <v>1008</v>
      </c>
      <c r="J242" s="473" t="s">
        <v>1009</v>
      </c>
      <c r="K242" s="476" t="s">
        <v>264</v>
      </c>
      <c r="L242" s="310"/>
      <c r="M242" s="334">
        <v>950000</v>
      </c>
    </row>
    <row r="243" spans="1:13" ht="63.75" x14ac:dyDescent="0.2">
      <c r="A243" s="474"/>
      <c r="B243" s="474"/>
      <c r="C243" s="474"/>
      <c r="D243" s="474"/>
      <c r="E243" s="474"/>
      <c r="F243" s="332" t="s">
        <v>1010</v>
      </c>
      <c r="G243" s="332" t="s">
        <v>530</v>
      </c>
      <c r="H243" s="333" t="s">
        <v>265</v>
      </c>
      <c r="I243" s="308" t="s">
        <v>1011</v>
      </c>
      <c r="J243" s="474"/>
      <c r="K243" s="460"/>
      <c r="L243" s="310" t="s">
        <v>1012</v>
      </c>
      <c r="M243" s="335" t="s">
        <v>1013</v>
      </c>
    </row>
    <row r="244" spans="1:13" ht="51" x14ac:dyDescent="0.2">
      <c r="A244" s="474"/>
      <c r="B244" s="474"/>
      <c r="C244" s="474"/>
      <c r="D244" s="474"/>
      <c r="E244" s="474"/>
      <c r="F244" s="332" t="s">
        <v>1014</v>
      </c>
      <c r="G244" s="332" t="s">
        <v>530</v>
      </c>
      <c r="H244" s="333" t="s">
        <v>1107</v>
      </c>
      <c r="I244" s="308" t="s">
        <v>1015</v>
      </c>
      <c r="J244" s="474"/>
      <c r="K244" s="460"/>
      <c r="L244" s="310" t="s">
        <v>1016</v>
      </c>
      <c r="M244" s="334" t="s">
        <v>1017</v>
      </c>
    </row>
    <row r="245" spans="1:13" ht="51" x14ac:dyDescent="0.2">
      <c r="A245" s="474"/>
      <c r="B245" s="474"/>
      <c r="C245" s="474"/>
      <c r="D245" s="474"/>
      <c r="E245" s="474"/>
      <c r="F245" s="332" t="s">
        <v>1014</v>
      </c>
      <c r="G245" s="332" t="s">
        <v>530</v>
      </c>
      <c r="H245" s="333" t="s">
        <v>336</v>
      </c>
      <c r="I245" s="308" t="s">
        <v>1018</v>
      </c>
      <c r="J245" s="474"/>
      <c r="K245" s="460"/>
      <c r="L245" s="310" t="s">
        <v>1019</v>
      </c>
      <c r="M245" s="334">
        <v>300000</v>
      </c>
    </row>
    <row r="246" spans="1:13" ht="63.75" x14ac:dyDescent="0.2">
      <c r="A246" s="474"/>
      <c r="B246" s="474"/>
      <c r="C246" s="474"/>
      <c r="D246" s="474"/>
      <c r="E246" s="474"/>
      <c r="F246" s="332" t="s">
        <v>1020</v>
      </c>
      <c r="G246" s="332" t="s">
        <v>832</v>
      </c>
      <c r="H246" s="332" t="s">
        <v>266</v>
      </c>
      <c r="I246" s="308" t="s">
        <v>1021</v>
      </c>
      <c r="J246" s="474"/>
      <c r="K246" s="460"/>
      <c r="L246" s="310" t="s">
        <v>1022</v>
      </c>
      <c r="M246" s="334">
        <v>97200</v>
      </c>
    </row>
    <row r="247" spans="1:13" s="369" customFormat="1" ht="63.75" x14ac:dyDescent="0.2">
      <c r="A247" s="475"/>
      <c r="B247" s="475"/>
      <c r="C247" s="475"/>
      <c r="D247" s="475"/>
      <c r="E247" s="475"/>
      <c r="F247" s="364" t="s">
        <v>1020</v>
      </c>
      <c r="G247" s="364" t="s">
        <v>832</v>
      </c>
      <c r="H247" s="364" t="s">
        <v>266</v>
      </c>
      <c r="I247" s="362" t="s">
        <v>1023</v>
      </c>
      <c r="J247" s="475"/>
      <c r="K247" s="477"/>
      <c r="L247" s="361" t="s">
        <v>1022</v>
      </c>
      <c r="M247" s="363">
        <v>31500</v>
      </c>
    </row>
    <row r="248" spans="1:13" ht="63.75" x14ac:dyDescent="0.2">
      <c r="A248" s="481"/>
      <c r="B248" s="481"/>
      <c r="C248" s="465"/>
      <c r="D248" s="466"/>
      <c r="E248" s="470"/>
      <c r="F248" s="325" t="s">
        <v>1020</v>
      </c>
      <c r="G248" s="325" t="s">
        <v>832</v>
      </c>
      <c r="H248" s="325" t="s">
        <v>266</v>
      </c>
      <c r="I248" s="318" t="s">
        <v>1024</v>
      </c>
      <c r="J248" s="478"/>
      <c r="K248" s="478"/>
      <c r="L248" s="309" t="s">
        <v>1022</v>
      </c>
      <c r="M248" s="324">
        <v>7000</v>
      </c>
    </row>
    <row r="249" spans="1:13" ht="63.75" x14ac:dyDescent="0.2">
      <c r="A249" s="428"/>
      <c r="B249" s="428"/>
      <c r="C249" s="467"/>
      <c r="D249" s="466"/>
      <c r="E249" s="471"/>
      <c r="F249" s="88" t="s">
        <v>1020</v>
      </c>
      <c r="G249" s="88" t="s">
        <v>832</v>
      </c>
      <c r="H249" s="88" t="s">
        <v>266</v>
      </c>
      <c r="I249" s="167" t="s">
        <v>1025</v>
      </c>
      <c r="J249" s="479"/>
      <c r="K249" s="479"/>
      <c r="L249" s="97" t="s">
        <v>1022</v>
      </c>
      <c r="M249" s="176">
        <v>1000</v>
      </c>
    </row>
    <row r="250" spans="1:13" ht="63.75" x14ac:dyDescent="0.2">
      <c r="A250" s="428"/>
      <c r="B250" s="428"/>
      <c r="C250" s="467"/>
      <c r="D250" s="466"/>
      <c r="E250" s="471"/>
      <c r="F250" s="88" t="s">
        <v>1020</v>
      </c>
      <c r="G250" s="88" t="s">
        <v>832</v>
      </c>
      <c r="H250" s="88" t="s">
        <v>266</v>
      </c>
      <c r="I250" s="167" t="s">
        <v>1026</v>
      </c>
      <c r="J250" s="479"/>
      <c r="K250" s="479"/>
      <c r="L250" s="97" t="s">
        <v>1022</v>
      </c>
      <c r="M250" s="176">
        <v>101120</v>
      </c>
    </row>
    <row r="251" spans="1:13" ht="51" x14ac:dyDescent="0.2">
      <c r="A251" s="428"/>
      <c r="B251" s="428"/>
      <c r="C251" s="467"/>
      <c r="D251" s="466"/>
      <c r="E251" s="471"/>
      <c r="F251" s="88" t="s">
        <v>1027</v>
      </c>
      <c r="G251" s="88" t="s">
        <v>832</v>
      </c>
      <c r="H251" s="88" t="s">
        <v>266</v>
      </c>
      <c r="I251" s="167" t="s">
        <v>1028</v>
      </c>
      <c r="J251" s="479"/>
      <c r="K251" s="479"/>
      <c r="L251" s="97" t="s">
        <v>1022</v>
      </c>
      <c r="M251" s="176">
        <v>350250</v>
      </c>
    </row>
    <row r="252" spans="1:13" ht="51" x14ac:dyDescent="0.2">
      <c r="A252" s="428"/>
      <c r="B252" s="428"/>
      <c r="C252" s="467"/>
      <c r="D252" s="466"/>
      <c r="E252" s="471"/>
      <c r="F252" s="88" t="s">
        <v>1029</v>
      </c>
      <c r="G252" s="88" t="s">
        <v>530</v>
      </c>
      <c r="H252" s="88" t="s">
        <v>2843</v>
      </c>
      <c r="I252" s="167" t="s">
        <v>1030</v>
      </c>
      <c r="J252" s="479"/>
      <c r="K252" s="479"/>
      <c r="L252" s="97" t="s">
        <v>1022</v>
      </c>
      <c r="M252" s="176">
        <v>187440</v>
      </c>
    </row>
    <row r="253" spans="1:13" ht="51" x14ac:dyDescent="0.2">
      <c r="A253" s="428"/>
      <c r="B253" s="428"/>
      <c r="C253" s="467"/>
      <c r="D253" s="466"/>
      <c r="E253" s="471"/>
      <c r="F253" s="88" t="s">
        <v>1031</v>
      </c>
      <c r="G253" s="88" t="s">
        <v>832</v>
      </c>
      <c r="H253" s="88" t="s">
        <v>266</v>
      </c>
      <c r="I253" s="167" t="s">
        <v>1032</v>
      </c>
      <c r="J253" s="479"/>
      <c r="K253" s="479"/>
      <c r="L253" s="97" t="s">
        <v>1033</v>
      </c>
      <c r="M253" s="176">
        <v>3308000</v>
      </c>
    </row>
    <row r="254" spans="1:13" ht="51" x14ac:dyDescent="0.2">
      <c r="A254" s="428"/>
      <c r="B254" s="428"/>
      <c r="C254" s="468"/>
      <c r="D254" s="469"/>
      <c r="E254" s="472"/>
      <c r="F254" s="88" t="s">
        <v>1034</v>
      </c>
      <c r="G254" s="88" t="s">
        <v>832</v>
      </c>
      <c r="H254" s="88" t="s">
        <v>266</v>
      </c>
      <c r="I254" s="167" t="s">
        <v>1035</v>
      </c>
      <c r="J254" s="480"/>
      <c r="K254" s="480"/>
      <c r="L254" s="97" t="s">
        <v>217</v>
      </c>
      <c r="M254" s="176">
        <v>220000</v>
      </c>
    </row>
    <row r="255" spans="1:13" ht="63.75" x14ac:dyDescent="0.2">
      <c r="A255" s="428"/>
      <c r="B255" s="428"/>
      <c r="C255" s="442" t="s">
        <v>1036</v>
      </c>
      <c r="D255" s="442"/>
      <c r="E255" s="431" t="s">
        <v>1006</v>
      </c>
      <c r="F255" s="531" t="s">
        <v>1037</v>
      </c>
      <c r="G255" s="88" t="s">
        <v>832</v>
      </c>
      <c r="H255" s="88" t="s">
        <v>266</v>
      </c>
      <c r="I255" s="167" t="s">
        <v>1038</v>
      </c>
      <c r="J255" s="563" t="s">
        <v>1009</v>
      </c>
      <c r="K255" s="563" t="s">
        <v>264</v>
      </c>
      <c r="L255" s="97" t="s">
        <v>1039</v>
      </c>
      <c r="M255" s="191"/>
    </row>
    <row r="256" spans="1:13" ht="51" x14ac:dyDescent="0.2">
      <c r="A256" s="428"/>
      <c r="B256" s="428"/>
      <c r="C256" s="442"/>
      <c r="D256" s="442"/>
      <c r="E256" s="547"/>
      <c r="F256" s="547"/>
      <c r="G256" s="88" t="s">
        <v>530</v>
      </c>
      <c r="H256" s="139" t="s">
        <v>266</v>
      </c>
      <c r="I256" s="167" t="s">
        <v>1040</v>
      </c>
      <c r="J256" s="547"/>
      <c r="K256" s="547"/>
      <c r="L256" s="315" t="s">
        <v>2802</v>
      </c>
      <c r="M256" s="192" t="s">
        <v>1041</v>
      </c>
    </row>
    <row r="257" spans="1:13" ht="38.25" x14ac:dyDescent="0.2">
      <c r="A257" s="429"/>
      <c r="B257" s="429"/>
      <c r="C257" s="442"/>
      <c r="D257" s="442"/>
      <c r="E257" s="548"/>
      <c r="F257" s="548"/>
      <c r="G257" s="88" t="s">
        <v>832</v>
      </c>
      <c r="H257" s="88" t="s">
        <v>266</v>
      </c>
      <c r="I257" s="167" t="s">
        <v>1042</v>
      </c>
      <c r="J257" s="548"/>
      <c r="K257" s="548"/>
      <c r="L257" s="315" t="s">
        <v>217</v>
      </c>
      <c r="M257" s="176">
        <v>2724132</v>
      </c>
    </row>
    <row r="258" spans="1:13" ht="156" customHeight="1" x14ac:dyDescent="0.2">
      <c r="A258" s="162" t="s">
        <v>1043</v>
      </c>
      <c r="B258" s="159" t="s">
        <v>1044</v>
      </c>
      <c r="C258" s="880" t="s">
        <v>1045</v>
      </c>
      <c r="D258" s="880"/>
      <c r="E258" s="159" t="s">
        <v>1046</v>
      </c>
      <c r="F258" s="160" t="s">
        <v>1047</v>
      </c>
      <c r="G258" s="88" t="s">
        <v>1048</v>
      </c>
      <c r="H258" s="193" t="s">
        <v>295</v>
      </c>
      <c r="I258" s="167" t="s">
        <v>1049</v>
      </c>
      <c r="J258" s="167" t="s">
        <v>1050</v>
      </c>
      <c r="K258" s="167" t="s">
        <v>1051</v>
      </c>
      <c r="L258" s="159" t="s">
        <v>175</v>
      </c>
      <c r="M258" s="185"/>
    </row>
    <row r="259" spans="1:13" ht="89.25" customHeight="1" x14ac:dyDescent="0.2">
      <c r="A259" s="842" t="s">
        <v>1052</v>
      </c>
      <c r="B259" s="842" t="s">
        <v>1053</v>
      </c>
      <c r="C259" s="865" t="s">
        <v>1054</v>
      </c>
      <c r="D259" s="865"/>
      <c r="E259" s="867" t="s">
        <v>1046</v>
      </c>
      <c r="F259" s="160" t="s">
        <v>1055</v>
      </c>
      <c r="G259" s="160" t="s">
        <v>1056</v>
      </c>
      <c r="H259" s="160" t="s">
        <v>1057</v>
      </c>
      <c r="I259" s="167" t="s">
        <v>1058</v>
      </c>
      <c r="J259" s="563" t="s">
        <v>1059</v>
      </c>
      <c r="K259" s="563" t="s">
        <v>467</v>
      </c>
      <c r="L259" s="867" t="s">
        <v>175</v>
      </c>
      <c r="M259" s="878"/>
    </row>
    <row r="260" spans="1:13" ht="91.5" customHeight="1" x14ac:dyDescent="0.2">
      <c r="A260" s="866"/>
      <c r="B260" s="866"/>
      <c r="C260" s="864" t="s">
        <v>1060</v>
      </c>
      <c r="D260" s="864"/>
      <c r="E260" s="868"/>
      <c r="F260" s="160" t="s">
        <v>1055</v>
      </c>
      <c r="G260" s="160" t="s">
        <v>1061</v>
      </c>
      <c r="H260" s="160" t="s">
        <v>1062</v>
      </c>
      <c r="I260" s="167" t="s">
        <v>1058</v>
      </c>
      <c r="J260" s="547"/>
      <c r="K260" s="547"/>
      <c r="L260" s="547"/>
      <c r="M260" s="691"/>
    </row>
    <row r="261" spans="1:13" ht="108" customHeight="1" x14ac:dyDescent="0.2">
      <c r="A261" s="843"/>
      <c r="B261" s="843"/>
      <c r="C261" s="864" t="s">
        <v>1063</v>
      </c>
      <c r="D261" s="864"/>
      <c r="E261" s="869"/>
      <c r="F261" s="160" t="s">
        <v>1064</v>
      </c>
      <c r="G261" s="160" t="s">
        <v>261</v>
      </c>
      <c r="H261" s="160" t="s">
        <v>870</v>
      </c>
      <c r="I261" s="167" t="s">
        <v>1065</v>
      </c>
      <c r="J261" s="548"/>
      <c r="K261" s="548"/>
      <c r="L261" s="548"/>
      <c r="M261" s="879"/>
    </row>
    <row r="262" spans="1:13" ht="76.5" x14ac:dyDescent="0.2">
      <c r="A262" s="162" t="s">
        <v>1066</v>
      </c>
      <c r="B262" s="159" t="s">
        <v>1067</v>
      </c>
      <c r="C262" s="865" t="s">
        <v>1068</v>
      </c>
      <c r="D262" s="865"/>
      <c r="E262" s="159" t="s">
        <v>1046</v>
      </c>
      <c r="F262" s="160" t="s">
        <v>1069</v>
      </c>
      <c r="G262" s="160" t="s">
        <v>1070</v>
      </c>
      <c r="H262" s="160" t="s">
        <v>1071</v>
      </c>
      <c r="I262" s="167" t="s">
        <v>1072</v>
      </c>
      <c r="J262" s="167" t="s">
        <v>2774</v>
      </c>
      <c r="K262" s="167" t="s">
        <v>1073</v>
      </c>
      <c r="L262" s="159" t="s">
        <v>175</v>
      </c>
      <c r="M262" s="185"/>
    </row>
    <row r="263" spans="1:13" ht="70.5" customHeight="1" x14ac:dyDescent="0.2">
      <c r="A263" s="842" t="s">
        <v>1074</v>
      </c>
      <c r="B263" s="431" t="s">
        <v>1075</v>
      </c>
      <c r="C263" s="876" t="s">
        <v>1076</v>
      </c>
      <c r="D263" s="877"/>
      <c r="E263" s="867" t="s">
        <v>1046</v>
      </c>
      <c r="F263" s="160" t="s">
        <v>1077</v>
      </c>
      <c r="G263" s="160" t="s">
        <v>1078</v>
      </c>
      <c r="H263" s="160" t="s">
        <v>825</v>
      </c>
      <c r="I263" s="167" t="s">
        <v>1079</v>
      </c>
      <c r="J263" s="659" t="s">
        <v>1050</v>
      </c>
      <c r="K263" s="563" t="s">
        <v>467</v>
      </c>
      <c r="L263" s="867" t="s">
        <v>175</v>
      </c>
      <c r="M263" s="878"/>
    </row>
    <row r="264" spans="1:13" ht="81" customHeight="1" x14ac:dyDescent="0.2">
      <c r="A264" s="866"/>
      <c r="B264" s="484"/>
      <c r="C264" s="876" t="s">
        <v>1080</v>
      </c>
      <c r="D264" s="877"/>
      <c r="E264" s="868"/>
      <c r="F264" s="160" t="s">
        <v>1081</v>
      </c>
      <c r="G264" s="160" t="s">
        <v>1082</v>
      </c>
      <c r="H264" s="160" t="s">
        <v>1083</v>
      </c>
      <c r="I264" s="167" t="s">
        <v>1084</v>
      </c>
      <c r="J264" s="659"/>
      <c r="K264" s="547"/>
      <c r="L264" s="547"/>
      <c r="M264" s="691"/>
    </row>
    <row r="265" spans="1:13" ht="60" customHeight="1" x14ac:dyDescent="0.2">
      <c r="A265" s="843"/>
      <c r="B265" s="485"/>
      <c r="C265" s="876" t="s">
        <v>1085</v>
      </c>
      <c r="D265" s="877"/>
      <c r="E265" s="869"/>
      <c r="F265" s="160" t="s">
        <v>1086</v>
      </c>
      <c r="G265" s="160" t="s">
        <v>1087</v>
      </c>
      <c r="H265" s="160" t="s">
        <v>943</v>
      </c>
      <c r="I265" s="167" t="s">
        <v>1088</v>
      </c>
      <c r="J265" s="659"/>
      <c r="K265" s="548"/>
      <c r="L265" s="548"/>
      <c r="M265" s="879"/>
    </row>
    <row r="266" spans="1:13" ht="51" x14ac:dyDescent="0.2">
      <c r="A266" s="842" t="s">
        <v>1089</v>
      </c>
      <c r="B266" s="867" t="s">
        <v>1090</v>
      </c>
      <c r="C266" s="865" t="s">
        <v>1091</v>
      </c>
      <c r="D266" s="865"/>
      <c r="E266" s="867" t="s">
        <v>1092</v>
      </c>
      <c r="F266" s="160" t="s">
        <v>1093</v>
      </c>
      <c r="G266" s="160" t="s">
        <v>1094</v>
      </c>
      <c r="H266" s="160" t="s">
        <v>1095</v>
      </c>
      <c r="I266" s="167" t="s">
        <v>2854</v>
      </c>
      <c r="J266" s="167" t="s">
        <v>1096</v>
      </c>
      <c r="K266" s="563" t="s">
        <v>467</v>
      </c>
      <c r="L266" s="159" t="s">
        <v>2855</v>
      </c>
      <c r="M266" s="185"/>
    </row>
    <row r="267" spans="1:13" ht="38.25" x14ac:dyDescent="0.2">
      <c r="A267" s="866"/>
      <c r="B267" s="868"/>
      <c r="C267" s="865"/>
      <c r="D267" s="865"/>
      <c r="E267" s="868"/>
      <c r="F267" s="160" t="s">
        <v>1093</v>
      </c>
      <c r="G267" s="160" t="s">
        <v>987</v>
      </c>
      <c r="H267" s="160" t="s">
        <v>943</v>
      </c>
      <c r="I267" s="167" t="s">
        <v>1097</v>
      </c>
      <c r="J267" s="167" t="s">
        <v>1096</v>
      </c>
      <c r="K267" s="547"/>
      <c r="L267" s="159" t="s">
        <v>175</v>
      </c>
      <c r="M267" s="185"/>
    </row>
    <row r="268" spans="1:13" ht="89.25" x14ac:dyDescent="0.2">
      <c r="A268" s="866"/>
      <c r="B268" s="868"/>
      <c r="C268" s="865" t="s">
        <v>1098</v>
      </c>
      <c r="D268" s="865"/>
      <c r="E268" s="868"/>
      <c r="F268" s="160" t="s">
        <v>1099</v>
      </c>
      <c r="G268" s="160" t="s">
        <v>321</v>
      </c>
      <c r="H268" s="160" t="s">
        <v>689</v>
      </c>
      <c r="I268" s="167" t="s">
        <v>1100</v>
      </c>
      <c r="J268" s="167" t="s">
        <v>2773</v>
      </c>
      <c r="K268" s="547"/>
      <c r="L268" s="159" t="s">
        <v>1101</v>
      </c>
      <c r="M268" s="185"/>
    </row>
    <row r="269" spans="1:13" ht="38.25" x14ac:dyDescent="0.2">
      <c r="A269" s="866"/>
      <c r="B269" s="868"/>
      <c r="C269" s="865"/>
      <c r="D269" s="865"/>
      <c r="E269" s="868"/>
      <c r="F269" s="160" t="s">
        <v>1099</v>
      </c>
      <c r="G269" s="160" t="s">
        <v>261</v>
      </c>
      <c r="H269" s="160" t="s">
        <v>601</v>
      </c>
      <c r="I269" s="167" t="s">
        <v>1102</v>
      </c>
      <c r="J269" s="167" t="s">
        <v>1103</v>
      </c>
      <c r="K269" s="547"/>
      <c r="L269" s="159" t="s">
        <v>1104</v>
      </c>
      <c r="M269" s="185"/>
    </row>
    <row r="270" spans="1:13" ht="101.25" customHeight="1" x14ac:dyDescent="0.2">
      <c r="A270" s="843"/>
      <c r="B270" s="869"/>
      <c r="C270" s="865" t="s">
        <v>1105</v>
      </c>
      <c r="D270" s="865"/>
      <c r="E270" s="869"/>
      <c r="F270" s="160" t="s">
        <v>1106</v>
      </c>
      <c r="G270" s="160" t="s">
        <v>397</v>
      </c>
      <c r="H270" s="160" t="s">
        <v>1107</v>
      </c>
      <c r="I270" s="167" t="s">
        <v>1108</v>
      </c>
      <c r="J270" s="167" t="s">
        <v>1109</v>
      </c>
      <c r="K270" s="548"/>
      <c r="L270" s="159" t="s">
        <v>175</v>
      </c>
      <c r="M270" s="185"/>
    </row>
    <row r="271" spans="1:13" ht="38.25" x14ac:dyDescent="0.2">
      <c r="A271" s="842" t="s">
        <v>1110</v>
      </c>
      <c r="B271" s="867" t="s">
        <v>1111</v>
      </c>
      <c r="C271" s="870" t="s">
        <v>1112</v>
      </c>
      <c r="D271" s="871"/>
      <c r="E271" s="867" t="s">
        <v>1046</v>
      </c>
      <c r="F271" s="160" t="s">
        <v>1113</v>
      </c>
      <c r="G271" s="160" t="s">
        <v>1114</v>
      </c>
      <c r="H271" s="160" t="s">
        <v>266</v>
      </c>
      <c r="I271" s="194" t="s">
        <v>1115</v>
      </c>
      <c r="J271" s="194" t="s">
        <v>1096</v>
      </c>
      <c r="K271" s="194" t="s">
        <v>1116</v>
      </c>
      <c r="L271" s="159" t="s">
        <v>1117</v>
      </c>
      <c r="M271" s="185"/>
    </row>
    <row r="272" spans="1:13" ht="38.25" x14ac:dyDescent="0.2">
      <c r="A272" s="866"/>
      <c r="B272" s="868"/>
      <c r="C272" s="872"/>
      <c r="D272" s="873"/>
      <c r="E272" s="868"/>
      <c r="F272" s="160" t="s">
        <v>1118</v>
      </c>
      <c r="G272" s="160" t="s">
        <v>1119</v>
      </c>
      <c r="H272" s="160" t="s">
        <v>266</v>
      </c>
      <c r="I272" s="194" t="s">
        <v>1120</v>
      </c>
      <c r="J272" s="194" t="s">
        <v>1096</v>
      </c>
      <c r="K272" s="194" t="s">
        <v>1116</v>
      </c>
      <c r="L272" s="159" t="s">
        <v>1117</v>
      </c>
      <c r="M272" s="185"/>
    </row>
    <row r="273" spans="1:13" ht="63.75" x14ac:dyDescent="0.2">
      <c r="A273" s="866"/>
      <c r="B273" s="868"/>
      <c r="C273" s="872"/>
      <c r="D273" s="873"/>
      <c r="E273" s="868"/>
      <c r="F273" s="160" t="s">
        <v>1121</v>
      </c>
      <c r="G273" s="160" t="s">
        <v>832</v>
      </c>
      <c r="H273" s="160" t="s">
        <v>1122</v>
      </c>
      <c r="I273" s="194" t="s">
        <v>1123</v>
      </c>
      <c r="J273" s="194" t="s">
        <v>1124</v>
      </c>
      <c r="K273" s="194" t="s">
        <v>264</v>
      </c>
      <c r="L273" s="159" t="s">
        <v>1125</v>
      </c>
      <c r="M273" s="185"/>
    </row>
    <row r="274" spans="1:13" ht="63.75" x14ac:dyDescent="0.2">
      <c r="A274" s="866"/>
      <c r="B274" s="868"/>
      <c r="C274" s="872"/>
      <c r="D274" s="873"/>
      <c r="E274" s="868"/>
      <c r="F274" s="160" t="s">
        <v>1126</v>
      </c>
      <c r="G274" s="160" t="s">
        <v>260</v>
      </c>
      <c r="H274" s="160" t="s">
        <v>266</v>
      </c>
      <c r="I274" s="194" t="s">
        <v>2722</v>
      </c>
      <c r="J274" s="195" t="s">
        <v>1124</v>
      </c>
      <c r="K274" s="194" t="s">
        <v>1127</v>
      </c>
      <c r="L274" s="159" t="s">
        <v>1125</v>
      </c>
      <c r="M274" s="185"/>
    </row>
    <row r="275" spans="1:13" ht="38.25" x14ac:dyDescent="0.2">
      <c r="A275" s="843"/>
      <c r="B275" s="869"/>
      <c r="C275" s="874"/>
      <c r="D275" s="875"/>
      <c r="E275" s="869"/>
      <c r="F275" s="160" t="s">
        <v>1128</v>
      </c>
      <c r="G275" s="160" t="s">
        <v>1129</v>
      </c>
      <c r="H275" s="160" t="s">
        <v>266</v>
      </c>
      <c r="I275" s="194" t="s">
        <v>1130</v>
      </c>
      <c r="J275" s="194" t="s">
        <v>1096</v>
      </c>
      <c r="K275" s="194" t="s">
        <v>467</v>
      </c>
      <c r="L275" s="159" t="s">
        <v>1117</v>
      </c>
      <c r="M275" s="185"/>
    </row>
    <row r="276" spans="1:13" ht="54.75" customHeight="1" x14ac:dyDescent="0.2">
      <c r="A276" s="162" t="s">
        <v>1131</v>
      </c>
      <c r="B276" s="97" t="s">
        <v>1132</v>
      </c>
      <c r="C276" s="442" t="s">
        <v>1133</v>
      </c>
      <c r="D276" s="442"/>
      <c r="E276" s="97" t="s">
        <v>1134</v>
      </c>
      <c r="F276" s="88" t="s">
        <v>1135</v>
      </c>
      <c r="G276" s="160" t="s">
        <v>530</v>
      </c>
      <c r="H276" s="160" t="s">
        <v>1136</v>
      </c>
      <c r="I276" s="167" t="s">
        <v>1137</v>
      </c>
      <c r="J276" s="167" t="s">
        <v>1138</v>
      </c>
      <c r="K276" s="167" t="s">
        <v>264</v>
      </c>
      <c r="L276" s="97" t="s">
        <v>175</v>
      </c>
      <c r="M276" s="185"/>
    </row>
    <row r="277" spans="1:13" ht="41.25" customHeight="1" x14ac:dyDescent="0.2">
      <c r="A277" s="863" t="s">
        <v>1139</v>
      </c>
      <c r="B277" s="431" t="s">
        <v>1140</v>
      </c>
      <c r="C277" s="442" t="s">
        <v>1141</v>
      </c>
      <c r="D277" s="442"/>
      <c r="E277" s="442" t="s">
        <v>1134</v>
      </c>
      <c r="F277" s="88" t="s">
        <v>1064</v>
      </c>
      <c r="G277" s="88" t="s">
        <v>530</v>
      </c>
      <c r="H277" s="137" t="s">
        <v>344</v>
      </c>
      <c r="I277" s="167" t="s">
        <v>1142</v>
      </c>
      <c r="J277" s="659" t="s">
        <v>1143</v>
      </c>
      <c r="K277" s="167" t="s">
        <v>467</v>
      </c>
      <c r="L277" s="97" t="s">
        <v>175</v>
      </c>
      <c r="M277" s="185"/>
    </row>
    <row r="278" spans="1:13" ht="57.75" customHeight="1" x14ac:dyDescent="0.2">
      <c r="A278" s="863"/>
      <c r="B278" s="485"/>
      <c r="C278" s="864" t="s">
        <v>1144</v>
      </c>
      <c r="D278" s="864"/>
      <c r="E278" s="442"/>
      <c r="F278" s="160" t="s">
        <v>1064</v>
      </c>
      <c r="G278" s="88" t="s">
        <v>261</v>
      </c>
      <c r="H278" s="137" t="s">
        <v>265</v>
      </c>
      <c r="I278" s="167" t="s">
        <v>1142</v>
      </c>
      <c r="J278" s="659"/>
      <c r="K278" s="167" t="s">
        <v>467</v>
      </c>
      <c r="L278" s="159" t="s">
        <v>175</v>
      </c>
      <c r="M278" s="185"/>
    </row>
    <row r="279" spans="1:13" ht="131.25" customHeight="1" x14ac:dyDescent="0.2">
      <c r="A279" s="842" t="s">
        <v>1145</v>
      </c>
      <c r="B279" s="431" t="s">
        <v>1146</v>
      </c>
      <c r="C279" s="865" t="s">
        <v>1147</v>
      </c>
      <c r="D279" s="865"/>
      <c r="E279" s="431" t="s">
        <v>1134</v>
      </c>
      <c r="F279" s="88" t="s">
        <v>1148</v>
      </c>
      <c r="G279" s="88" t="s">
        <v>321</v>
      </c>
      <c r="H279" s="137" t="s">
        <v>266</v>
      </c>
      <c r="I279" s="167" t="s">
        <v>1149</v>
      </c>
      <c r="J279" s="167" t="s">
        <v>1150</v>
      </c>
      <c r="K279" s="167" t="s">
        <v>467</v>
      </c>
      <c r="L279" s="97" t="s">
        <v>175</v>
      </c>
      <c r="M279" s="185"/>
    </row>
    <row r="280" spans="1:13" ht="45" customHeight="1" x14ac:dyDescent="0.2">
      <c r="A280" s="843"/>
      <c r="B280" s="485"/>
      <c r="C280" s="865" t="s">
        <v>1151</v>
      </c>
      <c r="D280" s="865"/>
      <c r="E280" s="485"/>
      <c r="F280" s="88" t="s">
        <v>1152</v>
      </c>
      <c r="G280" s="88" t="s">
        <v>321</v>
      </c>
      <c r="H280" s="137" t="s">
        <v>266</v>
      </c>
      <c r="I280" s="167" t="s">
        <v>1153</v>
      </c>
      <c r="J280" s="167" t="s">
        <v>1154</v>
      </c>
      <c r="K280" s="167" t="s">
        <v>467</v>
      </c>
      <c r="L280" s="97" t="s">
        <v>175</v>
      </c>
      <c r="M280" s="185"/>
    </row>
    <row r="281" spans="1:13" ht="63.75" x14ac:dyDescent="0.2">
      <c r="A281" s="842" t="s">
        <v>1155</v>
      </c>
      <c r="B281" s="431" t="s">
        <v>1156</v>
      </c>
      <c r="C281" s="445" t="s">
        <v>1157</v>
      </c>
      <c r="D281" s="446"/>
      <c r="E281" s="431" t="s">
        <v>1134</v>
      </c>
      <c r="F281" s="88" t="s">
        <v>1158</v>
      </c>
      <c r="G281" s="88" t="s">
        <v>1159</v>
      </c>
      <c r="H281" s="137" t="s">
        <v>963</v>
      </c>
      <c r="I281" s="167" t="s">
        <v>1160</v>
      </c>
      <c r="J281" s="167" t="s">
        <v>2600</v>
      </c>
      <c r="K281" s="167" t="s">
        <v>467</v>
      </c>
      <c r="L281" s="159" t="s">
        <v>175</v>
      </c>
      <c r="M281" s="185"/>
    </row>
    <row r="282" spans="1:13" ht="60" customHeight="1" x14ac:dyDescent="0.2">
      <c r="A282" s="843"/>
      <c r="B282" s="485"/>
      <c r="C282" s="488"/>
      <c r="D282" s="489"/>
      <c r="E282" s="485"/>
      <c r="F282" s="160" t="s">
        <v>1161</v>
      </c>
      <c r="G282" s="160" t="s">
        <v>1162</v>
      </c>
      <c r="H282" s="160" t="s">
        <v>405</v>
      </c>
      <c r="I282" s="167" t="s">
        <v>2599</v>
      </c>
      <c r="J282" s="167" t="s">
        <v>1154</v>
      </c>
      <c r="K282" s="167" t="s">
        <v>467</v>
      </c>
      <c r="L282" s="159" t="s">
        <v>175</v>
      </c>
      <c r="M282" s="167"/>
    </row>
    <row r="283" spans="1:13" ht="63.75" x14ac:dyDescent="0.2">
      <c r="A283" s="842" t="s">
        <v>1139</v>
      </c>
      <c r="B283" s="431" t="s">
        <v>1163</v>
      </c>
      <c r="C283" s="445" t="s">
        <v>1164</v>
      </c>
      <c r="D283" s="446"/>
      <c r="E283" s="431" t="s">
        <v>1046</v>
      </c>
      <c r="F283" s="332" t="s">
        <v>1165</v>
      </c>
      <c r="G283" s="332" t="s">
        <v>688</v>
      </c>
      <c r="H283" s="337" t="s">
        <v>344</v>
      </c>
      <c r="I283" s="308" t="s">
        <v>2598</v>
      </c>
      <c r="J283" s="308" t="s">
        <v>1166</v>
      </c>
      <c r="K283" s="308" t="s">
        <v>467</v>
      </c>
      <c r="L283" s="338" t="s">
        <v>175</v>
      </c>
      <c r="M283" s="339"/>
    </row>
    <row r="284" spans="1:13" ht="48.75" customHeight="1" x14ac:dyDescent="0.2">
      <c r="A284" s="844"/>
      <c r="B284" s="846"/>
      <c r="C284" s="848"/>
      <c r="D284" s="487"/>
      <c r="E284" s="846"/>
      <c r="F284" s="332" t="s">
        <v>1167</v>
      </c>
      <c r="G284" s="332" t="s">
        <v>321</v>
      </c>
      <c r="H284" s="332" t="s">
        <v>322</v>
      </c>
      <c r="I284" s="308" t="s">
        <v>1168</v>
      </c>
      <c r="J284" s="308" t="s">
        <v>1169</v>
      </c>
      <c r="K284" s="308" t="s">
        <v>467</v>
      </c>
      <c r="L284" s="338" t="s">
        <v>175</v>
      </c>
      <c r="M284" s="308"/>
    </row>
    <row r="285" spans="1:13" ht="51" x14ac:dyDescent="0.2">
      <c r="A285" s="845"/>
      <c r="B285" s="847"/>
      <c r="C285" s="849"/>
      <c r="D285" s="850"/>
      <c r="E285" s="847"/>
      <c r="F285" s="332" t="s">
        <v>1170</v>
      </c>
      <c r="G285" s="332" t="s">
        <v>397</v>
      </c>
      <c r="H285" s="332" t="s">
        <v>344</v>
      </c>
      <c r="I285" s="308" t="s">
        <v>1171</v>
      </c>
      <c r="J285" s="308" t="s">
        <v>1169</v>
      </c>
      <c r="K285" s="308" t="s">
        <v>467</v>
      </c>
      <c r="L285" s="338" t="s">
        <v>175</v>
      </c>
      <c r="M285" s="339"/>
    </row>
    <row r="286" spans="1:13" ht="15" x14ac:dyDescent="0.2">
      <c r="A286" s="851" t="s">
        <v>154</v>
      </c>
      <c r="B286" s="852"/>
      <c r="C286" s="853"/>
      <c r="D286" s="857" t="s">
        <v>2601</v>
      </c>
      <c r="E286" s="858"/>
      <c r="F286" s="858"/>
      <c r="G286" s="858"/>
      <c r="H286" s="859"/>
      <c r="I286" s="336" t="s">
        <v>2602</v>
      </c>
      <c r="J286" s="830" t="s">
        <v>263</v>
      </c>
      <c r="K286" s="831"/>
      <c r="L286" s="831"/>
      <c r="M286" s="832"/>
    </row>
    <row r="287" spans="1:13" ht="15" x14ac:dyDescent="0.2">
      <c r="A287" s="854"/>
      <c r="B287" s="855"/>
      <c r="C287" s="856"/>
      <c r="D287" s="860"/>
      <c r="E287" s="861"/>
      <c r="F287" s="861"/>
      <c r="G287" s="861"/>
      <c r="H287" s="862"/>
      <c r="I287" s="196" t="s">
        <v>157</v>
      </c>
      <c r="J287" s="833" t="s">
        <v>269</v>
      </c>
      <c r="K287" s="834"/>
      <c r="L287" s="834"/>
      <c r="M287" s="835"/>
    </row>
    <row r="288" spans="1:13" x14ac:dyDescent="0.2">
      <c r="A288" s="836" t="s">
        <v>159</v>
      </c>
      <c r="B288" s="836"/>
      <c r="C288" s="836"/>
      <c r="D288" s="836"/>
      <c r="E288" s="836"/>
      <c r="F288" s="836"/>
      <c r="G288" s="836"/>
      <c r="H288" s="836"/>
      <c r="I288" s="836"/>
      <c r="J288" s="836"/>
      <c r="K288" s="836"/>
      <c r="L288" s="836"/>
      <c r="M288" s="837"/>
    </row>
    <row r="289" spans="1:13" ht="63.75" x14ac:dyDescent="0.2">
      <c r="A289" s="197" t="s">
        <v>158</v>
      </c>
      <c r="B289" s="197" t="s">
        <v>69</v>
      </c>
      <c r="C289" s="838" t="s">
        <v>155</v>
      </c>
      <c r="D289" s="839"/>
      <c r="E289" s="197" t="s">
        <v>162</v>
      </c>
      <c r="F289" s="197" t="s">
        <v>156</v>
      </c>
      <c r="G289" s="197" t="s">
        <v>165</v>
      </c>
      <c r="H289" s="197" t="s">
        <v>166</v>
      </c>
      <c r="I289" s="197" t="s">
        <v>161</v>
      </c>
      <c r="J289" s="197" t="s">
        <v>160</v>
      </c>
      <c r="K289" s="197" t="s">
        <v>163</v>
      </c>
      <c r="L289" s="197" t="s">
        <v>164</v>
      </c>
      <c r="M289" s="197" t="s">
        <v>440</v>
      </c>
    </row>
    <row r="290" spans="1:13" ht="140.25" x14ac:dyDescent="0.2">
      <c r="A290" s="499" t="s">
        <v>167</v>
      </c>
      <c r="B290" s="499" t="s">
        <v>1172</v>
      </c>
      <c r="C290" s="553" t="s">
        <v>1173</v>
      </c>
      <c r="D290" s="722"/>
      <c r="E290" s="499" t="s">
        <v>1174</v>
      </c>
      <c r="F290" s="198" t="s">
        <v>1175</v>
      </c>
      <c r="G290" s="199" t="s">
        <v>1002</v>
      </c>
      <c r="H290" s="200" t="s">
        <v>1176</v>
      </c>
      <c r="I290" s="151" t="s">
        <v>2858</v>
      </c>
      <c r="J290" s="514" t="s">
        <v>1177</v>
      </c>
      <c r="K290" s="840" t="s">
        <v>721</v>
      </c>
      <c r="L290" s="499" t="s">
        <v>846</v>
      </c>
      <c r="M290" s="514"/>
    </row>
    <row r="291" spans="1:13" ht="25.5" x14ac:dyDescent="0.2">
      <c r="A291" s="501"/>
      <c r="B291" s="501"/>
      <c r="C291" s="522"/>
      <c r="D291" s="523"/>
      <c r="E291" s="501"/>
      <c r="F291" s="198" t="s">
        <v>1178</v>
      </c>
      <c r="G291" s="199" t="s">
        <v>343</v>
      </c>
      <c r="H291" s="200" t="s">
        <v>349</v>
      </c>
      <c r="I291" s="151" t="s">
        <v>1179</v>
      </c>
      <c r="J291" s="514"/>
      <c r="K291" s="841"/>
      <c r="L291" s="500"/>
      <c r="M291" s="507"/>
    </row>
    <row r="292" spans="1:13" ht="82.5" customHeight="1" x14ac:dyDescent="0.2">
      <c r="A292" s="499" t="s">
        <v>168</v>
      </c>
      <c r="B292" s="499" t="s">
        <v>1180</v>
      </c>
      <c r="C292" s="553" t="s">
        <v>1181</v>
      </c>
      <c r="D292" s="722"/>
      <c r="E292" s="499" t="s">
        <v>1174</v>
      </c>
      <c r="F292" s="340" t="s">
        <v>1182</v>
      </c>
      <c r="G292" s="341" t="s">
        <v>1183</v>
      </c>
      <c r="H292" s="490" t="s">
        <v>349</v>
      </c>
      <c r="I292" s="513" t="s">
        <v>1184</v>
      </c>
      <c r="J292" s="513" t="s">
        <v>1185</v>
      </c>
      <c r="K292" s="828" t="s">
        <v>721</v>
      </c>
      <c r="L292" s="729" t="s">
        <v>1186</v>
      </c>
      <c r="M292" s="513"/>
    </row>
    <row r="293" spans="1:13" ht="83.25" customHeight="1" x14ac:dyDescent="0.2">
      <c r="A293" s="739"/>
      <c r="B293" s="739"/>
      <c r="C293" s="803"/>
      <c r="D293" s="804"/>
      <c r="E293" s="739"/>
      <c r="F293" s="340" t="s">
        <v>1187</v>
      </c>
      <c r="G293" s="341" t="s">
        <v>1188</v>
      </c>
      <c r="H293" s="806"/>
      <c r="I293" s="513"/>
      <c r="J293" s="513"/>
      <c r="K293" s="829"/>
      <c r="L293" s="729"/>
      <c r="M293" s="513"/>
    </row>
    <row r="294" spans="1:13" ht="25.5" x14ac:dyDescent="0.2">
      <c r="A294" s="499" t="s">
        <v>170</v>
      </c>
      <c r="B294" s="499" t="s">
        <v>1189</v>
      </c>
      <c r="C294" s="553" t="s">
        <v>1190</v>
      </c>
      <c r="D294" s="722"/>
      <c r="E294" s="499" t="s">
        <v>1174</v>
      </c>
      <c r="F294" s="201" t="s">
        <v>1191</v>
      </c>
      <c r="G294" s="202" t="s">
        <v>1192</v>
      </c>
      <c r="H294" s="201" t="s">
        <v>349</v>
      </c>
      <c r="I294" s="514" t="s">
        <v>1193</v>
      </c>
      <c r="J294" s="514" t="s">
        <v>1177</v>
      </c>
      <c r="K294" s="514" t="s">
        <v>721</v>
      </c>
      <c r="L294" s="715" t="s">
        <v>846</v>
      </c>
      <c r="M294" s="514"/>
    </row>
    <row r="295" spans="1:13" ht="84" customHeight="1" x14ac:dyDescent="0.2">
      <c r="A295" s="501"/>
      <c r="B295" s="501"/>
      <c r="C295" s="522"/>
      <c r="D295" s="523"/>
      <c r="E295" s="501"/>
      <c r="F295" s="201" t="s">
        <v>1194</v>
      </c>
      <c r="G295" s="202" t="s">
        <v>1162</v>
      </c>
      <c r="H295" s="201" t="s">
        <v>349</v>
      </c>
      <c r="I295" s="514"/>
      <c r="J295" s="514"/>
      <c r="K295" s="514"/>
      <c r="L295" s="715"/>
      <c r="M295" s="514"/>
    </row>
    <row r="296" spans="1:13" ht="25.5" x14ac:dyDescent="0.2">
      <c r="A296" s="499" t="s">
        <v>171</v>
      </c>
      <c r="B296" s="499" t="s">
        <v>1195</v>
      </c>
      <c r="C296" s="553" t="s">
        <v>1196</v>
      </c>
      <c r="D296" s="722"/>
      <c r="E296" s="499" t="s">
        <v>1174</v>
      </c>
      <c r="F296" s="201" t="s">
        <v>1197</v>
      </c>
      <c r="G296" s="200" t="s">
        <v>918</v>
      </c>
      <c r="H296" s="201" t="s">
        <v>1107</v>
      </c>
      <c r="I296" s="514" t="s">
        <v>2605</v>
      </c>
      <c r="J296" s="514" t="s">
        <v>1198</v>
      </c>
      <c r="K296" s="514" t="s">
        <v>264</v>
      </c>
      <c r="L296" s="715" t="s">
        <v>846</v>
      </c>
      <c r="M296" s="825"/>
    </row>
    <row r="297" spans="1:13" ht="32.25" customHeight="1" x14ac:dyDescent="0.2">
      <c r="A297" s="501"/>
      <c r="B297" s="501"/>
      <c r="C297" s="522"/>
      <c r="D297" s="523"/>
      <c r="E297" s="501"/>
      <c r="F297" s="201" t="s">
        <v>1199</v>
      </c>
      <c r="G297" s="205" t="s">
        <v>918</v>
      </c>
      <c r="H297" s="205" t="s">
        <v>1107</v>
      </c>
      <c r="I297" s="514"/>
      <c r="J297" s="514"/>
      <c r="K297" s="514"/>
      <c r="L297" s="715"/>
      <c r="M297" s="826"/>
    </row>
    <row r="298" spans="1:13" ht="25.5" x14ac:dyDescent="0.2">
      <c r="A298" s="735" t="s">
        <v>172</v>
      </c>
      <c r="B298" s="499" t="s">
        <v>1200</v>
      </c>
      <c r="C298" s="553" t="s">
        <v>1201</v>
      </c>
      <c r="D298" s="722"/>
      <c r="E298" s="499" t="s">
        <v>1202</v>
      </c>
      <c r="F298" s="201" t="s">
        <v>1203</v>
      </c>
      <c r="G298" s="201" t="s">
        <v>688</v>
      </c>
      <c r="H298" s="201" t="s">
        <v>1204</v>
      </c>
      <c r="I298" s="514" t="s">
        <v>2606</v>
      </c>
      <c r="J298" s="514" t="s">
        <v>1198</v>
      </c>
      <c r="K298" s="514" t="s">
        <v>264</v>
      </c>
      <c r="L298" s="715" t="s">
        <v>846</v>
      </c>
      <c r="M298" s="825"/>
    </row>
    <row r="299" spans="1:13" ht="20.25" customHeight="1" x14ac:dyDescent="0.2">
      <c r="A299" s="516"/>
      <c r="B299" s="500"/>
      <c r="C299" s="521"/>
      <c r="D299" s="520"/>
      <c r="E299" s="524"/>
      <c r="F299" s="201" t="s">
        <v>1205</v>
      </c>
      <c r="G299" s="201" t="s">
        <v>1206</v>
      </c>
      <c r="H299" s="201" t="s">
        <v>1204</v>
      </c>
      <c r="I299" s="514"/>
      <c r="J299" s="514"/>
      <c r="K299" s="514"/>
      <c r="L299" s="715"/>
      <c r="M299" s="827"/>
    </row>
    <row r="300" spans="1:13" ht="31.5" customHeight="1" x14ac:dyDescent="0.2">
      <c r="A300" s="517"/>
      <c r="B300" s="501"/>
      <c r="C300" s="522"/>
      <c r="D300" s="523"/>
      <c r="E300" s="526"/>
      <c r="F300" s="201" t="s">
        <v>1207</v>
      </c>
      <c r="G300" s="201" t="s">
        <v>1208</v>
      </c>
      <c r="H300" s="201" t="s">
        <v>1209</v>
      </c>
      <c r="I300" s="514"/>
      <c r="J300" s="514"/>
      <c r="K300" s="514"/>
      <c r="L300" s="715"/>
      <c r="M300" s="826"/>
    </row>
    <row r="301" spans="1:13" ht="51" x14ac:dyDescent="0.2">
      <c r="A301" s="735" t="s">
        <v>173</v>
      </c>
      <c r="B301" s="499" t="s">
        <v>1210</v>
      </c>
      <c r="C301" s="553" t="s">
        <v>1211</v>
      </c>
      <c r="D301" s="722"/>
      <c r="E301" s="499" t="s">
        <v>1202</v>
      </c>
      <c r="F301" s="201" t="s">
        <v>1212</v>
      </c>
      <c r="G301" s="201" t="s">
        <v>1213</v>
      </c>
      <c r="H301" s="201" t="s">
        <v>405</v>
      </c>
      <c r="I301" s="514" t="s">
        <v>1214</v>
      </c>
      <c r="J301" s="514" t="s">
        <v>1215</v>
      </c>
      <c r="K301" s="514" t="s">
        <v>264</v>
      </c>
      <c r="L301" s="715" t="s">
        <v>846</v>
      </c>
      <c r="M301" s="825"/>
    </row>
    <row r="302" spans="1:13" x14ac:dyDescent="0.2">
      <c r="A302" s="516"/>
      <c r="B302" s="500"/>
      <c r="C302" s="521"/>
      <c r="D302" s="520"/>
      <c r="E302" s="500"/>
      <c r="F302" s="201" t="s">
        <v>1216</v>
      </c>
      <c r="G302" s="201" t="s">
        <v>1217</v>
      </c>
      <c r="H302" s="201" t="s">
        <v>1218</v>
      </c>
      <c r="I302" s="514"/>
      <c r="J302" s="514"/>
      <c r="K302" s="514"/>
      <c r="L302" s="715"/>
      <c r="M302" s="827"/>
    </row>
    <row r="303" spans="1:13" ht="76.5" x14ac:dyDescent="0.2">
      <c r="A303" s="517"/>
      <c r="B303" s="501"/>
      <c r="C303" s="522"/>
      <c r="D303" s="523"/>
      <c r="E303" s="501"/>
      <c r="F303" s="201" t="s">
        <v>1219</v>
      </c>
      <c r="G303" s="201" t="s">
        <v>688</v>
      </c>
      <c r="H303" s="201" t="s">
        <v>1220</v>
      </c>
      <c r="I303" s="514"/>
      <c r="J303" s="514"/>
      <c r="K303" s="514"/>
      <c r="L303" s="715"/>
      <c r="M303" s="826"/>
    </row>
    <row r="304" spans="1:13" ht="25.5" x14ac:dyDescent="0.2">
      <c r="A304" s="735" t="s">
        <v>174</v>
      </c>
      <c r="B304" s="499" t="s">
        <v>1221</v>
      </c>
      <c r="C304" s="553" t="s">
        <v>1222</v>
      </c>
      <c r="D304" s="722"/>
      <c r="E304" s="499" t="s">
        <v>1202</v>
      </c>
      <c r="F304" s="201" t="s">
        <v>1223</v>
      </c>
      <c r="G304" s="201" t="s">
        <v>397</v>
      </c>
      <c r="H304" s="201" t="s">
        <v>601</v>
      </c>
      <c r="I304" s="514" t="s">
        <v>1224</v>
      </c>
      <c r="J304" s="514" t="s">
        <v>1198</v>
      </c>
      <c r="K304" s="514" t="s">
        <v>264</v>
      </c>
      <c r="L304" s="499" t="s">
        <v>1225</v>
      </c>
      <c r="M304" s="825"/>
    </row>
    <row r="305" spans="1:13" x14ac:dyDescent="0.2">
      <c r="A305" s="517"/>
      <c r="B305" s="501"/>
      <c r="C305" s="522"/>
      <c r="D305" s="523"/>
      <c r="E305" s="501"/>
      <c r="F305" s="201" t="s">
        <v>1226</v>
      </c>
      <c r="G305" s="205" t="s">
        <v>261</v>
      </c>
      <c r="H305" s="201" t="s">
        <v>1227</v>
      </c>
      <c r="I305" s="514"/>
      <c r="J305" s="514"/>
      <c r="K305" s="514"/>
      <c r="L305" s="501"/>
      <c r="M305" s="826"/>
    </row>
    <row r="306" spans="1:13" x14ac:dyDescent="0.2">
      <c r="A306" s="735" t="s">
        <v>176</v>
      </c>
      <c r="B306" s="499" t="s">
        <v>1228</v>
      </c>
      <c r="C306" s="553" t="s">
        <v>1229</v>
      </c>
      <c r="D306" s="822"/>
      <c r="E306" s="499" t="s">
        <v>1230</v>
      </c>
      <c r="F306" s="490" t="s">
        <v>1231</v>
      </c>
      <c r="G306" s="490" t="s">
        <v>1232</v>
      </c>
      <c r="H306" s="490" t="s">
        <v>2874</v>
      </c>
      <c r="I306" s="151" t="s">
        <v>1233</v>
      </c>
      <c r="J306" s="507" t="s">
        <v>1234</v>
      </c>
      <c r="K306" s="507" t="s">
        <v>721</v>
      </c>
      <c r="L306" s="499" t="s">
        <v>1235</v>
      </c>
      <c r="M306" s="825"/>
    </row>
    <row r="307" spans="1:13" ht="25.5" x14ac:dyDescent="0.2">
      <c r="A307" s="575"/>
      <c r="B307" s="438"/>
      <c r="C307" s="551"/>
      <c r="D307" s="552"/>
      <c r="E307" s="438"/>
      <c r="F307" s="438"/>
      <c r="G307" s="438"/>
      <c r="H307" s="438"/>
      <c r="I307" s="151" t="s">
        <v>1236</v>
      </c>
      <c r="J307" s="438"/>
      <c r="K307" s="438"/>
      <c r="L307" s="438"/>
      <c r="M307" s="694"/>
    </row>
    <row r="308" spans="1:13" ht="25.5" x14ac:dyDescent="0.2">
      <c r="A308" s="575"/>
      <c r="B308" s="438"/>
      <c r="C308" s="551"/>
      <c r="D308" s="552"/>
      <c r="E308" s="438"/>
      <c r="F308" s="438"/>
      <c r="G308" s="438"/>
      <c r="H308" s="438"/>
      <c r="I308" s="151" t="s">
        <v>2607</v>
      </c>
      <c r="J308" s="438"/>
      <c r="K308" s="438"/>
      <c r="L308" s="438"/>
      <c r="M308" s="694"/>
    </row>
    <row r="309" spans="1:13" ht="25.5" x14ac:dyDescent="0.2">
      <c r="A309" s="575"/>
      <c r="B309" s="438"/>
      <c r="C309" s="551"/>
      <c r="D309" s="552"/>
      <c r="E309" s="438"/>
      <c r="F309" s="438"/>
      <c r="G309" s="438"/>
      <c r="H309" s="438"/>
      <c r="I309" s="151" t="s">
        <v>1237</v>
      </c>
      <c r="J309" s="438"/>
      <c r="K309" s="438"/>
      <c r="L309" s="438"/>
      <c r="M309" s="694"/>
    </row>
    <row r="310" spans="1:13" ht="25.5" x14ac:dyDescent="0.2">
      <c r="A310" s="444"/>
      <c r="B310" s="439"/>
      <c r="C310" s="447"/>
      <c r="D310" s="448"/>
      <c r="E310" s="439"/>
      <c r="F310" s="439"/>
      <c r="G310" s="439"/>
      <c r="H310" s="439"/>
      <c r="I310" s="151" t="s">
        <v>2608</v>
      </c>
      <c r="J310" s="439"/>
      <c r="K310" s="439"/>
      <c r="L310" s="439"/>
      <c r="M310" s="695"/>
    </row>
    <row r="311" spans="1:13" x14ac:dyDescent="0.2">
      <c r="A311" s="735" t="s">
        <v>185</v>
      </c>
      <c r="B311" s="499" t="s">
        <v>1238</v>
      </c>
      <c r="C311" s="553" t="s">
        <v>1239</v>
      </c>
      <c r="D311" s="722"/>
      <c r="E311" s="499" t="s">
        <v>1230</v>
      </c>
      <c r="F311" s="206" t="s">
        <v>1240</v>
      </c>
      <c r="G311" s="206" t="s">
        <v>595</v>
      </c>
      <c r="H311" s="201" t="s">
        <v>265</v>
      </c>
      <c r="I311" s="507" t="s">
        <v>1241</v>
      </c>
      <c r="J311" s="507" t="s">
        <v>1234</v>
      </c>
      <c r="K311" s="507" t="s">
        <v>721</v>
      </c>
      <c r="L311" s="499" t="s">
        <v>1242</v>
      </c>
      <c r="M311" s="699">
        <v>6520</v>
      </c>
    </row>
    <row r="312" spans="1:13" ht="90" customHeight="1" x14ac:dyDescent="0.2">
      <c r="A312" s="517"/>
      <c r="B312" s="501"/>
      <c r="C312" s="522"/>
      <c r="D312" s="523"/>
      <c r="E312" s="501"/>
      <c r="F312" s="201" t="s">
        <v>1243</v>
      </c>
      <c r="G312" s="201" t="s">
        <v>353</v>
      </c>
      <c r="H312" s="200" t="s">
        <v>349</v>
      </c>
      <c r="I312" s="509"/>
      <c r="J312" s="509"/>
      <c r="K312" s="509"/>
      <c r="L312" s="501"/>
      <c r="M312" s="441"/>
    </row>
    <row r="313" spans="1:13" ht="97.5" customHeight="1" x14ac:dyDescent="0.2">
      <c r="A313" s="209" t="s">
        <v>177</v>
      </c>
      <c r="B313" s="210" t="s">
        <v>1244</v>
      </c>
      <c r="C313" s="553" t="s">
        <v>1245</v>
      </c>
      <c r="D313" s="722"/>
      <c r="E313" s="210" t="s">
        <v>1230</v>
      </c>
      <c r="F313" s="201" t="s">
        <v>1246</v>
      </c>
      <c r="G313" s="201" t="s">
        <v>397</v>
      </c>
      <c r="H313" s="200" t="s">
        <v>870</v>
      </c>
      <c r="I313" s="151" t="s">
        <v>2609</v>
      </c>
      <c r="J313" s="151" t="s">
        <v>1234</v>
      </c>
      <c r="K313" s="151" t="s">
        <v>721</v>
      </c>
      <c r="L313" s="148" t="s">
        <v>1247</v>
      </c>
      <c r="M313" s="208">
        <v>17488</v>
      </c>
    </row>
    <row r="314" spans="1:13" ht="111" customHeight="1" x14ac:dyDescent="0.2">
      <c r="A314" s="209" t="s">
        <v>178</v>
      </c>
      <c r="B314" s="210" t="s">
        <v>1248</v>
      </c>
      <c r="C314" s="553" t="s">
        <v>2610</v>
      </c>
      <c r="D314" s="722"/>
      <c r="E314" s="210" t="s">
        <v>1249</v>
      </c>
      <c r="F314" s="201" t="s">
        <v>1250</v>
      </c>
      <c r="G314" s="201" t="s">
        <v>534</v>
      </c>
      <c r="H314" s="200" t="s">
        <v>601</v>
      </c>
      <c r="I314" s="211" t="s">
        <v>1251</v>
      </c>
      <c r="J314" s="211" t="s">
        <v>1252</v>
      </c>
      <c r="K314" s="151" t="s">
        <v>721</v>
      </c>
      <c r="L314" s="210" t="s">
        <v>1253</v>
      </c>
      <c r="M314" s="212"/>
    </row>
    <row r="315" spans="1:13" ht="71.25" customHeight="1" x14ac:dyDescent="0.2">
      <c r="A315" s="342" t="s">
        <v>179</v>
      </c>
      <c r="B315" s="343" t="s">
        <v>1254</v>
      </c>
      <c r="C315" s="823" t="s">
        <v>1255</v>
      </c>
      <c r="D315" s="824"/>
      <c r="E315" s="343" t="s">
        <v>1230</v>
      </c>
      <c r="F315" s="340" t="s">
        <v>1256</v>
      </c>
      <c r="G315" s="340" t="s">
        <v>1257</v>
      </c>
      <c r="H315" s="344" t="s">
        <v>1258</v>
      </c>
      <c r="I315" s="330" t="s">
        <v>2611</v>
      </c>
      <c r="J315" s="330" t="s">
        <v>1234</v>
      </c>
      <c r="K315" s="330" t="s">
        <v>721</v>
      </c>
      <c r="L315" s="343" t="s">
        <v>1259</v>
      </c>
      <c r="M315" s="345">
        <v>450000</v>
      </c>
    </row>
    <row r="316" spans="1:13" ht="103.5" customHeight="1" x14ac:dyDescent="0.2">
      <c r="A316" s="735" t="s">
        <v>180</v>
      </c>
      <c r="B316" s="499" t="s">
        <v>1260</v>
      </c>
      <c r="C316" s="553" t="s">
        <v>1261</v>
      </c>
      <c r="D316" s="722"/>
      <c r="E316" s="499" t="s">
        <v>1230</v>
      </c>
      <c r="F316" s="201" t="s">
        <v>1262</v>
      </c>
      <c r="G316" s="206" t="s">
        <v>530</v>
      </c>
      <c r="H316" s="490" t="s">
        <v>2861</v>
      </c>
      <c r="I316" s="514" t="s">
        <v>2612</v>
      </c>
      <c r="J316" s="514" t="s">
        <v>1263</v>
      </c>
      <c r="K316" s="514" t="s">
        <v>264</v>
      </c>
      <c r="L316" s="499" t="s">
        <v>1264</v>
      </c>
      <c r="M316" s="821">
        <v>5000000</v>
      </c>
    </row>
    <row r="317" spans="1:13" ht="95.25" customHeight="1" x14ac:dyDescent="0.2">
      <c r="A317" s="517"/>
      <c r="B317" s="501"/>
      <c r="C317" s="522"/>
      <c r="D317" s="523"/>
      <c r="E317" s="501"/>
      <c r="F317" s="201" t="s">
        <v>1265</v>
      </c>
      <c r="G317" s="206" t="s">
        <v>530</v>
      </c>
      <c r="H317" s="506"/>
      <c r="I317" s="514"/>
      <c r="J317" s="514"/>
      <c r="K317" s="514"/>
      <c r="L317" s="501"/>
      <c r="M317" s="821"/>
    </row>
    <row r="318" spans="1:13" x14ac:dyDescent="0.2">
      <c r="A318" s="735" t="s">
        <v>181</v>
      </c>
      <c r="B318" s="499" t="s">
        <v>1266</v>
      </c>
      <c r="C318" s="553" t="s">
        <v>1267</v>
      </c>
      <c r="D318" s="822"/>
      <c r="E318" s="499" t="s">
        <v>1230</v>
      </c>
      <c r="F318" s="150" t="s">
        <v>1268</v>
      </c>
      <c r="G318" s="750" t="s">
        <v>1269</v>
      </c>
      <c r="H318" s="750" t="s">
        <v>349</v>
      </c>
      <c r="I318" s="204" t="s">
        <v>1270</v>
      </c>
      <c r="J318" s="753" t="s">
        <v>1271</v>
      </c>
      <c r="K318" s="753" t="s">
        <v>721</v>
      </c>
      <c r="L318" s="499" t="s">
        <v>846</v>
      </c>
      <c r="M318" s="699"/>
    </row>
    <row r="319" spans="1:13" ht="25.5" x14ac:dyDescent="0.2">
      <c r="A319" s="575"/>
      <c r="B319" s="438"/>
      <c r="C319" s="551"/>
      <c r="D319" s="552"/>
      <c r="E319" s="438"/>
      <c r="F319" s="150" t="s">
        <v>1272</v>
      </c>
      <c r="G319" s="438"/>
      <c r="H319" s="438"/>
      <c r="I319" s="204" t="s">
        <v>1273</v>
      </c>
      <c r="J319" s="438"/>
      <c r="K319" s="438"/>
      <c r="L319" s="438"/>
      <c r="M319" s="694"/>
    </row>
    <row r="320" spans="1:13" ht="38.25" x14ac:dyDescent="0.2">
      <c r="A320" s="575"/>
      <c r="B320" s="438"/>
      <c r="C320" s="551"/>
      <c r="D320" s="552"/>
      <c r="E320" s="438"/>
      <c r="F320" s="150" t="s">
        <v>1274</v>
      </c>
      <c r="G320" s="438"/>
      <c r="H320" s="438"/>
      <c r="I320" s="204" t="s">
        <v>1275</v>
      </c>
      <c r="J320" s="438"/>
      <c r="K320" s="438"/>
      <c r="L320" s="438"/>
      <c r="M320" s="694"/>
    </row>
    <row r="321" spans="1:13" ht="25.5" x14ac:dyDescent="0.2">
      <c r="A321" s="575"/>
      <c r="B321" s="438"/>
      <c r="C321" s="551"/>
      <c r="D321" s="552"/>
      <c r="E321" s="438"/>
      <c r="F321" s="150" t="s">
        <v>1276</v>
      </c>
      <c r="G321" s="438"/>
      <c r="H321" s="438"/>
      <c r="I321" s="204" t="s">
        <v>1277</v>
      </c>
      <c r="J321" s="438"/>
      <c r="K321" s="438"/>
      <c r="L321" s="438"/>
      <c r="M321" s="694"/>
    </row>
    <row r="322" spans="1:13" ht="25.5" x14ac:dyDescent="0.2">
      <c r="A322" s="444"/>
      <c r="B322" s="439"/>
      <c r="C322" s="447"/>
      <c r="D322" s="448"/>
      <c r="E322" s="439"/>
      <c r="F322" s="150" t="s">
        <v>1278</v>
      </c>
      <c r="G322" s="439"/>
      <c r="H322" s="439"/>
      <c r="I322" s="204" t="s">
        <v>1279</v>
      </c>
      <c r="J322" s="439"/>
      <c r="K322" s="439"/>
      <c r="L322" s="439"/>
      <c r="M322" s="695"/>
    </row>
    <row r="323" spans="1:13" ht="25.5" x14ac:dyDescent="0.2">
      <c r="A323" s="735" t="s">
        <v>182</v>
      </c>
      <c r="B323" s="499" t="s">
        <v>1280</v>
      </c>
      <c r="C323" s="553" t="s">
        <v>1281</v>
      </c>
      <c r="D323" s="722"/>
      <c r="E323" s="499" t="s">
        <v>1230</v>
      </c>
      <c r="F323" s="150" t="s">
        <v>1282</v>
      </c>
      <c r="G323" s="750" t="s">
        <v>1283</v>
      </c>
      <c r="H323" s="750" t="s">
        <v>349</v>
      </c>
      <c r="I323" s="753" t="s">
        <v>1284</v>
      </c>
      <c r="J323" s="753" t="s">
        <v>1271</v>
      </c>
      <c r="K323" s="753" t="s">
        <v>264</v>
      </c>
      <c r="L323" s="499" t="s">
        <v>846</v>
      </c>
      <c r="M323" s="809"/>
    </row>
    <row r="324" spans="1:13" ht="25.5" x14ac:dyDescent="0.2">
      <c r="A324" s="575"/>
      <c r="B324" s="438"/>
      <c r="C324" s="551"/>
      <c r="D324" s="552"/>
      <c r="E324" s="438"/>
      <c r="F324" s="150" t="s">
        <v>1285</v>
      </c>
      <c r="G324" s="438"/>
      <c r="H324" s="438"/>
      <c r="I324" s="438"/>
      <c r="J324" s="438"/>
      <c r="K324" s="438"/>
      <c r="L324" s="438"/>
      <c r="M324" s="681"/>
    </row>
    <row r="325" spans="1:13" ht="25.5" x14ac:dyDescent="0.2">
      <c r="A325" s="575"/>
      <c r="B325" s="438"/>
      <c r="C325" s="551"/>
      <c r="D325" s="552"/>
      <c r="E325" s="438"/>
      <c r="F325" s="150" t="s">
        <v>1286</v>
      </c>
      <c r="G325" s="438"/>
      <c r="H325" s="438"/>
      <c r="I325" s="438"/>
      <c r="J325" s="438"/>
      <c r="K325" s="438"/>
      <c r="L325" s="438"/>
      <c r="M325" s="681"/>
    </row>
    <row r="326" spans="1:13" x14ac:dyDescent="0.2">
      <c r="A326" s="444"/>
      <c r="B326" s="439"/>
      <c r="C326" s="447"/>
      <c r="D326" s="448"/>
      <c r="E326" s="439"/>
      <c r="F326" s="150" t="s">
        <v>1268</v>
      </c>
      <c r="G326" s="439"/>
      <c r="H326" s="439"/>
      <c r="I326" s="439"/>
      <c r="J326" s="439"/>
      <c r="K326" s="439"/>
      <c r="L326" s="439"/>
      <c r="M326" s="682"/>
    </row>
    <row r="327" spans="1:13" ht="51" x14ac:dyDescent="0.2">
      <c r="A327" s="152" t="s">
        <v>183</v>
      </c>
      <c r="B327" s="148" t="s">
        <v>1287</v>
      </c>
      <c r="C327" s="715" t="s">
        <v>1288</v>
      </c>
      <c r="D327" s="715"/>
      <c r="E327" s="148" t="s">
        <v>1230</v>
      </c>
      <c r="F327" s="150" t="s">
        <v>1289</v>
      </c>
      <c r="G327" s="213" t="s">
        <v>595</v>
      </c>
      <c r="H327" s="150" t="s">
        <v>349</v>
      </c>
      <c r="I327" s="204" t="s">
        <v>1290</v>
      </c>
      <c r="J327" s="204" t="s">
        <v>1271</v>
      </c>
      <c r="K327" s="204" t="s">
        <v>264</v>
      </c>
      <c r="L327" s="210" t="s">
        <v>175</v>
      </c>
      <c r="M327" s="214"/>
    </row>
    <row r="328" spans="1:13" ht="63.75" x14ac:dyDescent="0.2">
      <c r="A328" s="152" t="s">
        <v>184</v>
      </c>
      <c r="B328" s="152" t="s">
        <v>1291</v>
      </c>
      <c r="C328" s="715" t="s">
        <v>1292</v>
      </c>
      <c r="D328" s="715"/>
      <c r="E328" s="148" t="s">
        <v>1230</v>
      </c>
      <c r="F328" s="150" t="s">
        <v>1293</v>
      </c>
      <c r="G328" s="150" t="s">
        <v>1294</v>
      </c>
      <c r="H328" s="150" t="s">
        <v>349</v>
      </c>
      <c r="I328" s="204" t="s">
        <v>1295</v>
      </c>
      <c r="J328" s="204" t="s">
        <v>1271</v>
      </c>
      <c r="K328" s="204" t="s">
        <v>264</v>
      </c>
      <c r="L328" s="210" t="s">
        <v>175</v>
      </c>
      <c r="M328" s="214"/>
    </row>
    <row r="329" spans="1:13" ht="51" x14ac:dyDescent="0.2">
      <c r="A329" s="735" t="s">
        <v>622</v>
      </c>
      <c r="B329" s="499" t="s">
        <v>1296</v>
      </c>
      <c r="C329" s="553" t="s">
        <v>1297</v>
      </c>
      <c r="D329" s="722"/>
      <c r="E329" s="499" t="s">
        <v>1298</v>
      </c>
      <c r="F329" s="150" t="s">
        <v>1299</v>
      </c>
      <c r="G329" s="150" t="s">
        <v>1300</v>
      </c>
      <c r="H329" s="750" t="s">
        <v>349</v>
      </c>
      <c r="I329" s="753" t="s">
        <v>1301</v>
      </c>
      <c r="J329" s="753" t="s">
        <v>1302</v>
      </c>
      <c r="K329" s="818" t="s">
        <v>721</v>
      </c>
      <c r="L329" s="499" t="s">
        <v>846</v>
      </c>
      <c r="M329" s="809"/>
    </row>
    <row r="330" spans="1:13" ht="57.75" customHeight="1" x14ac:dyDescent="0.2">
      <c r="A330" s="516"/>
      <c r="B330" s="500"/>
      <c r="C330" s="521"/>
      <c r="D330" s="520"/>
      <c r="E330" s="500"/>
      <c r="F330" s="150" t="s">
        <v>1303</v>
      </c>
      <c r="G330" s="150" t="s">
        <v>1304</v>
      </c>
      <c r="H330" s="812"/>
      <c r="I330" s="756"/>
      <c r="J330" s="756"/>
      <c r="K330" s="819"/>
      <c r="L330" s="500"/>
      <c r="M330" s="810"/>
    </row>
    <row r="331" spans="1:13" ht="51" x14ac:dyDescent="0.2">
      <c r="A331" s="517"/>
      <c r="B331" s="501"/>
      <c r="C331" s="522"/>
      <c r="D331" s="523"/>
      <c r="E331" s="501"/>
      <c r="F331" s="150" t="s">
        <v>1305</v>
      </c>
      <c r="G331" s="150" t="s">
        <v>1306</v>
      </c>
      <c r="H331" s="817"/>
      <c r="I331" s="755"/>
      <c r="J331" s="755"/>
      <c r="K331" s="820"/>
      <c r="L331" s="501"/>
      <c r="M331" s="811"/>
    </row>
    <row r="332" spans="1:13" ht="25.5" x14ac:dyDescent="0.2">
      <c r="A332" s="735" t="s">
        <v>642</v>
      </c>
      <c r="B332" s="735" t="s">
        <v>1307</v>
      </c>
      <c r="C332" s="553" t="s">
        <v>1308</v>
      </c>
      <c r="D332" s="722"/>
      <c r="E332" s="499" t="s">
        <v>1298</v>
      </c>
      <c r="F332" s="150" t="s">
        <v>1309</v>
      </c>
      <c r="G332" s="150" t="s">
        <v>1310</v>
      </c>
      <c r="H332" s="750" t="s">
        <v>349</v>
      </c>
      <c r="I332" s="813" t="s">
        <v>1311</v>
      </c>
      <c r="J332" s="753" t="s">
        <v>1302</v>
      </c>
      <c r="K332" s="814" t="s">
        <v>264</v>
      </c>
      <c r="L332" s="715" t="s">
        <v>846</v>
      </c>
      <c r="M332" s="809"/>
    </row>
    <row r="333" spans="1:13" ht="38.25" x14ac:dyDescent="0.2">
      <c r="A333" s="516"/>
      <c r="B333" s="516"/>
      <c r="C333" s="521"/>
      <c r="D333" s="520"/>
      <c r="E333" s="500"/>
      <c r="F333" s="150" t="s">
        <v>1312</v>
      </c>
      <c r="G333" s="150" t="s">
        <v>1313</v>
      </c>
      <c r="H333" s="438"/>
      <c r="I333" s="813"/>
      <c r="J333" s="756"/>
      <c r="K333" s="756"/>
      <c r="L333" s="715"/>
      <c r="M333" s="810"/>
    </row>
    <row r="334" spans="1:13" ht="25.5" x14ac:dyDescent="0.2">
      <c r="A334" s="517"/>
      <c r="B334" s="517"/>
      <c r="C334" s="522"/>
      <c r="D334" s="523"/>
      <c r="E334" s="501"/>
      <c r="F334" s="150" t="s">
        <v>1314</v>
      </c>
      <c r="G334" s="150" t="s">
        <v>1294</v>
      </c>
      <c r="H334" s="439"/>
      <c r="I334" s="813"/>
      <c r="J334" s="755"/>
      <c r="K334" s="755"/>
      <c r="L334" s="715"/>
      <c r="M334" s="811"/>
    </row>
    <row r="335" spans="1:13" ht="38.25" x14ac:dyDescent="0.2">
      <c r="A335" s="735" t="s">
        <v>654</v>
      </c>
      <c r="B335" s="499" t="s">
        <v>1315</v>
      </c>
      <c r="C335" s="553" t="s">
        <v>1316</v>
      </c>
      <c r="D335" s="722"/>
      <c r="E335" s="499" t="s">
        <v>1298</v>
      </c>
      <c r="F335" s="150" t="s">
        <v>1317</v>
      </c>
      <c r="G335" s="750" t="s">
        <v>1162</v>
      </c>
      <c r="H335" s="750" t="s">
        <v>349</v>
      </c>
      <c r="I335" s="813" t="s">
        <v>1318</v>
      </c>
      <c r="J335" s="813" t="s">
        <v>1319</v>
      </c>
      <c r="K335" s="814" t="s">
        <v>264</v>
      </c>
      <c r="L335" s="715" t="s">
        <v>846</v>
      </c>
      <c r="M335" s="809"/>
    </row>
    <row r="336" spans="1:13" ht="38.25" x14ac:dyDescent="0.2">
      <c r="A336" s="516"/>
      <c r="B336" s="500"/>
      <c r="C336" s="521"/>
      <c r="D336" s="520"/>
      <c r="E336" s="500"/>
      <c r="F336" s="150" t="s">
        <v>1320</v>
      </c>
      <c r="G336" s="812"/>
      <c r="H336" s="812"/>
      <c r="I336" s="813"/>
      <c r="J336" s="813"/>
      <c r="K336" s="756"/>
      <c r="L336" s="715"/>
      <c r="M336" s="810"/>
    </row>
    <row r="337" spans="1:13" ht="81.75" customHeight="1" x14ac:dyDescent="0.2">
      <c r="A337" s="515"/>
      <c r="B337" s="518"/>
      <c r="C337" s="519"/>
      <c r="D337" s="520"/>
      <c r="E337" s="518"/>
      <c r="F337" s="322" t="s">
        <v>1321</v>
      </c>
      <c r="G337" s="751"/>
      <c r="H337" s="751"/>
      <c r="I337" s="753"/>
      <c r="J337" s="753"/>
      <c r="K337" s="815"/>
      <c r="L337" s="499"/>
      <c r="M337" s="816"/>
    </row>
    <row r="338" spans="1:13" s="373" customFormat="1" ht="140.25" customHeight="1" x14ac:dyDescent="0.2">
      <c r="A338" s="370" t="s">
        <v>661</v>
      </c>
      <c r="B338" s="367" t="s">
        <v>1322</v>
      </c>
      <c r="C338" s="807" t="s">
        <v>2613</v>
      </c>
      <c r="D338" s="808"/>
      <c r="E338" s="367" t="s">
        <v>1323</v>
      </c>
      <c r="F338" s="215" t="s">
        <v>1324</v>
      </c>
      <c r="G338" s="215" t="s">
        <v>1325</v>
      </c>
      <c r="H338" s="215" t="s">
        <v>266</v>
      </c>
      <c r="I338" s="371" t="s">
        <v>1326</v>
      </c>
      <c r="J338" s="371" t="s">
        <v>1327</v>
      </c>
      <c r="K338" s="371" t="s">
        <v>1328</v>
      </c>
      <c r="L338" s="367" t="s">
        <v>1329</v>
      </c>
      <c r="M338" s="372">
        <v>134000</v>
      </c>
    </row>
    <row r="339" spans="1:13" ht="44.25" customHeight="1" x14ac:dyDescent="0.2">
      <c r="A339" s="152" t="s">
        <v>668</v>
      </c>
      <c r="B339" s="217" t="s">
        <v>1330</v>
      </c>
      <c r="C339" s="746" t="s">
        <v>1331</v>
      </c>
      <c r="D339" s="747"/>
      <c r="E339" s="217" t="s">
        <v>1323</v>
      </c>
      <c r="F339" s="201" t="s">
        <v>1332</v>
      </c>
      <c r="G339" s="201" t="s">
        <v>832</v>
      </c>
      <c r="H339" s="201" t="s">
        <v>1333</v>
      </c>
      <c r="I339" s="151" t="s">
        <v>1334</v>
      </c>
      <c r="J339" s="151" t="s">
        <v>1335</v>
      </c>
      <c r="K339" s="151" t="s">
        <v>264</v>
      </c>
      <c r="L339" s="148" t="s">
        <v>1336</v>
      </c>
      <c r="M339" s="208">
        <v>197000</v>
      </c>
    </row>
    <row r="340" spans="1:13" ht="38.25" x14ac:dyDescent="0.2">
      <c r="A340" s="210" t="s">
        <v>674</v>
      </c>
      <c r="B340" s="210" t="s">
        <v>1337</v>
      </c>
      <c r="C340" s="553" t="s">
        <v>1338</v>
      </c>
      <c r="D340" s="722"/>
      <c r="E340" s="210" t="s">
        <v>1339</v>
      </c>
      <c r="F340" s="201" t="s">
        <v>1340</v>
      </c>
      <c r="G340" s="201" t="s">
        <v>1341</v>
      </c>
      <c r="H340" s="201" t="s">
        <v>1342</v>
      </c>
      <c r="I340" s="151" t="s">
        <v>1343</v>
      </c>
      <c r="J340" s="151" t="s">
        <v>1344</v>
      </c>
      <c r="K340" s="151" t="s">
        <v>264</v>
      </c>
      <c r="L340" s="148"/>
      <c r="M340" s="211"/>
    </row>
    <row r="341" spans="1:13" ht="51" x14ac:dyDescent="0.2">
      <c r="A341" s="152" t="s">
        <v>684</v>
      </c>
      <c r="B341" s="148" t="s">
        <v>1345</v>
      </c>
      <c r="C341" s="715" t="s">
        <v>1346</v>
      </c>
      <c r="D341" s="715"/>
      <c r="E341" s="148" t="s">
        <v>1323</v>
      </c>
      <c r="F341" s="201" t="s">
        <v>1347</v>
      </c>
      <c r="G341" s="201" t="s">
        <v>1348</v>
      </c>
      <c r="H341" s="201" t="s">
        <v>1349</v>
      </c>
      <c r="I341" s="151" t="s">
        <v>1350</v>
      </c>
      <c r="J341" s="151" t="s">
        <v>1351</v>
      </c>
      <c r="K341" s="151" t="s">
        <v>264</v>
      </c>
      <c r="L341" s="148" t="s">
        <v>1352</v>
      </c>
      <c r="M341" s="151"/>
    </row>
    <row r="342" spans="1:13" ht="120.75" customHeight="1" x14ac:dyDescent="0.2">
      <c r="A342" s="152" t="s">
        <v>692</v>
      </c>
      <c r="B342" s="148" t="s">
        <v>1353</v>
      </c>
      <c r="C342" s="715" t="s">
        <v>1354</v>
      </c>
      <c r="D342" s="715"/>
      <c r="E342" s="148" t="s">
        <v>1355</v>
      </c>
      <c r="F342" s="150" t="s">
        <v>1356</v>
      </c>
      <c r="G342" s="150" t="s">
        <v>530</v>
      </c>
      <c r="H342" s="150" t="s">
        <v>601</v>
      </c>
      <c r="I342" s="204" t="s">
        <v>1357</v>
      </c>
      <c r="J342" s="204" t="s">
        <v>1358</v>
      </c>
      <c r="K342" s="204" t="s">
        <v>681</v>
      </c>
      <c r="L342" s="148" t="s">
        <v>1359</v>
      </c>
      <c r="M342" s="204"/>
    </row>
    <row r="343" spans="1:13" ht="81" customHeight="1" x14ac:dyDescent="0.2">
      <c r="A343" s="152" t="s">
        <v>702</v>
      </c>
      <c r="B343" s="148" t="s">
        <v>1360</v>
      </c>
      <c r="C343" s="746" t="s">
        <v>1361</v>
      </c>
      <c r="D343" s="747"/>
      <c r="E343" s="148" t="s">
        <v>1355</v>
      </c>
      <c r="F343" s="150" t="s">
        <v>1324</v>
      </c>
      <c r="G343" s="150" t="s">
        <v>832</v>
      </c>
      <c r="H343" s="150" t="s">
        <v>1362</v>
      </c>
      <c r="I343" s="204" t="s">
        <v>1363</v>
      </c>
      <c r="J343" s="204" t="s">
        <v>1358</v>
      </c>
      <c r="K343" s="204" t="s">
        <v>264</v>
      </c>
      <c r="L343" s="148" t="s">
        <v>1364</v>
      </c>
      <c r="M343" s="218">
        <v>93125</v>
      </c>
    </row>
    <row r="344" spans="1:13" ht="59.25" customHeight="1" x14ac:dyDescent="0.2">
      <c r="A344" s="152" t="s">
        <v>715</v>
      </c>
      <c r="B344" s="152" t="s">
        <v>1365</v>
      </c>
      <c r="C344" s="746" t="s">
        <v>1366</v>
      </c>
      <c r="D344" s="747"/>
      <c r="E344" s="148" t="s">
        <v>1367</v>
      </c>
      <c r="F344" s="150" t="s">
        <v>1332</v>
      </c>
      <c r="G344" s="150" t="s">
        <v>832</v>
      </c>
      <c r="H344" s="150" t="s">
        <v>1333</v>
      </c>
      <c r="I344" s="204" t="s">
        <v>1363</v>
      </c>
      <c r="J344" s="204" t="s">
        <v>1368</v>
      </c>
      <c r="K344" s="204" t="s">
        <v>264</v>
      </c>
      <c r="L344" s="148" t="s">
        <v>1369</v>
      </c>
      <c r="M344" s="219">
        <v>457119.71</v>
      </c>
    </row>
    <row r="345" spans="1:13" ht="76.5" x14ac:dyDescent="0.2">
      <c r="A345" s="735" t="s">
        <v>723</v>
      </c>
      <c r="B345" s="499" t="s">
        <v>1370</v>
      </c>
      <c r="C345" s="715" t="s">
        <v>1371</v>
      </c>
      <c r="D345" s="715"/>
      <c r="E345" s="715" t="s">
        <v>1372</v>
      </c>
      <c r="F345" s="201" t="s">
        <v>1373</v>
      </c>
      <c r="G345" s="201" t="s">
        <v>530</v>
      </c>
      <c r="H345" s="201" t="s">
        <v>689</v>
      </c>
      <c r="I345" s="507" t="s">
        <v>1374</v>
      </c>
      <c r="J345" s="507" t="s">
        <v>1372</v>
      </c>
      <c r="K345" s="507" t="s">
        <v>264</v>
      </c>
      <c r="L345" s="148" t="s">
        <v>1359</v>
      </c>
      <c r="M345" s="151"/>
    </row>
    <row r="346" spans="1:13" ht="114.75" customHeight="1" x14ac:dyDescent="0.2">
      <c r="A346" s="516"/>
      <c r="B346" s="500"/>
      <c r="C346" s="715"/>
      <c r="D346" s="715"/>
      <c r="E346" s="715"/>
      <c r="F346" s="201" t="s">
        <v>1375</v>
      </c>
      <c r="G346" s="201" t="s">
        <v>530</v>
      </c>
      <c r="H346" s="201" t="s">
        <v>265</v>
      </c>
      <c r="I346" s="509"/>
      <c r="J346" s="508"/>
      <c r="K346" s="509"/>
      <c r="L346" s="148" t="s">
        <v>1376</v>
      </c>
      <c r="M346" s="208">
        <v>5000</v>
      </c>
    </row>
    <row r="347" spans="1:13" x14ac:dyDescent="0.2">
      <c r="A347" s="735" t="s">
        <v>730</v>
      </c>
      <c r="B347" s="499" t="s">
        <v>1377</v>
      </c>
      <c r="C347" s="553" t="s">
        <v>1378</v>
      </c>
      <c r="D347" s="722"/>
      <c r="E347" s="499" t="s">
        <v>1379</v>
      </c>
      <c r="F347" s="340" t="s">
        <v>1380</v>
      </c>
      <c r="G347" s="340" t="s">
        <v>1381</v>
      </c>
      <c r="H347" s="490" t="s">
        <v>1382</v>
      </c>
      <c r="I347" s="507" t="s">
        <v>1383</v>
      </c>
      <c r="J347" s="513" t="s">
        <v>1384</v>
      </c>
      <c r="K347" s="513" t="s">
        <v>264</v>
      </c>
      <c r="L347" s="499" t="s">
        <v>1359</v>
      </c>
      <c r="M347" s="799"/>
    </row>
    <row r="348" spans="1:13" x14ac:dyDescent="0.2">
      <c r="A348" s="515"/>
      <c r="B348" s="518"/>
      <c r="C348" s="519"/>
      <c r="D348" s="520"/>
      <c r="E348" s="518"/>
      <c r="F348" s="340" t="s">
        <v>1385</v>
      </c>
      <c r="G348" s="340" t="s">
        <v>1386</v>
      </c>
      <c r="H348" s="805"/>
      <c r="I348" s="525"/>
      <c r="J348" s="513"/>
      <c r="K348" s="513"/>
      <c r="L348" s="518"/>
      <c r="M348" s="799"/>
    </row>
    <row r="349" spans="1:13" x14ac:dyDescent="0.2">
      <c r="A349" s="515"/>
      <c r="B349" s="518"/>
      <c r="C349" s="519"/>
      <c r="D349" s="520"/>
      <c r="E349" s="518"/>
      <c r="F349" s="340" t="s">
        <v>1387</v>
      </c>
      <c r="G349" s="340" t="s">
        <v>530</v>
      </c>
      <c r="H349" s="805"/>
      <c r="I349" s="525"/>
      <c r="J349" s="513"/>
      <c r="K349" s="513"/>
      <c r="L349" s="518"/>
      <c r="M349" s="799"/>
    </row>
    <row r="350" spans="1:13" ht="25.5" x14ac:dyDescent="0.2">
      <c r="A350" s="515"/>
      <c r="B350" s="518"/>
      <c r="C350" s="519"/>
      <c r="D350" s="520"/>
      <c r="E350" s="518"/>
      <c r="F350" s="340" t="s">
        <v>1388</v>
      </c>
      <c r="G350" s="340" t="s">
        <v>1389</v>
      </c>
      <c r="H350" s="805"/>
      <c r="I350" s="525"/>
      <c r="J350" s="513"/>
      <c r="K350" s="513"/>
      <c r="L350" s="518"/>
      <c r="M350" s="799"/>
    </row>
    <row r="351" spans="1:13" ht="38.25" x14ac:dyDescent="0.2">
      <c r="A351" s="515"/>
      <c r="B351" s="518"/>
      <c r="C351" s="519"/>
      <c r="D351" s="520"/>
      <c r="E351" s="518"/>
      <c r="F351" s="340" t="s">
        <v>1390</v>
      </c>
      <c r="G351" s="340" t="s">
        <v>1162</v>
      </c>
      <c r="H351" s="805"/>
      <c r="I351" s="525"/>
      <c r="J351" s="513"/>
      <c r="K351" s="513"/>
      <c r="L351" s="518"/>
      <c r="M351" s="799"/>
    </row>
    <row r="352" spans="1:13" ht="38.25" x14ac:dyDescent="0.2">
      <c r="A352" s="743"/>
      <c r="B352" s="739"/>
      <c r="C352" s="803"/>
      <c r="D352" s="804"/>
      <c r="E352" s="739"/>
      <c r="F352" s="340" t="s">
        <v>1391</v>
      </c>
      <c r="G352" s="340" t="s">
        <v>1257</v>
      </c>
      <c r="H352" s="806"/>
      <c r="I352" s="738"/>
      <c r="J352" s="513"/>
      <c r="K352" s="513"/>
      <c r="L352" s="739"/>
      <c r="M352" s="799"/>
    </row>
    <row r="353" spans="1:13" ht="38.25" x14ac:dyDescent="0.2">
      <c r="A353" s="800" t="s">
        <v>2878</v>
      </c>
      <c r="B353" s="800" t="s">
        <v>2803</v>
      </c>
      <c r="C353" s="800" t="s">
        <v>2804</v>
      </c>
      <c r="D353" s="800"/>
      <c r="E353" s="800" t="s">
        <v>2805</v>
      </c>
      <c r="F353" s="201" t="s">
        <v>1392</v>
      </c>
      <c r="G353" s="220" t="s">
        <v>2820</v>
      </c>
      <c r="H353" s="221" t="s">
        <v>1393</v>
      </c>
      <c r="I353" s="802" t="s">
        <v>2806</v>
      </c>
      <c r="J353" s="802" t="s">
        <v>2807</v>
      </c>
      <c r="K353" s="151" t="s">
        <v>1394</v>
      </c>
      <c r="L353" s="148" t="s">
        <v>1376</v>
      </c>
      <c r="M353" s="208" t="s">
        <v>1395</v>
      </c>
    </row>
    <row r="354" spans="1:13" ht="63.75" x14ac:dyDescent="0.2">
      <c r="A354" s="801"/>
      <c r="B354" s="800"/>
      <c r="C354" s="800"/>
      <c r="D354" s="800"/>
      <c r="E354" s="800"/>
      <c r="F354" s="201" t="s">
        <v>1396</v>
      </c>
      <c r="G354" s="221" t="s">
        <v>261</v>
      </c>
      <c r="H354" s="221" t="s">
        <v>265</v>
      </c>
      <c r="I354" s="802"/>
      <c r="J354" s="802"/>
      <c r="K354" s="151" t="s">
        <v>1397</v>
      </c>
      <c r="L354" s="499" t="s">
        <v>1359</v>
      </c>
      <c r="M354" s="507"/>
    </row>
    <row r="355" spans="1:13" ht="51" x14ac:dyDescent="0.2">
      <c r="A355" s="801"/>
      <c r="B355" s="800"/>
      <c r="C355" s="800"/>
      <c r="D355" s="800"/>
      <c r="E355" s="800"/>
      <c r="F355" s="201" t="s">
        <v>1398</v>
      </c>
      <c r="G355" s="221" t="s">
        <v>261</v>
      </c>
      <c r="H355" s="221" t="s">
        <v>265</v>
      </c>
      <c r="I355" s="802"/>
      <c r="J355" s="802"/>
      <c r="K355" s="151" t="s">
        <v>1399</v>
      </c>
      <c r="L355" s="500"/>
      <c r="M355" s="438"/>
    </row>
    <row r="356" spans="1:13" ht="76.5" x14ac:dyDescent="0.2">
      <c r="A356" s="801"/>
      <c r="B356" s="800"/>
      <c r="C356" s="800"/>
      <c r="D356" s="800"/>
      <c r="E356" s="800"/>
      <c r="F356" s="201" t="s">
        <v>1400</v>
      </c>
      <c r="G356" s="221" t="s">
        <v>530</v>
      </c>
      <c r="H356" s="221" t="s">
        <v>265</v>
      </c>
      <c r="I356" s="802"/>
      <c r="J356" s="802"/>
      <c r="K356" s="151" t="s">
        <v>1401</v>
      </c>
      <c r="L356" s="501"/>
      <c r="M356" s="439"/>
    </row>
    <row r="357" spans="1:13" ht="45" customHeight="1" x14ac:dyDescent="0.2">
      <c r="A357" s="801"/>
      <c r="B357" s="800"/>
      <c r="C357" s="800"/>
      <c r="D357" s="800"/>
      <c r="E357" s="800"/>
      <c r="F357" s="201" t="s">
        <v>1402</v>
      </c>
      <c r="G357" s="221" t="s">
        <v>530</v>
      </c>
      <c r="H357" s="221" t="s">
        <v>265</v>
      </c>
      <c r="I357" s="802"/>
      <c r="J357" s="802"/>
      <c r="K357" s="151" t="s">
        <v>1394</v>
      </c>
      <c r="L357" s="148" t="s">
        <v>1403</v>
      </c>
      <c r="M357" s="208">
        <v>23718</v>
      </c>
    </row>
    <row r="358" spans="1:13" ht="114.75" x14ac:dyDescent="0.2">
      <c r="A358" s="801"/>
      <c r="B358" s="800"/>
      <c r="C358" s="800"/>
      <c r="D358" s="800"/>
      <c r="E358" s="800"/>
      <c r="F358" s="201" t="s">
        <v>1404</v>
      </c>
      <c r="G358" s="221" t="s">
        <v>530</v>
      </c>
      <c r="H358" s="221" t="s">
        <v>265</v>
      </c>
      <c r="I358" s="802"/>
      <c r="J358" s="802"/>
      <c r="K358" s="151" t="s">
        <v>1405</v>
      </c>
      <c r="L358" s="148" t="s">
        <v>1359</v>
      </c>
      <c r="M358" s="207"/>
    </row>
    <row r="359" spans="1:13" ht="63.75" x14ac:dyDescent="0.2">
      <c r="A359" s="801"/>
      <c r="B359" s="800"/>
      <c r="C359" s="800"/>
      <c r="D359" s="800"/>
      <c r="E359" s="800"/>
      <c r="F359" s="201" t="s">
        <v>1406</v>
      </c>
      <c r="G359" s="221" t="s">
        <v>763</v>
      </c>
      <c r="H359" s="221" t="s">
        <v>1258</v>
      </c>
      <c r="I359" s="802"/>
      <c r="J359" s="802"/>
      <c r="K359" s="151" t="s">
        <v>1394</v>
      </c>
      <c r="L359" s="148" t="s">
        <v>1403</v>
      </c>
      <c r="M359" s="208">
        <v>8282</v>
      </c>
    </row>
    <row r="360" spans="1:13" ht="76.5" x14ac:dyDescent="0.2">
      <c r="A360" s="801"/>
      <c r="B360" s="800"/>
      <c r="C360" s="800"/>
      <c r="D360" s="800"/>
      <c r="E360" s="800"/>
      <c r="F360" s="201" t="s">
        <v>1407</v>
      </c>
      <c r="G360" s="221" t="s">
        <v>261</v>
      </c>
      <c r="H360" s="221" t="s">
        <v>265</v>
      </c>
      <c r="I360" s="802"/>
      <c r="J360" s="802"/>
      <c r="K360" s="151" t="s">
        <v>1408</v>
      </c>
      <c r="L360" s="499" t="s">
        <v>1359</v>
      </c>
      <c r="M360" s="207"/>
    </row>
    <row r="361" spans="1:13" ht="63.75" x14ac:dyDescent="0.2">
      <c r="A361" s="801"/>
      <c r="B361" s="800"/>
      <c r="C361" s="800"/>
      <c r="D361" s="800"/>
      <c r="E361" s="800"/>
      <c r="F361" s="201" t="s">
        <v>1409</v>
      </c>
      <c r="G361" s="221" t="s">
        <v>530</v>
      </c>
      <c r="H361" s="222" t="s">
        <v>265</v>
      </c>
      <c r="I361" s="802"/>
      <c r="J361" s="802"/>
      <c r="K361" s="151" t="s">
        <v>1410</v>
      </c>
      <c r="L361" s="501"/>
      <c r="M361" s="151"/>
    </row>
    <row r="362" spans="1:13" ht="102" x14ac:dyDescent="0.2">
      <c r="A362" s="152" t="s">
        <v>745</v>
      </c>
      <c r="B362" s="216" t="s">
        <v>1411</v>
      </c>
      <c r="C362" s="797" t="s">
        <v>1412</v>
      </c>
      <c r="D362" s="797"/>
      <c r="E362" s="216" t="s">
        <v>1413</v>
      </c>
      <c r="F362" s="215" t="s">
        <v>1414</v>
      </c>
      <c r="G362" s="215" t="s">
        <v>1415</v>
      </c>
      <c r="H362" s="222" t="s">
        <v>349</v>
      </c>
      <c r="I362" s="151" t="s">
        <v>2851</v>
      </c>
      <c r="J362" s="151" t="s">
        <v>1413</v>
      </c>
      <c r="K362" s="151" t="s">
        <v>264</v>
      </c>
      <c r="L362" s="148" t="s">
        <v>846</v>
      </c>
      <c r="M362" s="223"/>
    </row>
    <row r="363" spans="1:13" ht="25.5" x14ac:dyDescent="0.2">
      <c r="A363" s="735" t="s">
        <v>752</v>
      </c>
      <c r="B363" s="776" t="s">
        <v>1416</v>
      </c>
      <c r="C363" s="789" t="s">
        <v>1417</v>
      </c>
      <c r="D363" s="790"/>
      <c r="E363" s="776" t="s">
        <v>1413</v>
      </c>
      <c r="F363" s="215" t="s">
        <v>1418</v>
      </c>
      <c r="G363" s="215" t="s">
        <v>1419</v>
      </c>
      <c r="H363" s="222" t="s">
        <v>349</v>
      </c>
      <c r="I363" s="507" t="s">
        <v>1420</v>
      </c>
      <c r="J363" s="507" t="s">
        <v>1413</v>
      </c>
      <c r="K363" s="507" t="s">
        <v>264</v>
      </c>
      <c r="L363" s="499" t="s">
        <v>1376</v>
      </c>
      <c r="M363" s="507"/>
    </row>
    <row r="364" spans="1:13" ht="25.5" x14ac:dyDescent="0.2">
      <c r="A364" s="737"/>
      <c r="B364" s="798"/>
      <c r="C364" s="791"/>
      <c r="D364" s="792"/>
      <c r="E364" s="524"/>
      <c r="F364" s="215" t="s">
        <v>1421</v>
      </c>
      <c r="G364" s="215" t="s">
        <v>1422</v>
      </c>
      <c r="H364" s="222" t="s">
        <v>349</v>
      </c>
      <c r="I364" s="508"/>
      <c r="J364" s="508"/>
      <c r="K364" s="508"/>
      <c r="L364" s="500"/>
      <c r="M364" s="508"/>
    </row>
    <row r="365" spans="1:13" x14ac:dyDescent="0.2">
      <c r="A365" s="737"/>
      <c r="B365" s="798"/>
      <c r="C365" s="791"/>
      <c r="D365" s="792"/>
      <c r="E365" s="524"/>
      <c r="F365" s="785" t="s">
        <v>1423</v>
      </c>
      <c r="G365" s="785" t="s">
        <v>1424</v>
      </c>
      <c r="H365" s="766" t="s">
        <v>349</v>
      </c>
      <c r="I365" s="508"/>
      <c r="J365" s="508"/>
      <c r="K365" s="508"/>
      <c r="L365" s="500"/>
      <c r="M365" s="508"/>
    </row>
    <row r="366" spans="1:13" x14ac:dyDescent="0.2">
      <c r="A366" s="737"/>
      <c r="B366" s="798"/>
      <c r="C366" s="791"/>
      <c r="D366" s="792"/>
      <c r="E366" s="524"/>
      <c r="F366" s="786"/>
      <c r="G366" s="786"/>
      <c r="H366" s="767"/>
      <c r="I366" s="508"/>
      <c r="J366" s="508"/>
      <c r="K366" s="508"/>
      <c r="L366" s="500"/>
      <c r="M366" s="508"/>
    </row>
    <row r="367" spans="1:13" x14ac:dyDescent="0.2">
      <c r="A367" s="723"/>
      <c r="B367" s="784"/>
      <c r="C367" s="795"/>
      <c r="D367" s="796"/>
      <c r="E367" s="526"/>
      <c r="F367" s="215" t="s">
        <v>1425</v>
      </c>
      <c r="G367" s="215" t="s">
        <v>534</v>
      </c>
      <c r="H367" s="222" t="s">
        <v>349</v>
      </c>
      <c r="I367" s="509"/>
      <c r="J367" s="509"/>
      <c r="K367" s="509"/>
      <c r="L367" s="501"/>
      <c r="M367" s="509"/>
    </row>
    <row r="368" spans="1:13" ht="25.5" x14ac:dyDescent="0.2">
      <c r="A368" s="735" t="s">
        <v>759</v>
      </c>
      <c r="B368" s="777" t="s">
        <v>1426</v>
      </c>
      <c r="C368" s="789" t="s">
        <v>1427</v>
      </c>
      <c r="D368" s="790"/>
      <c r="E368" s="776" t="s">
        <v>1413</v>
      </c>
      <c r="F368" s="215" t="s">
        <v>1428</v>
      </c>
      <c r="G368" s="215" t="s">
        <v>1162</v>
      </c>
      <c r="H368" s="222" t="s">
        <v>349</v>
      </c>
      <c r="I368" s="507" t="s">
        <v>1429</v>
      </c>
      <c r="J368" s="507" t="s">
        <v>1413</v>
      </c>
      <c r="K368" s="507" t="s">
        <v>264</v>
      </c>
      <c r="L368" s="499" t="s">
        <v>846</v>
      </c>
      <c r="M368" s="507"/>
    </row>
    <row r="369" spans="1:13" ht="25.5" x14ac:dyDescent="0.2">
      <c r="A369" s="737"/>
      <c r="B369" s="778"/>
      <c r="C369" s="791"/>
      <c r="D369" s="792"/>
      <c r="E369" s="524"/>
      <c r="F369" s="215" t="s">
        <v>1430</v>
      </c>
      <c r="G369" s="215" t="s">
        <v>1431</v>
      </c>
      <c r="H369" s="222" t="s">
        <v>349</v>
      </c>
      <c r="I369" s="508"/>
      <c r="J369" s="508"/>
      <c r="K369" s="508"/>
      <c r="L369" s="500"/>
      <c r="M369" s="508"/>
    </row>
    <row r="370" spans="1:13" ht="32.25" customHeight="1" x14ac:dyDescent="0.2">
      <c r="A370" s="723"/>
      <c r="B370" s="779"/>
      <c r="C370" s="795"/>
      <c r="D370" s="796"/>
      <c r="E370" s="526"/>
      <c r="F370" s="215" t="s">
        <v>1432</v>
      </c>
      <c r="G370" s="215" t="s">
        <v>1433</v>
      </c>
      <c r="H370" s="222" t="s">
        <v>1434</v>
      </c>
      <c r="I370" s="509"/>
      <c r="J370" s="509"/>
      <c r="K370" s="509"/>
      <c r="L370" s="501"/>
      <c r="M370" s="509"/>
    </row>
    <row r="371" spans="1:13" ht="25.5" x14ac:dyDescent="0.2">
      <c r="A371" s="735" t="s">
        <v>767</v>
      </c>
      <c r="B371" s="777" t="s">
        <v>1435</v>
      </c>
      <c r="C371" s="789" t="s">
        <v>1436</v>
      </c>
      <c r="D371" s="790"/>
      <c r="E371" s="776" t="s">
        <v>1413</v>
      </c>
      <c r="F371" s="215" t="s">
        <v>1437</v>
      </c>
      <c r="G371" s="215" t="s">
        <v>1162</v>
      </c>
      <c r="H371" s="222" t="s">
        <v>349</v>
      </c>
      <c r="I371" s="507" t="s">
        <v>1438</v>
      </c>
      <c r="J371" s="507" t="s">
        <v>1413</v>
      </c>
      <c r="K371" s="507" t="s">
        <v>264</v>
      </c>
      <c r="L371" s="793" t="s">
        <v>2775</v>
      </c>
      <c r="M371" s="507"/>
    </row>
    <row r="372" spans="1:13" ht="63.75" x14ac:dyDescent="0.2">
      <c r="A372" s="737"/>
      <c r="B372" s="778"/>
      <c r="C372" s="791"/>
      <c r="D372" s="792"/>
      <c r="E372" s="524"/>
      <c r="F372" s="224" t="s">
        <v>1439</v>
      </c>
      <c r="G372" s="224" t="s">
        <v>1440</v>
      </c>
      <c r="H372" s="225" t="s">
        <v>265</v>
      </c>
      <c r="I372" s="508"/>
      <c r="J372" s="508"/>
      <c r="K372" s="508"/>
      <c r="L372" s="794"/>
      <c r="M372" s="508"/>
    </row>
    <row r="373" spans="1:13" x14ac:dyDescent="0.2">
      <c r="A373" s="737"/>
      <c r="B373" s="778"/>
      <c r="C373" s="791"/>
      <c r="D373" s="792"/>
      <c r="E373" s="524"/>
      <c r="F373" s="215" t="s">
        <v>1441</v>
      </c>
      <c r="G373" s="215" t="s">
        <v>1442</v>
      </c>
      <c r="H373" s="222" t="s">
        <v>265</v>
      </c>
      <c r="I373" s="508"/>
      <c r="J373" s="508"/>
      <c r="K373" s="508"/>
      <c r="L373" s="794"/>
      <c r="M373" s="508"/>
    </row>
    <row r="374" spans="1:13" ht="25.5" x14ac:dyDescent="0.2">
      <c r="A374" s="737"/>
      <c r="B374" s="778"/>
      <c r="C374" s="791"/>
      <c r="D374" s="792"/>
      <c r="E374" s="524"/>
      <c r="F374" s="215" t="s">
        <v>1443</v>
      </c>
      <c r="G374" s="215" t="s">
        <v>1444</v>
      </c>
      <c r="H374" s="222" t="s">
        <v>601</v>
      </c>
      <c r="I374" s="508"/>
      <c r="J374" s="508"/>
      <c r="K374" s="508"/>
      <c r="L374" s="794"/>
      <c r="M374" s="508"/>
    </row>
    <row r="375" spans="1:13" ht="25.5" x14ac:dyDescent="0.2">
      <c r="A375" s="737"/>
      <c r="B375" s="778"/>
      <c r="C375" s="791"/>
      <c r="D375" s="792"/>
      <c r="E375" s="524"/>
      <c r="F375" s="215" t="s">
        <v>1445</v>
      </c>
      <c r="G375" s="215" t="s">
        <v>1446</v>
      </c>
      <c r="H375" s="222" t="s">
        <v>349</v>
      </c>
      <c r="I375" s="508"/>
      <c r="J375" s="508"/>
      <c r="K375" s="508"/>
      <c r="L375" s="794"/>
      <c r="M375" s="508"/>
    </row>
    <row r="376" spans="1:13" ht="25.5" x14ac:dyDescent="0.2">
      <c r="A376" s="737"/>
      <c r="B376" s="778"/>
      <c r="C376" s="791"/>
      <c r="D376" s="792"/>
      <c r="E376" s="524"/>
      <c r="F376" s="215" t="s">
        <v>1447</v>
      </c>
      <c r="G376" s="215" t="s">
        <v>1448</v>
      </c>
      <c r="H376" s="222" t="s">
        <v>764</v>
      </c>
      <c r="I376" s="508"/>
      <c r="J376" s="508"/>
      <c r="K376" s="508"/>
      <c r="L376" s="794"/>
      <c r="M376" s="508"/>
    </row>
    <row r="377" spans="1:13" ht="25.5" x14ac:dyDescent="0.2">
      <c r="A377" s="735" t="s">
        <v>777</v>
      </c>
      <c r="B377" s="777" t="s">
        <v>1449</v>
      </c>
      <c r="C377" s="780" t="s">
        <v>1450</v>
      </c>
      <c r="D377" s="781"/>
      <c r="E377" s="776" t="s">
        <v>1413</v>
      </c>
      <c r="F377" s="215" t="s">
        <v>1451</v>
      </c>
      <c r="G377" s="226" t="s">
        <v>321</v>
      </c>
      <c r="H377" s="222" t="s">
        <v>349</v>
      </c>
      <c r="I377" s="507" t="s">
        <v>1452</v>
      </c>
      <c r="J377" s="507" t="s">
        <v>1413</v>
      </c>
      <c r="K377" s="507" t="s">
        <v>264</v>
      </c>
      <c r="L377" s="499" t="s">
        <v>1376</v>
      </c>
      <c r="M377" s="507"/>
    </row>
    <row r="378" spans="1:13" ht="38.25" x14ac:dyDescent="0.2">
      <c r="A378" s="737"/>
      <c r="B378" s="778"/>
      <c r="C378" s="787"/>
      <c r="D378" s="788"/>
      <c r="E378" s="524"/>
      <c r="F378" s="215" t="s">
        <v>1453</v>
      </c>
      <c r="G378" s="226" t="s">
        <v>261</v>
      </c>
      <c r="H378" s="222" t="s">
        <v>265</v>
      </c>
      <c r="I378" s="508"/>
      <c r="J378" s="508"/>
      <c r="K378" s="508"/>
      <c r="L378" s="500"/>
      <c r="M378" s="508"/>
    </row>
    <row r="379" spans="1:13" ht="25.5" x14ac:dyDescent="0.2">
      <c r="A379" s="737"/>
      <c r="B379" s="778"/>
      <c r="C379" s="787"/>
      <c r="D379" s="788"/>
      <c r="E379" s="524"/>
      <c r="F379" s="215" t="s">
        <v>1454</v>
      </c>
      <c r="G379" s="227" t="s">
        <v>261</v>
      </c>
      <c r="H379" s="222" t="s">
        <v>265</v>
      </c>
      <c r="I379" s="508"/>
      <c r="J379" s="508"/>
      <c r="K379" s="508"/>
      <c r="L379" s="500"/>
      <c r="M379" s="508"/>
    </row>
    <row r="380" spans="1:13" ht="38.25" x14ac:dyDescent="0.2">
      <c r="A380" s="723"/>
      <c r="B380" s="779"/>
      <c r="C380" s="782"/>
      <c r="D380" s="783"/>
      <c r="E380" s="526"/>
      <c r="F380" s="215" t="s">
        <v>1455</v>
      </c>
      <c r="G380" s="215" t="s">
        <v>1456</v>
      </c>
      <c r="H380" s="222" t="s">
        <v>265</v>
      </c>
      <c r="I380" s="509"/>
      <c r="J380" s="509"/>
      <c r="K380" s="509"/>
      <c r="L380" s="501"/>
      <c r="M380" s="509"/>
    </row>
    <row r="381" spans="1:13" ht="54.75" customHeight="1" x14ac:dyDescent="0.2">
      <c r="A381" s="152" t="s">
        <v>788</v>
      </c>
      <c r="B381" s="228" t="s">
        <v>1457</v>
      </c>
      <c r="C381" s="774" t="s">
        <v>1458</v>
      </c>
      <c r="D381" s="775"/>
      <c r="E381" s="229" t="s">
        <v>1413</v>
      </c>
      <c r="F381" s="215" t="s">
        <v>1459</v>
      </c>
      <c r="G381" s="215" t="s">
        <v>1460</v>
      </c>
      <c r="H381" s="222" t="s">
        <v>349</v>
      </c>
      <c r="I381" s="151" t="s">
        <v>1461</v>
      </c>
      <c r="J381" s="151" t="s">
        <v>1413</v>
      </c>
      <c r="K381" s="151" t="s">
        <v>264</v>
      </c>
      <c r="L381" s="148" t="s">
        <v>1462</v>
      </c>
      <c r="M381" s="151"/>
    </row>
    <row r="382" spans="1:13" x14ac:dyDescent="0.2">
      <c r="A382" s="735" t="s">
        <v>801</v>
      </c>
      <c r="B382" s="777" t="s">
        <v>1463</v>
      </c>
      <c r="C382" s="780" t="s">
        <v>1464</v>
      </c>
      <c r="D382" s="781"/>
      <c r="E382" s="776" t="s">
        <v>1413</v>
      </c>
      <c r="F382" s="785" t="s">
        <v>1465</v>
      </c>
      <c r="G382" s="785" t="s">
        <v>921</v>
      </c>
      <c r="H382" s="766" t="s">
        <v>349</v>
      </c>
      <c r="I382" s="507" t="s">
        <v>1466</v>
      </c>
      <c r="J382" s="771" t="s">
        <v>1413</v>
      </c>
      <c r="K382" s="507" t="s">
        <v>264</v>
      </c>
      <c r="L382" s="148" t="s">
        <v>1467</v>
      </c>
      <c r="M382" s="507"/>
    </row>
    <row r="383" spans="1:13" ht="24" customHeight="1" x14ac:dyDescent="0.2">
      <c r="A383" s="516"/>
      <c r="B383" s="778"/>
      <c r="C383" s="782"/>
      <c r="D383" s="783"/>
      <c r="E383" s="784"/>
      <c r="F383" s="786"/>
      <c r="G383" s="786"/>
      <c r="H383" s="767"/>
      <c r="I383" s="509"/>
      <c r="J383" s="772"/>
      <c r="K383" s="508"/>
      <c r="L383" s="217" t="s">
        <v>1376</v>
      </c>
      <c r="M383" s="525"/>
    </row>
    <row r="384" spans="1:13" ht="38.25" x14ac:dyDescent="0.2">
      <c r="A384" s="517"/>
      <c r="B384" s="779"/>
      <c r="C384" s="774" t="s">
        <v>1468</v>
      </c>
      <c r="D384" s="775"/>
      <c r="E384" s="229" t="s">
        <v>1413</v>
      </c>
      <c r="F384" s="230" t="s">
        <v>1469</v>
      </c>
      <c r="G384" s="215" t="s">
        <v>688</v>
      </c>
      <c r="H384" s="222" t="s">
        <v>349</v>
      </c>
      <c r="I384" s="231" t="s">
        <v>1470</v>
      </c>
      <c r="J384" s="773"/>
      <c r="K384" s="509"/>
      <c r="L384" s="217" t="s">
        <v>175</v>
      </c>
      <c r="M384" s="441"/>
    </row>
    <row r="385" spans="1:13" ht="78.75" customHeight="1" x14ac:dyDescent="0.2">
      <c r="A385" s="735" t="s">
        <v>809</v>
      </c>
      <c r="B385" s="715" t="s">
        <v>1471</v>
      </c>
      <c r="C385" s="553" t="s">
        <v>1472</v>
      </c>
      <c r="D385" s="722"/>
      <c r="E385" s="776" t="s">
        <v>1413</v>
      </c>
      <c r="F385" s="201" t="s">
        <v>1473</v>
      </c>
      <c r="G385" s="215" t="s">
        <v>397</v>
      </c>
      <c r="H385" s="222" t="s">
        <v>601</v>
      </c>
      <c r="I385" s="151" t="s">
        <v>1474</v>
      </c>
      <c r="J385" s="771" t="s">
        <v>1413</v>
      </c>
      <c r="K385" s="211" t="s">
        <v>264</v>
      </c>
      <c r="L385" s="148" t="s">
        <v>1475</v>
      </c>
      <c r="M385" s="507"/>
    </row>
    <row r="386" spans="1:13" ht="63.75" x14ac:dyDescent="0.2">
      <c r="A386" s="517"/>
      <c r="B386" s="715"/>
      <c r="C386" s="522"/>
      <c r="D386" s="523"/>
      <c r="E386" s="524"/>
      <c r="F386" s="206" t="s">
        <v>1476</v>
      </c>
      <c r="G386" s="224" t="s">
        <v>261</v>
      </c>
      <c r="H386" s="225" t="s">
        <v>1477</v>
      </c>
      <c r="I386" s="211" t="s">
        <v>1478</v>
      </c>
      <c r="J386" s="772"/>
      <c r="K386" s="211" t="s">
        <v>264</v>
      </c>
      <c r="L386" s="210" t="s">
        <v>1479</v>
      </c>
      <c r="M386" s="380"/>
    </row>
    <row r="387" spans="1:13" ht="76.5" x14ac:dyDescent="0.2">
      <c r="A387" s="232" t="s">
        <v>814</v>
      </c>
      <c r="B387" s="210" t="s">
        <v>1480</v>
      </c>
      <c r="C387" s="746" t="s">
        <v>1481</v>
      </c>
      <c r="D387" s="747"/>
      <c r="E387" s="233" t="s">
        <v>1413</v>
      </c>
      <c r="F387" s="206" t="s">
        <v>1482</v>
      </c>
      <c r="G387" s="224" t="s">
        <v>530</v>
      </c>
      <c r="H387" s="225" t="s">
        <v>601</v>
      </c>
      <c r="I387" s="211" t="s">
        <v>2723</v>
      </c>
      <c r="J387" s="330" t="s">
        <v>1413</v>
      </c>
      <c r="K387" s="211" t="s">
        <v>264</v>
      </c>
      <c r="L387" s="210" t="s">
        <v>1376</v>
      </c>
      <c r="M387" s="211"/>
    </row>
    <row r="388" spans="1:13" ht="91.5" customHeight="1" x14ac:dyDescent="0.2">
      <c r="A388" s="735" t="s">
        <v>822</v>
      </c>
      <c r="B388" s="499" t="s">
        <v>1483</v>
      </c>
      <c r="C388" s="553" t="s">
        <v>1484</v>
      </c>
      <c r="D388" s="722"/>
      <c r="E388" s="499" t="s">
        <v>1485</v>
      </c>
      <c r="F388" s="201" t="s">
        <v>1486</v>
      </c>
      <c r="G388" s="201" t="s">
        <v>1070</v>
      </c>
      <c r="H388" s="201" t="s">
        <v>266</v>
      </c>
      <c r="I388" s="151" t="s">
        <v>1487</v>
      </c>
      <c r="J388" s="151" t="s">
        <v>1488</v>
      </c>
      <c r="K388" s="151" t="s">
        <v>1489</v>
      </c>
      <c r="L388" s="499" t="s">
        <v>1490</v>
      </c>
      <c r="M388" s="699">
        <v>114000</v>
      </c>
    </row>
    <row r="389" spans="1:13" ht="38.25" x14ac:dyDescent="0.2">
      <c r="A389" s="516"/>
      <c r="B389" s="500"/>
      <c r="C389" s="521"/>
      <c r="D389" s="520"/>
      <c r="E389" s="500"/>
      <c r="F389" s="201" t="s">
        <v>1491</v>
      </c>
      <c r="G389" s="201" t="s">
        <v>1492</v>
      </c>
      <c r="H389" s="201" t="s">
        <v>266</v>
      </c>
      <c r="I389" s="151" t="s">
        <v>2614</v>
      </c>
      <c r="J389" s="151" t="s">
        <v>1493</v>
      </c>
      <c r="K389" s="151" t="s">
        <v>264</v>
      </c>
      <c r="L389" s="500"/>
      <c r="M389" s="770"/>
    </row>
    <row r="390" spans="1:13" ht="114.75" x14ac:dyDescent="0.2">
      <c r="A390" s="517"/>
      <c r="B390" s="501"/>
      <c r="C390" s="522"/>
      <c r="D390" s="523"/>
      <c r="E390" s="501"/>
      <c r="F390" s="201" t="s">
        <v>1494</v>
      </c>
      <c r="G390" s="201" t="s">
        <v>1129</v>
      </c>
      <c r="H390" s="201" t="s">
        <v>266</v>
      </c>
      <c r="I390" s="151" t="s">
        <v>1495</v>
      </c>
      <c r="J390" s="151" t="s">
        <v>1488</v>
      </c>
      <c r="K390" s="151" t="s">
        <v>264</v>
      </c>
      <c r="L390" s="501"/>
      <c r="M390" s="765"/>
    </row>
    <row r="391" spans="1:13" ht="71.25" customHeight="1" x14ac:dyDescent="0.2">
      <c r="A391" s="499" t="s">
        <v>829</v>
      </c>
      <c r="B391" s="499" t="s">
        <v>2603</v>
      </c>
      <c r="C391" s="553" t="s">
        <v>2617</v>
      </c>
      <c r="D391" s="722"/>
      <c r="E391" s="499" t="s">
        <v>1485</v>
      </c>
      <c r="F391" s="201" t="s">
        <v>1496</v>
      </c>
      <c r="G391" s="490" t="s">
        <v>530</v>
      </c>
      <c r="H391" s="490" t="s">
        <v>353</v>
      </c>
      <c r="I391" s="507" t="s">
        <v>1497</v>
      </c>
      <c r="J391" s="514" t="s">
        <v>1498</v>
      </c>
      <c r="K391" s="507" t="s">
        <v>264</v>
      </c>
      <c r="L391" s="715" t="s">
        <v>1499</v>
      </c>
      <c r="M391" s="514"/>
    </row>
    <row r="392" spans="1:13" ht="45.75" customHeight="1" x14ac:dyDescent="0.2">
      <c r="A392" s="524"/>
      <c r="B392" s="501"/>
      <c r="C392" s="522"/>
      <c r="D392" s="523"/>
      <c r="E392" s="526"/>
      <c r="F392" s="201" t="s">
        <v>1500</v>
      </c>
      <c r="G392" s="506"/>
      <c r="H392" s="506"/>
      <c r="I392" s="524"/>
      <c r="J392" s="514"/>
      <c r="K392" s="509"/>
      <c r="L392" s="715"/>
      <c r="M392" s="514"/>
    </row>
    <row r="393" spans="1:13" ht="43.5" customHeight="1" x14ac:dyDescent="0.2">
      <c r="A393" s="499" t="s">
        <v>841</v>
      </c>
      <c r="B393" s="499" t="s">
        <v>1501</v>
      </c>
      <c r="C393" s="553" t="s">
        <v>2616</v>
      </c>
      <c r="D393" s="716"/>
      <c r="E393" s="499" t="s">
        <v>1485</v>
      </c>
      <c r="F393" s="490" t="s">
        <v>1502</v>
      </c>
      <c r="G393" s="768" t="s">
        <v>1503</v>
      </c>
      <c r="H393" s="768" t="s">
        <v>1504</v>
      </c>
      <c r="I393" s="507" t="s">
        <v>1505</v>
      </c>
      <c r="J393" s="507" t="s">
        <v>1488</v>
      </c>
      <c r="K393" s="507" t="s">
        <v>264</v>
      </c>
      <c r="L393" s="499" t="s">
        <v>1506</v>
      </c>
      <c r="M393" s="699">
        <v>90000</v>
      </c>
    </row>
    <row r="394" spans="1:13" ht="57" customHeight="1" x14ac:dyDescent="0.2">
      <c r="A394" s="501"/>
      <c r="B394" s="501"/>
      <c r="C394" s="719"/>
      <c r="D394" s="720"/>
      <c r="E394" s="501"/>
      <c r="F394" s="506"/>
      <c r="G394" s="769"/>
      <c r="H394" s="769"/>
      <c r="I394" s="509"/>
      <c r="J394" s="509"/>
      <c r="K394" s="509"/>
      <c r="L394" s="501"/>
      <c r="M394" s="765"/>
    </row>
    <row r="395" spans="1:13" ht="33" customHeight="1" x14ac:dyDescent="0.2">
      <c r="A395" s="499" t="s">
        <v>847</v>
      </c>
      <c r="B395" s="499" t="s">
        <v>1507</v>
      </c>
      <c r="C395" s="553" t="s">
        <v>2618</v>
      </c>
      <c r="D395" s="722"/>
      <c r="E395" s="499" t="s">
        <v>1485</v>
      </c>
      <c r="F395" s="490" t="s">
        <v>1508</v>
      </c>
      <c r="G395" s="766" t="s">
        <v>1509</v>
      </c>
      <c r="H395" s="766" t="s">
        <v>870</v>
      </c>
      <c r="I395" s="507" t="s">
        <v>1510</v>
      </c>
      <c r="J395" s="507" t="s">
        <v>1488</v>
      </c>
      <c r="K395" s="507" t="s">
        <v>480</v>
      </c>
      <c r="L395" s="499" t="s">
        <v>1499</v>
      </c>
      <c r="M395" s="507"/>
    </row>
    <row r="396" spans="1:13" ht="41.25" customHeight="1" x14ac:dyDescent="0.2">
      <c r="A396" s="501"/>
      <c r="B396" s="501"/>
      <c r="C396" s="719"/>
      <c r="D396" s="720"/>
      <c r="E396" s="501"/>
      <c r="F396" s="506"/>
      <c r="G396" s="767"/>
      <c r="H396" s="767"/>
      <c r="I396" s="509"/>
      <c r="J396" s="509"/>
      <c r="K396" s="509"/>
      <c r="L396" s="501"/>
      <c r="M396" s="509"/>
    </row>
    <row r="397" spans="1:13" x14ac:dyDescent="0.2">
      <c r="A397" s="499" t="s">
        <v>855</v>
      </c>
      <c r="B397" s="499" t="s">
        <v>2615</v>
      </c>
      <c r="C397" s="553" t="s">
        <v>1511</v>
      </c>
      <c r="D397" s="722"/>
      <c r="E397" s="499" t="s">
        <v>1512</v>
      </c>
      <c r="F397" s="750" t="s">
        <v>1513</v>
      </c>
      <c r="G397" s="757" t="s">
        <v>530</v>
      </c>
      <c r="H397" s="757" t="s">
        <v>870</v>
      </c>
      <c r="I397" s="753" t="s">
        <v>2619</v>
      </c>
      <c r="J397" s="753" t="s">
        <v>1514</v>
      </c>
      <c r="K397" s="753" t="s">
        <v>1515</v>
      </c>
      <c r="L397" s="499" t="s">
        <v>466</v>
      </c>
      <c r="M397" s="741"/>
    </row>
    <row r="398" spans="1:13" x14ac:dyDescent="0.2">
      <c r="A398" s="524"/>
      <c r="B398" s="500"/>
      <c r="C398" s="521"/>
      <c r="D398" s="520"/>
      <c r="E398" s="500"/>
      <c r="F398" s="526"/>
      <c r="G398" s="758"/>
      <c r="H398" s="526"/>
      <c r="I398" s="756"/>
      <c r="J398" s="756"/>
      <c r="K398" s="756"/>
      <c r="L398" s="500"/>
      <c r="M398" s="756"/>
    </row>
    <row r="399" spans="1:13" ht="27" customHeight="1" x14ac:dyDescent="0.2">
      <c r="A399" s="524"/>
      <c r="B399" s="500"/>
      <c r="C399" s="521"/>
      <c r="D399" s="520"/>
      <c r="E399" s="500"/>
      <c r="F399" s="750" t="s">
        <v>1516</v>
      </c>
      <c r="G399" s="757" t="s">
        <v>918</v>
      </c>
      <c r="H399" s="757" t="s">
        <v>764</v>
      </c>
      <c r="I399" s="756"/>
      <c r="J399" s="756"/>
      <c r="K399" s="756"/>
      <c r="L399" s="500"/>
      <c r="M399" s="756"/>
    </row>
    <row r="400" spans="1:13" ht="29.25" customHeight="1" x14ac:dyDescent="0.2">
      <c r="A400" s="524"/>
      <c r="B400" s="500"/>
      <c r="C400" s="521"/>
      <c r="D400" s="520"/>
      <c r="E400" s="500"/>
      <c r="F400" s="526"/>
      <c r="G400" s="758"/>
      <c r="H400" s="526"/>
      <c r="I400" s="756"/>
      <c r="J400" s="756"/>
      <c r="K400" s="756"/>
      <c r="L400" s="500"/>
      <c r="M400" s="756"/>
    </row>
    <row r="401" spans="1:13" ht="25.5" x14ac:dyDescent="0.2">
      <c r="A401" s="524"/>
      <c r="B401" s="500"/>
      <c r="C401" s="521"/>
      <c r="D401" s="520"/>
      <c r="E401" s="500"/>
      <c r="F401" s="234" t="s">
        <v>1517</v>
      </c>
      <c r="G401" s="235" t="s">
        <v>530</v>
      </c>
      <c r="H401" s="235" t="s">
        <v>265</v>
      </c>
      <c r="I401" s="755"/>
      <c r="J401" s="756"/>
      <c r="K401" s="756"/>
      <c r="L401" s="500"/>
      <c r="M401" s="756"/>
    </row>
    <row r="402" spans="1:13" ht="127.5" x14ac:dyDescent="0.2">
      <c r="A402" s="343" t="s">
        <v>860</v>
      </c>
      <c r="B402" s="343" t="s">
        <v>1518</v>
      </c>
      <c r="C402" s="729" t="s">
        <v>1511</v>
      </c>
      <c r="D402" s="759"/>
      <c r="E402" s="343" t="s">
        <v>1512</v>
      </c>
      <c r="F402" s="347" t="s">
        <v>1519</v>
      </c>
      <c r="G402" s="349" t="s">
        <v>833</v>
      </c>
      <c r="H402" s="349" t="s">
        <v>266</v>
      </c>
      <c r="I402" s="350" t="s">
        <v>1520</v>
      </c>
      <c r="J402" s="350" t="s">
        <v>1514</v>
      </c>
      <c r="K402" s="350" t="s">
        <v>1521</v>
      </c>
      <c r="L402" s="343" t="s">
        <v>1522</v>
      </c>
      <c r="M402" s="359">
        <v>25563574</v>
      </c>
    </row>
    <row r="403" spans="1:13" x14ac:dyDescent="0.2">
      <c r="A403" s="729" t="s">
        <v>865</v>
      </c>
      <c r="B403" s="729" t="s">
        <v>1523</v>
      </c>
      <c r="C403" s="729" t="s">
        <v>1524</v>
      </c>
      <c r="D403" s="729"/>
      <c r="E403" s="729" t="s">
        <v>1512</v>
      </c>
      <c r="F403" s="760" t="s">
        <v>1525</v>
      </c>
      <c r="G403" s="761" t="s">
        <v>833</v>
      </c>
      <c r="H403" s="761" t="s">
        <v>671</v>
      </c>
      <c r="I403" s="762" t="s">
        <v>1526</v>
      </c>
      <c r="J403" s="762" t="s">
        <v>1514</v>
      </c>
      <c r="K403" s="762" t="s">
        <v>264</v>
      </c>
      <c r="L403" s="729" t="s">
        <v>1527</v>
      </c>
      <c r="M403" s="763">
        <v>20757136</v>
      </c>
    </row>
    <row r="404" spans="1:13" ht="42.75" customHeight="1" x14ac:dyDescent="0.2">
      <c r="A404" s="730"/>
      <c r="B404" s="734"/>
      <c r="C404" s="730"/>
      <c r="D404" s="730"/>
      <c r="E404" s="730"/>
      <c r="F404" s="730"/>
      <c r="G404" s="730"/>
      <c r="H404" s="730"/>
      <c r="I404" s="730"/>
      <c r="J404" s="730"/>
      <c r="K404" s="730"/>
      <c r="L404" s="730"/>
      <c r="M404" s="764"/>
    </row>
    <row r="405" spans="1:13" ht="25.5" customHeight="1" x14ac:dyDescent="0.2">
      <c r="A405" s="730"/>
      <c r="B405" s="734"/>
      <c r="C405" s="730"/>
      <c r="D405" s="730"/>
      <c r="E405" s="730"/>
      <c r="F405" s="760" t="s">
        <v>1528</v>
      </c>
      <c r="G405" s="761" t="s">
        <v>833</v>
      </c>
      <c r="H405" s="761" t="s">
        <v>1114</v>
      </c>
      <c r="I405" s="762" t="s">
        <v>2620</v>
      </c>
      <c r="J405" s="730"/>
      <c r="K405" s="762" t="s">
        <v>1529</v>
      </c>
      <c r="L405" s="730"/>
      <c r="M405" s="764"/>
    </row>
    <row r="406" spans="1:13" x14ac:dyDescent="0.2">
      <c r="A406" s="730"/>
      <c r="B406" s="734"/>
      <c r="C406" s="730"/>
      <c r="D406" s="730"/>
      <c r="E406" s="730"/>
      <c r="F406" s="730"/>
      <c r="G406" s="730"/>
      <c r="H406" s="730"/>
      <c r="I406" s="730"/>
      <c r="J406" s="730"/>
      <c r="K406" s="730"/>
      <c r="L406" s="730"/>
      <c r="M406" s="764"/>
    </row>
    <row r="407" spans="1:13" ht="51" x14ac:dyDescent="0.2">
      <c r="A407" s="730"/>
      <c r="B407" s="734"/>
      <c r="C407" s="730"/>
      <c r="D407" s="730"/>
      <c r="E407" s="730"/>
      <c r="F407" s="347" t="s">
        <v>1530</v>
      </c>
      <c r="G407" s="349" t="s">
        <v>530</v>
      </c>
      <c r="H407" s="349" t="s">
        <v>265</v>
      </c>
      <c r="I407" s="350" t="s">
        <v>1531</v>
      </c>
      <c r="J407" s="730"/>
      <c r="K407" s="350" t="s">
        <v>264</v>
      </c>
      <c r="L407" s="730"/>
      <c r="M407" s="764"/>
    </row>
    <row r="408" spans="1:13" ht="28.5" customHeight="1" x14ac:dyDescent="0.2">
      <c r="A408" s="499" t="s">
        <v>873</v>
      </c>
      <c r="B408" s="499" t="s">
        <v>1532</v>
      </c>
      <c r="C408" s="746" t="s">
        <v>1533</v>
      </c>
      <c r="D408" s="747"/>
      <c r="E408" s="499" t="s">
        <v>1512</v>
      </c>
      <c r="F408" s="150" t="s">
        <v>1534</v>
      </c>
      <c r="G408" s="150" t="s">
        <v>1535</v>
      </c>
      <c r="H408" s="150" t="s">
        <v>344</v>
      </c>
      <c r="I408" s="204" t="s">
        <v>1536</v>
      </c>
      <c r="J408" s="753" t="s">
        <v>1514</v>
      </c>
      <c r="K408" s="753" t="s">
        <v>264</v>
      </c>
      <c r="L408" s="499" t="s">
        <v>1537</v>
      </c>
      <c r="M408" s="219">
        <v>50000</v>
      </c>
    </row>
    <row r="409" spans="1:13" ht="51" x14ac:dyDescent="0.2">
      <c r="A409" s="526"/>
      <c r="B409" s="526"/>
      <c r="C409" s="746" t="s">
        <v>1538</v>
      </c>
      <c r="D409" s="747"/>
      <c r="E409" s="524"/>
      <c r="F409" s="150" t="s">
        <v>1539</v>
      </c>
      <c r="G409" s="150" t="s">
        <v>1540</v>
      </c>
      <c r="H409" s="150" t="s">
        <v>1541</v>
      </c>
      <c r="I409" s="204" t="s">
        <v>1542</v>
      </c>
      <c r="J409" s="526"/>
      <c r="K409" s="755"/>
      <c r="L409" s="501"/>
      <c r="M409" s="219">
        <v>100000</v>
      </c>
    </row>
    <row r="410" spans="1:13" x14ac:dyDescent="0.2">
      <c r="A410" s="499" t="s">
        <v>881</v>
      </c>
      <c r="B410" s="735" t="s">
        <v>1543</v>
      </c>
      <c r="C410" s="553" t="s">
        <v>1544</v>
      </c>
      <c r="D410" s="716"/>
      <c r="E410" s="499" t="s">
        <v>1512</v>
      </c>
      <c r="F410" s="150" t="s">
        <v>1545</v>
      </c>
      <c r="G410" s="150" t="s">
        <v>1546</v>
      </c>
      <c r="H410" s="150" t="s">
        <v>1547</v>
      </c>
      <c r="I410" s="753" t="s">
        <v>1548</v>
      </c>
      <c r="J410" s="753" t="s">
        <v>1514</v>
      </c>
      <c r="K410" s="753" t="s">
        <v>264</v>
      </c>
      <c r="L410" s="499" t="s">
        <v>1549</v>
      </c>
      <c r="M410" s="741">
        <v>20000</v>
      </c>
    </row>
    <row r="411" spans="1:13" ht="26.25" customHeight="1" x14ac:dyDescent="0.2">
      <c r="A411" s="524"/>
      <c r="B411" s="723"/>
      <c r="C411" s="719"/>
      <c r="D411" s="720"/>
      <c r="E411" s="524"/>
      <c r="F411" s="150" t="s">
        <v>1550</v>
      </c>
      <c r="G411" s="150" t="s">
        <v>1551</v>
      </c>
      <c r="H411" s="150" t="s">
        <v>294</v>
      </c>
      <c r="I411" s="526"/>
      <c r="J411" s="526"/>
      <c r="K411" s="526"/>
      <c r="L411" s="526"/>
      <c r="M411" s="742"/>
    </row>
    <row r="412" spans="1:13" ht="76.5" x14ac:dyDescent="0.2">
      <c r="A412" s="735" t="s">
        <v>886</v>
      </c>
      <c r="B412" s="735" t="s">
        <v>1552</v>
      </c>
      <c r="C412" s="746" t="s">
        <v>1553</v>
      </c>
      <c r="D412" s="747"/>
      <c r="E412" s="499" t="s">
        <v>1512</v>
      </c>
      <c r="F412" s="750" t="s">
        <v>1554</v>
      </c>
      <c r="G412" s="150" t="s">
        <v>1159</v>
      </c>
      <c r="H412" s="150" t="s">
        <v>349</v>
      </c>
      <c r="I412" s="365" t="s">
        <v>2630</v>
      </c>
      <c r="J412" s="753" t="s">
        <v>1514</v>
      </c>
      <c r="K412" s="753" t="s">
        <v>264</v>
      </c>
      <c r="L412" s="499" t="s">
        <v>1549</v>
      </c>
      <c r="M412" s="753"/>
    </row>
    <row r="413" spans="1:13" ht="52.5" customHeight="1" x14ac:dyDescent="0.2">
      <c r="A413" s="515"/>
      <c r="B413" s="744"/>
      <c r="C413" s="746" t="s">
        <v>1555</v>
      </c>
      <c r="D413" s="754"/>
      <c r="E413" s="748"/>
      <c r="F413" s="751"/>
      <c r="G413" s="150" t="s">
        <v>530</v>
      </c>
      <c r="H413" s="150" t="s">
        <v>349</v>
      </c>
      <c r="I413" s="365" t="s">
        <v>1556</v>
      </c>
      <c r="J413" s="748"/>
      <c r="K413" s="433"/>
      <c r="L413" s="748"/>
      <c r="M413" s="748"/>
    </row>
    <row r="414" spans="1:13" ht="51" x14ac:dyDescent="0.2">
      <c r="A414" s="743"/>
      <c r="B414" s="745"/>
      <c r="C414" s="746" t="s">
        <v>1557</v>
      </c>
      <c r="D414" s="754"/>
      <c r="E414" s="749"/>
      <c r="F414" s="752"/>
      <c r="G414" s="150" t="s">
        <v>1094</v>
      </c>
      <c r="H414" s="150" t="s">
        <v>349</v>
      </c>
      <c r="I414" s="366" t="s">
        <v>2631</v>
      </c>
      <c r="J414" s="749"/>
      <c r="K414" s="441"/>
      <c r="L414" s="749"/>
      <c r="M414" s="749"/>
    </row>
    <row r="415" spans="1:13" ht="52.5" customHeight="1" x14ac:dyDescent="0.2">
      <c r="A415" s="515" t="s">
        <v>894</v>
      </c>
      <c r="B415" s="518" t="s">
        <v>2621</v>
      </c>
      <c r="C415" s="519" t="s">
        <v>2624</v>
      </c>
      <c r="D415" s="520"/>
      <c r="E415" s="518" t="s">
        <v>1558</v>
      </c>
      <c r="F415" s="346" t="s">
        <v>1559</v>
      </c>
      <c r="G415" s="346" t="s">
        <v>574</v>
      </c>
      <c r="H415" s="346" t="s">
        <v>349</v>
      </c>
      <c r="I415" s="525" t="s">
        <v>2626</v>
      </c>
      <c r="J415" s="738" t="s">
        <v>1560</v>
      </c>
      <c r="K415" s="738" t="s">
        <v>721</v>
      </c>
      <c r="L415" s="739" t="s">
        <v>2604</v>
      </c>
      <c r="M415" s="740"/>
    </row>
    <row r="416" spans="1:13" x14ac:dyDescent="0.2">
      <c r="A416" s="516"/>
      <c r="B416" s="500"/>
      <c r="C416" s="521"/>
      <c r="D416" s="520"/>
      <c r="E416" s="524"/>
      <c r="F416" s="490" t="s">
        <v>1561</v>
      </c>
      <c r="G416" s="490" t="s">
        <v>905</v>
      </c>
      <c r="H416" s="490" t="s">
        <v>349</v>
      </c>
      <c r="I416" s="524"/>
      <c r="J416" s="514"/>
      <c r="K416" s="514"/>
      <c r="L416" s="715"/>
      <c r="M416" s="736"/>
    </row>
    <row r="417" spans="1:13" ht="69" customHeight="1" x14ac:dyDescent="0.2">
      <c r="A417" s="517"/>
      <c r="B417" s="501"/>
      <c r="C417" s="522"/>
      <c r="D417" s="523"/>
      <c r="E417" s="524"/>
      <c r="F417" s="506"/>
      <c r="G417" s="506"/>
      <c r="H417" s="506"/>
      <c r="I417" s="526"/>
      <c r="J417" s="514"/>
      <c r="K417" s="514"/>
      <c r="L417" s="715"/>
      <c r="M417" s="736"/>
    </row>
    <row r="418" spans="1:13" x14ac:dyDescent="0.2">
      <c r="A418" s="735" t="s">
        <v>897</v>
      </c>
      <c r="B418" s="499" t="s">
        <v>2621</v>
      </c>
      <c r="C418" s="553" t="s">
        <v>2625</v>
      </c>
      <c r="D418" s="722"/>
      <c r="E418" s="499" t="s">
        <v>1558</v>
      </c>
      <c r="F418" s="490" t="s">
        <v>1563</v>
      </c>
      <c r="G418" s="490" t="s">
        <v>977</v>
      </c>
      <c r="H418" s="490" t="s">
        <v>349</v>
      </c>
      <c r="I418" s="507" t="s">
        <v>2627</v>
      </c>
      <c r="J418" s="514" t="s">
        <v>1560</v>
      </c>
      <c r="K418" s="514" t="s">
        <v>721</v>
      </c>
      <c r="L418" s="715" t="s">
        <v>175</v>
      </c>
      <c r="M418" s="736"/>
    </row>
    <row r="419" spans="1:13" x14ac:dyDescent="0.2">
      <c r="A419" s="737"/>
      <c r="B419" s="500"/>
      <c r="C419" s="521"/>
      <c r="D419" s="520"/>
      <c r="E419" s="524"/>
      <c r="F419" s="505"/>
      <c r="G419" s="505"/>
      <c r="H419" s="505"/>
      <c r="I419" s="508"/>
      <c r="J419" s="514"/>
      <c r="K419" s="514"/>
      <c r="L419" s="715"/>
      <c r="M419" s="736"/>
    </row>
    <row r="420" spans="1:13" ht="130.5" customHeight="1" x14ac:dyDescent="0.2">
      <c r="A420" s="737"/>
      <c r="B420" s="501"/>
      <c r="C420" s="522"/>
      <c r="D420" s="523"/>
      <c r="E420" s="524"/>
      <c r="F420" s="506"/>
      <c r="G420" s="506"/>
      <c r="H420" s="506"/>
      <c r="I420" s="509"/>
      <c r="J420" s="514"/>
      <c r="K420" s="514"/>
      <c r="L420" s="715"/>
      <c r="M420" s="736"/>
    </row>
    <row r="421" spans="1:13" x14ac:dyDescent="0.2">
      <c r="A421" s="735" t="s">
        <v>1562</v>
      </c>
      <c r="B421" s="499" t="s">
        <v>1564</v>
      </c>
      <c r="C421" s="553" t="s">
        <v>2622</v>
      </c>
      <c r="D421" s="722"/>
      <c r="E421" s="499" t="s">
        <v>1558</v>
      </c>
      <c r="F421" s="490" t="s">
        <v>1565</v>
      </c>
      <c r="G421" s="490" t="s">
        <v>1566</v>
      </c>
      <c r="H421" s="490" t="s">
        <v>349</v>
      </c>
      <c r="I421" s="507" t="s">
        <v>2628</v>
      </c>
      <c r="J421" s="514" t="s">
        <v>1567</v>
      </c>
      <c r="K421" s="514" t="s">
        <v>1568</v>
      </c>
      <c r="L421" s="715" t="s">
        <v>2604</v>
      </c>
      <c r="M421" s="514"/>
    </row>
    <row r="422" spans="1:13" ht="124.5" customHeight="1" x14ac:dyDescent="0.2">
      <c r="A422" s="737"/>
      <c r="B422" s="501"/>
      <c r="C422" s="522"/>
      <c r="D422" s="523"/>
      <c r="E422" s="524"/>
      <c r="F422" s="506"/>
      <c r="G422" s="506"/>
      <c r="H422" s="506"/>
      <c r="I422" s="508"/>
      <c r="J422" s="514"/>
      <c r="K422" s="514"/>
      <c r="L422" s="715"/>
      <c r="M422" s="514"/>
    </row>
    <row r="423" spans="1:13" x14ac:dyDescent="0.2">
      <c r="A423" s="733" t="s">
        <v>924</v>
      </c>
      <c r="B423" s="729" t="s">
        <v>1569</v>
      </c>
      <c r="C423" s="729" t="s">
        <v>2623</v>
      </c>
      <c r="D423" s="729"/>
      <c r="E423" s="729" t="s">
        <v>1558</v>
      </c>
      <c r="F423" s="731" t="s">
        <v>1570</v>
      </c>
      <c r="G423" s="731" t="s">
        <v>530</v>
      </c>
      <c r="H423" s="731" t="s">
        <v>349</v>
      </c>
      <c r="I423" s="513" t="s">
        <v>2629</v>
      </c>
      <c r="J423" s="513" t="s">
        <v>1567</v>
      </c>
      <c r="K423" s="513" t="s">
        <v>721</v>
      </c>
      <c r="L423" s="729" t="s">
        <v>2604</v>
      </c>
      <c r="M423" s="513"/>
    </row>
    <row r="424" spans="1:13" ht="117" customHeight="1" x14ac:dyDescent="0.2">
      <c r="A424" s="734"/>
      <c r="B424" s="729"/>
      <c r="C424" s="729"/>
      <c r="D424" s="729"/>
      <c r="E424" s="730"/>
      <c r="F424" s="731"/>
      <c r="G424" s="731"/>
      <c r="H424" s="731"/>
      <c r="I424" s="513"/>
      <c r="J424" s="513"/>
      <c r="K424" s="513"/>
      <c r="L424" s="729"/>
      <c r="M424" s="730"/>
    </row>
    <row r="425" spans="1:13" ht="25.5" customHeight="1" x14ac:dyDescent="0.2">
      <c r="A425" s="735" t="s">
        <v>934</v>
      </c>
      <c r="B425" s="499" t="s">
        <v>1571</v>
      </c>
      <c r="C425" s="553" t="s">
        <v>1572</v>
      </c>
      <c r="D425" s="554"/>
      <c r="E425" s="499" t="s">
        <v>1573</v>
      </c>
      <c r="F425" s="731" t="s">
        <v>1574</v>
      </c>
      <c r="G425" s="731" t="s">
        <v>353</v>
      </c>
      <c r="H425" s="731" t="s">
        <v>1575</v>
      </c>
      <c r="I425" s="330" t="s">
        <v>1576</v>
      </c>
      <c r="J425" s="330" t="s">
        <v>1577</v>
      </c>
      <c r="K425" s="507" t="s">
        <v>264</v>
      </c>
      <c r="L425" s="729" t="s">
        <v>1578</v>
      </c>
      <c r="M425" s="732">
        <v>29833000</v>
      </c>
    </row>
    <row r="426" spans="1:13" ht="57" customHeight="1" x14ac:dyDescent="0.2">
      <c r="A426" s="635"/>
      <c r="B426" s="433"/>
      <c r="C426" s="555"/>
      <c r="D426" s="556"/>
      <c r="E426" s="433"/>
      <c r="F426" s="731"/>
      <c r="G426" s="731"/>
      <c r="H426" s="731"/>
      <c r="I426" s="330" t="s">
        <v>1579</v>
      </c>
      <c r="J426" s="330" t="s">
        <v>1580</v>
      </c>
      <c r="K426" s="433"/>
      <c r="L426" s="729"/>
      <c r="M426" s="732"/>
    </row>
    <row r="427" spans="1:13" ht="44.25" customHeight="1" x14ac:dyDescent="0.2">
      <c r="A427" s="635"/>
      <c r="B427" s="433"/>
      <c r="C427" s="555"/>
      <c r="D427" s="556"/>
      <c r="E427" s="433"/>
      <c r="F427" s="731"/>
      <c r="G427" s="731"/>
      <c r="H427" s="731"/>
      <c r="I427" s="330" t="s">
        <v>1581</v>
      </c>
      <c r="J427" s="330" t="s">
        <v>1580</v>
      </c>
      <c r="K427" s="433"/>
      <c r="L427" s="729"/>
      <c r="M427" s="732"/>
    </row>
    <row r="428" spans="1:13" ht="25.5" x14ac:dyDescent="0.2">
      <c r="A428" s="635"/>
      <c r="B428" s="433"/>
      <c r="C428" s="555"/>
      <c r="D428" s="556"/>
      <c r="E428" s="433"/>
      <c r="F428" s="731"/>
      <c r="G428" s="731"/>
      <c r="H428" s="731"/>
      <c r="I428" s="330" t="s">
        <v>1582</v>
      </c>
      <c r="J428" s="330" t="s">
        <v>1583</v>
      </c>
      <c r="K428" s="433"/>
      <c r="L428" s="729"/>
      <c r="M428" s="732"/>
    </row>
    <row r="429" spans="1:13" ht="51" x14ac:dyDescent="0.2">
      <c r="A429" s="635"/>
      <c r="B429" s="433"/>
      <c r="C429" s="555"/>
      <c r="D429" s="556"/>
      <c r="E429" s="433"/>
      <c r="F429" s="731"/>
      <c r="G429" s="731"/>
      <c r="H429" s="731"/>
      <c r="I429" s="330" t="s">
        <v>1584</v>
      </c>
      <c r="J429" s="330" t="s">
        <v>1585</v>
      </c>
      <c r="K429" s="433"/>
      <c r="L429" s="343" t="s">
        <v>1586</v>
      </c>
      <c r="M429" s="345">
        <v>28744000</v>
      </c>
    </row>
    <row r="430" spans="1:13" ht="89.25" x14ac:dyDescent="0.2">
      <c r="A430" s="635"/>
      <c r="B430" s="433"/>
      <c r="C430" s="555"/>
      <c r="D430" s="556"/>
      <c r="E430" s="433"/>
      <c r="F430" s="731" t="s">
        <v>1587</v>
      </c>
      <c r="G430" s="731" t="s">
        <v>353</v>
      </c>
      <c r="H430" s="731" t="s">
        <v>1588</v>
      </c>
      <c r="I430" s="330" t="s">
        <v>1589</v>
      </c>
      <c r="J430" s="330" t="s">
        <v>1577</v>
      </c>
      <c r="K430" s="433"/>
      <c r="L430" s="343" t="s">
        <v>1586</v>
      </c>
      <c r="M430" s="345">
        <v>22564000</v>
      </c>
    </row>
    <row r="431" spans="1:13" x14ac:dyDescent="0.2">
      <c r="A431" s="635"/>
      <c r="B431" s="433"/>
      <c r="C431" s="555"/>
      <c r="D431" s="556"/>
      <c r="E431" s="433"/>
      <c r="F431" s="731"/>
      <c r="G431" s="731"/>
      <c r="H431" s="731"/>
      <c r="I431" s="330" t="s">
        <v>1590</v>
      </c>
      <c r="J431" s="330" t="s">
        <v>1577</v>
      </c>
      <c r="K431" s="433"/>
      <c r="L431" s="729" t="s">
        <v>1578</v>
      </c>
      <c r="M431" s="513"/>
    </row>
    <row r="432" spans="1:13" ht="68.25" customHeight="1" x14ac:dyDescent="0.2">
      <c r="A432" s="635"/>
      <c r="B432" s="433"/>
      <c r="C432" s="555"/>
      <c r="D432" s="556"/>
      <c r="E432" s="433"/>
      <c r="F432" s="731"/>
      <c r="G432" s="731"/>
      <c r="H432" s="731"/>
      <c r="I432" s="330" t="s">
        <v>1591</v>
      </c>
      <c r="J432" s="330" t="s">
        <v>1577</v>
      </c>
      <c r="K432" s="433"/>
      <c r="L432" s="729"/>
      <c r="M432" s="513"/>
    </row>
    <row r="433" spans="1:13" ht="25.5" x14ac:dyDescent="0.2">
      <c r="A433" s="635"/>
      <c r="B433" s="433"/>
      <c r="C433" s="555"/>
      <c r="D433" s="556"/>
      <c r="E433" s="433"/>
      <c r="F433" s="731"/>
      <c r="G433" s="731"/>
      <c r="H433" s="731"/>
      <c r="I433" s="330" t="s">
        <v>1592</v>
      </c>
      <c r="J433" s="330" t="s">
        <v>1577</v>
      </c>
      <c r="K433" s="433"/>
      <c r="L433" s="729"/>
      <c r="M433" s="513"/>
    </row>
    <row r="434" spans="1:13" ht="44.25" customHeight="1" x14ac:dyDescent="0.2">
      <c r="A434" s="636"/>
      <c r="B434" s="428"/>
      <c r="C434" s="467"/>
      <c r="D434" s="466"/>
      <c r="E434" s="428"/>
      <c r="F434" s="340" t="s">
        <v>1593</v>
      </c>
      <c r="G434" s="340" t="s">
        <v>353</v>
      </c>
      <c r="H434" s="340" t="s">
        <v>265</v>
      </c>
      <c r="I434" s="330" t="s">
        <v>1594</v>
      </c>
      <c r="J434" s="330" t="s">
        <v>1577</v>
      </c>
      <c r="K434" s="433"/>
      <c r="L434" s="729"/>
      <c r="M434" s="513"/>
    </row>
    <row r="435" spans="1:13" ht="92.25" customHeight="1" x14ac:dyDescent="0.2">
      <c r="A435" s="637"/>
      <c r="B435" s="492"/>
      <c r="C435" s="498"/>
      <c r="D435" s="469"/>
      <c r="E435" s="492"/>
      <c r="F435" s="340" t="s">
        <v>1595</v>
      </c>
      <c r="G435" s="340" t="s">
        <v>353</v>
      </c>
      <c r="H435" s="340" t="s">
        <v>313</v>
      </c>
      <c r="I435" s="330" t="s">
        <v>1596</v>
      </c>
      <c r="J435" s="330" t="s">
        <v>1577</v>
      </c>
      <c r="K435" s="441"/>
      <c r="L435" s="729"/>
      <c r="M435" s="513"/>
    </row>
    <row r="436" spans="1:13" ht="57" customHeight="1" x14ac:dyDescent="0.2">
      <c r="A436" s="499" t="s">
        <v>958</v>
      </c>
      <c r="B436" s="499" t="s">
        <v>1597</v>
      </c>
      <c r="C436" s="553" t="s">
        <v>1598</v>
      </c>
      <c r="D436" s="722"/>
      <c r="E436" s="499" t="s">
        <v>1599</v>
      </c>
      <c r="F436" s="201" t="s">
        <v>1600</v>
      </c>
      <c r="G436" s="502" t="s">
        <v>2633</v>
      </c>
      <c r="H436" s="490" t="s">
        <v>349</v>
      </c>
      <c r="I436" s="507" t="s">
        <v>1601</v>
      </c>
      <c r="J436" s="507" t="s">
        <v>1602</v>
      </c>
      <c r="K436" s="510" t="s">
        <v>264</v>
      </c>
      <c r="L436" s="499" t="s">
        <v>846</v>
      </c>
      <c r="M436" s="514"/>
    </row>
    <row r="437" spans="1:13" ht="68.25" customHeight="1" x14ac:dyDescent="0.2">
      <c r="A437" s="500"/>
      <c r="B437" s="500"/>
      <c r="C437" s="521"/>
      <c r="D437" s="520"/>
      <c r="E437" s="500"/>
      <c r="F437" s="201" t="s">
        <v>1603</v>
      </c>
      <c r="G437" s="503"/>
      <c r="H437" s="505"/>
      <c r="I437" s="508"/>
      <c r="J437" s="508"/>
      <c r="K437" s="511"/>
      <c r="L437" s="500"/>
      <c r="M437" s="514"/>
    </row>
    <row r="438" spans="1:13" ht="48.75" customHeight="1" x14ac:dyDescent="0.2">
      <c r="A438" s="500"/>
      <c r="B438" s="500"/>
      <c r="C438" s="521"/>
      <c r="D438" s="520"/>
      <c r="E438" s="500"/>
      <c r="F438" s="201" t="s">
        <v>1604</v>
      </c>
      <c r="G438" s="503"/>
      <c r="H438" s="505"/>
      <c r="I438" s="508"/>
      <c r="J438" s="508"/>
      <c r="K438" s="511"/>
      <c r="L438" s="500"/>
      <c r="M438" s="514"/>
    </row>
    <row r="439" spans="1:13" ht="192" customHeight="1" x14ac:dyDescent="0.2">
      <c r="A439" s="501"/>
      <c r="B439" s="501"/>
      <c r="C439" s="522"/>
      <c r="D439" s="523"/>
      <c r="E439" s="501"/>
      <c r="F439" s="201" t="s">
        <v>1605</v>
      </c>
      <c r="G439" s="504"/>
      <c r="H439" s="506"/>
      <c r="I439" s="509"/>
      <c r="J439" s="509"/>
      <c r="K439" s="512"/>
      <c r="L439" s="501"/>
      <c r="M439" s="514"/>
    </row>
    <row r="440" spans="1:13" ht="95.25" customHeight="1" x14ac:dyDescent="0.2">
      <c r="A440" s="499" t="s">
        <v>964</v>
      </c>
      <c r="B440" s="499" t="s">
        <v>1606</v>
      </c>
      <c r="C440" s="553" t="s">
        <v>1607</v>
      </c>
      <c r="D440" s="722"/>
      <c r="E440" s="499" t="s">
        <v>1599</v>
      </c>
      <c r="F440" s="201" t="s">
        <v>1608</v>
      </c>
      <c r="G440" s="724" t="s">
        <v>2635</v>
      </c>
      <c r="H440" s="490" t="s">
        <v>1609</v>
      </c>
      <c r="I440" s="507" t="s">
        <v>1610</v>
      </c>
      <c r="J440" s="507" t="s">
        <v>1602</v>
      </c>
      <c r="K440" s="514" t="s">
        <v>2862</v>
      </c>
      <c r="L440" s="715" t="s">
        <v>846</v>
      </c>
      <c r="M440" s="514"/>
    </row>
    <row r="441" spans="1:13" ht="87" customHeight="1" x14ac:dyDescent="0.2">
      <c r="A441" s="500"/>
      <c r="B441" s="500"/>
      <c r="C441" s="521"/>
      <c r="D441" s="520"/>
      <c r="E441" s="500"/>
      <c r="F441" s="201" t="s">
        <v>2634</v>
      </c>
      <c r="G441" s="724"/>
      <c r="H441" s="505"/>
      <c r="I441" s="524"/>
      <c r="J441" s="524"/>
      <c r="K441" s="514"/>
      <c r="L441" s="715"/>
      <c r="M441" s="514"/>
    </row>
    <row r="442" spans="1:13" ht="77.25" customHeight="1" x14ac:dyDescent="0.2">
      <c r="A442" s="500"/>
      <c r="B442" s="500"/>
      <c r="C442" s="521"/>
      <c r="D442" s="520"/>
      <c r="E442" s="500"/>
      <c r="F442" s="201" t="s">
        <v>1611</v>
      </c>
      <c r="G442" s="724"/>
      <c r="H442" s="505"/>
      <c r="I442" s="524"/>
      <c r="J442" s="524"/>
      <c r="K442" s="514"/>
      <c r="L442" s="715"/>
      <c r="M442" s="514"/>
    </row>
    <row r="443" spans="1:13" ht="99" customHeight="1" x14ac:dyDescent="0.2">
      <c r="A443" s="501"/>
      <c r="B443" s="501"/>
      <c r="C443" s="522"/>
      <c r="D443" s="523"/>
      <c r="E443" s="501"/>
      <c r="F443" s="201" t="s">
        <v>1612</v>
      </c>
      <c r="G443" s="724"/>
      <c r="H443" s="506"/>
      <c r="I443" s="526"/>
      <c r="J443" s="526"/>
      <c r="K443" s="514"/>
      <c r="L443" s="715"/>
      <c r="M443" s="514"/>
    </row>
    <row r="444" spans="1:13" ht="105.75" customHeight="1" x14ac:dyDescent="0.2">
      <c r="A444" s="499" t="s">
        <v>997</v>
      </c>
      <c r="B444" s="495" t="s">
        <v>1613</v>
      </c>
      <c r="C444" s="553" t="s">
        <v>1614</v>
      </c>
      <c r="D444" s="554"/>
      <c r="E444" s="499" t="s">
        <v>1615</v>
      </c>
      <c r="F444" s="368" t="s">
        <v>1616</v>
      </c>
      <c r="G444" s="490" t="s">
        <v>2761</v>
      </c>
      <c r="H444" s="490" t="s">
        <v>1617</v>
      </c>
      <c r="I444" s="507" t="s">
        <v>1618</v>
      </c>
      <c r="J444" s="507" t="s">
        <v>1602</v>
      </c>
      <c r="K444" s="507" t="s">
        <v>264</v>
      </c>
      <c r="L444" s="715" t="s">
        <v>1462</v>
      </c>
      <c r="M444" s="513"/>
    </row>
    <row r="445" spans="1:13" ht="77.25" customHeight="1" x14ac:dyDescent="0.2">
      <c r="A445" s="433"/>
      <c r="B445" s="428"/>
      <c r="C445" s="555"/>
      <c r="D445" s="556"/>
      <c r="E445" s="433"/>
      <c r="F445" s="368" t="s">
        <v>1619</v>
      </c>
      <c r="G445" s="433"/>
      <c r="H445" s="433"/>
      <c r="I445" s="433"/>
      <c r="J445" s="433"/>
      <c r="K445" s="433"/>
      <c r="L445" s="725"/>
      <c r="M445" s="513"/>
    </row>
    <row r="446" spans="1:13" s="369" customFormat="1" ht="107.25" customHeight="1" x14ac:dyDescent="0.2">
      <c r="A446" s="441"/>
      <c r="B446" s="492"/>
      <c r="C446" s="557"/>
      <c r="D446" s="558"/>
      <c r="E446" s="441"/>
      <c r="F446" s="368" t="s">
        <v>1620</v>
      </c>
      <c r="G446" s="441"/>
      <c r="H446" s="441"/>
      <c r="I446" s="441"/>
      <c r="J446" s="441"/>
      <c r="K446" s="441"/>
      <c r="L446" s="725"/>
      <c r="M446" s="513"/>
    </row>
    <row r="447" spans="1:13" s="373" customFormat="1" ht="87.75" customHeight="1" x14ac:dyDescent="0.2">
      <c r="A447" s="495"/>
      <c r="B447" s="495"/>
      <c r="C447" s="496"/>
      <c r="D447" s="497"/>
      <c r="E447" s="495"/>
      <c r="F447" s="368" t="s">
        <v>1621</v>
      </c>
      <c r="G447" s="490" t="s">
        <v>2762</v>
      </c>
      <c r="H447" s="491"/>
      <c r="I447" s="493"/>
      <c r="J447" s="493"/>
      <c r="K447" s="726"/>
      <c r="L447" s="727"/>
      <c r="M447" s="513"/>
    </row>
    <row r="448" spans="1:13" ht="88.5" customHeight="1" x14ac:dyDescent="0.2">
      <c r="A448" s="492"/>
      <c r="B448" s="492"/>
      <c r="C448" s="498"/>
      <c r="D448" s="469"/>
      <c r="E448" s="492"/>
      <c r="F448" s="368" t="s">
        <v>1622</v>
      </c>
      <c r="G448" s="441"/>
      <c r="H448" s="492"/>
      <c r="I448" s="494"/>
      <c r="J448" s="494"/>
      <c r="K448" s="492"/>
      <c r="L448" s="728"/>
      <c r="M448" s="513"/>
    </row>
    <row r="449" spans="1:13" ht="65.25" customHeight="1" x14ac:dyDescent="0.2">
      <c r="A449" s="499" t="s">
        <v>1003</v>
      </c>
      <c r="B449" s="499" t="s">
        <v>1623</v>
      </c>
      <c r="C449" s="553" t="s">
        <v>1624</v>
      </c>
      <c r="D449" s="722"/>
      <c r="E449" s="499" t="s">
        <v>1599</v>
      </c>
      <c r="F449" s="201" t="s">
        <v>1625</v>
      </c>
      <c r="G449" s="724" t="s">
        <v>2636</v>
      </c>
      <c r="H449" s="490" t="s">
        <v>1617</v>
      </c>
      <c r="I449" s="507" t="s">
        <v>1626</v>
      </c>
      <c r="J449" s="507" t="s">
        <v>1627</v>
      </c>
      <c r="K449" s="514" t="s">
        <v>264</v>
      </c>
      <c r="L449" s="715" t="s">
        <v>1628</v>
      </c>
      <c r="M449" s="514"/>
    </row>
    <row r="450" spans="1:13" ht="141.75" customHeight="1" x14ac:dyDescent="0.2">
      <c r="A450" s="500"/>
      <c r="B450" s="500"/>
      <c r="C450" s="521"/>
      <c r="D450" s="520"/>
      <c r="E450" s="500"/>
      <c r="F450" s="201" t="s">
        <v>1629</v>
      </c>
      <c r="G450" s="724"/>
      <c r="H450" s="505"/>
      <c r="I450" s="508"/>
      <c r="J450" s="508"/>
      <c r="K450" s="514"/>
      <c r="L450" s="715"/>
      <c r="M450" s="514"/>
    </row>
    <row r="451" spans="1:13" ht="108.75" customHeight="1" x14ac:dyDescent="0.2">
      <c r="A451" s="500"/>
      <c r="B451" s="500"/>
      <c r="C451" s="521"/>
      <c r="D451" s="520"/>
      <c r="E451" s="500"/>
      <c r="F451" s="201" t="s">
        <v>1630</v>
      </c>
      <c r="G451" s="724"/>
      <c r="H451" s="505"/>
      <c r="I451" s="508"/>
      <c r="J451" s="508"/>
      <c r="K451" s="514"/>
      <c r="L451" s="715"/>
      <c r="M451" s="514"/>
    </row>
    <row r="452" spans="1:13" ht="126.75" customHeight="1" x14ac:dyDescent="0.2">
      <c r="A452" s="501"/>
      <c r="B452" s="501"/>
      <c r="C452" s="522"/>
      <c r="D452" s="523"/>
      <c r="E452" s="501"/>
      <c r="F452" s="201" t="s">
        <v>1631</v>
      </c>
      <c r="G452" s="724"/>
      <c r="H452" s="506"/>
      <c r="I452" s="509"/>
      <c r="J452" s="509"/>
      <c r="K452" s="514"/>
      <c r="L452" s="715"/>
      <c r="M452" s="514"/>
    </row>
    <row r="453" spans="1:13" ht="164.25" customHeight="1" x14ac:dyDescent="0.2">
      <c r="A453" s="499" t="s">
        <v>1043</v>
      </c>
      <c r="B453" s="499" t="s">
        <v>1632</v>
      </c>
      <c r="C453" s="553" t="s">
        <v>1633</v>
      </c>
      <c r="D453" s="722"/>
      <c r="E453" s="499" t="s">
        <v>1634</v>
      </c>
      <c r="F453" s="201" t="s">
        <v>1635</v>
      </c>
      <c r="G453" s="490" t="s">
        <v>2637</v>
      </c>
      <c r="H453" s="490" t="s">
        <v>1609</v>
      </c>
      <c r="I453" s="507" t="s">
        <v>1636</v>
      </c>
      <c r="J453" s="507" t="s">
        <v>1637</v>
      </c>
      <c r="K453" s="514" t="s">
        <v>1638</v>
      </c>
      <c r="L453" s="715" t="s">
        <v>1639</v>
      </c>
      <c r="M453" s="514"/>
    </row>
    <row r="454" spans="1:13" ht="83.25" customHeight="1" x14ac:dyDescent="0.2">
      <c r="A454" s="500"/>
      <c r="B454" s="500"/>
      <c r="C454" s="521"/>
      <c r="D454" s="520"/>
      <c r="E454" s="500"/>
      <c r="F454" s="201" t="s">
        <v>1640</v>
      </c>
      <c r="G454" s="505"/>
      <c r="H454" s="505"/>
      <c r="I454" s="524"/>
      <c r="J454" s="524"/>
      <c r="K454" s="514"/>
      <c r="L454" s="715"/>
      <c r="M454" s="514"/>
    </row>
    <row r="455" spans="1:13" ht="66.75" customHeight="1" x14ac:dyDescent="0.2">
      <c r="A455" s="500"/>
      <c r="B455" s="500"/>
      <c r="C455" s="521"/>
      <c r="D455" s="520"/>
      <c r="E455" s="500"/>
      <c r="F455" s="201" t="s">
        <v>1641</v>
      </c>
      <c r="G455" s="505"/>
      <c r="H455" s="505"/>
      <c r="I455" s="524"/>
      <c r="J455" s="524"/>
      <c r="K455" s="514"/>
      <c r="L455" s="715"/>
      <c r="M455" s="514"/>
    </row>
    <row r="456" spans="1:13" ht="78.75" customHeight="1" x14ac:dyDescent="0.2">
      <c r="A456" s="500"/>
      <c r="B456" s="500"/>
      <c r="C456" s="521"/>
      <c r="D456" s="520"/>
      <c r="E456" s="500"/>
      <c r="F456" s="201" t="s">
        <v>1642</v>
      </c>
      <c r="G456" s="505"/>
      <c r="H456" s="505"/>
      <c r="I456" s="524"/>
      <c r="J456" s="524"/>
      <c r="K456" s="514"/>
      <c r="L456" s="715"/>
      <c r="M456" s="514"/>
    </row>
    <row r="457" spans="1:13" ht="70.5" customHeight="1" x14ac:dyDescent="0.2">
      <c r="A457" s="501"/>
      <c r="B457" s="501"/>
      <c r="C457" s="522"/>
      <c r="D457" s="523"/>
      <c r="E457" s="501"/>
      <c r="F457" s="201" t="s">
        <v>1643</v>
      </c>
      <c r="G457" s="506"/>
      <c r="H457" s="506"/>
      <c r="I457" s="526"/>
      <c r="J457" s="526"/>
      <c r="K457" s="514"/>
      <c r="L457" s="715"/>
      <c r="M457" s="514"/>
    </row>
    <row r="458" spans="1:13" ht="88.5" customHeight="1" x14ac:dyDescent="0.2">
      <c r="A458" s="499" t="s">
        <v>1052</v>
      </c>
      <c r="B458" s="499" t="s">
        <v>1644</v>
      </c>
      <c r="C458" s="553" t="s">
        <v>1645</v>
      </c>
      <c r="D458" s="722"/>
      <c r="E458" s="499" t="s">
        <v>1646</v>
      </c>
      <c r="F458" s="201" t="s">
        <v>1647</v>
      </c>
      <c r="G458" s="490" t="s">
        <v>2724</v>
      </c>
      <c r="H458" s="490" t="s">
        <v>1648</v>
      </c>
      <c r="I458" s="507" t="s">
        <v>1649</v>
      </c>
      <c r="J458" s="507" t="s">
        <v>1602</v>
      </c>
      <c r="K458" s="514" t="s">
        <v>721</v>
      </c>
      <c r="L458" s="715" t="s">
        <v>1650</v>
      </c>
      <c r="M458" s="507"/>
    </row>
    <row r="459" spans="1:13" ht="126.75" customHeight="1" x14ac:dyDescent="0.2">
      <c r="A459" s="500"/>
      <c r="B459" s="500"/>
      <c r="C459" s="521"/>
      <c r="D459" s="520"/>
      <c r="E459" s="500"/>
      <c r="F459" s="201" t="s">
        <v>1651</v>
      </c>
      <c r="G459" s="505"/>
      <c r="H459" s="505"/>
      <c r="I459" s="524"/>
      <c r="J459" s="524"/>
      <c r="K459" s="514"/>
      <c r="L459" s="715"/>
      <c r="M459" s="524"/>
    </row>
    <row r="460" spans="1:13" ht="77.25" customHeight="1" x14ac:dyDescent="0.2">
      <c r="A460" s="501"/>
      <c r="B460" s="501"/>
      <c r="C460" s="522"/>
      <c r="D460" s="523"/>
      <c r="E460" s="501"/>
      <c r="F460" s="201" t="s">
        <v>1652</v>
      </c>
      <c r="G460" s="506"/>
      <c r="H460" s="506"/>
      <c r="I460" s="526"/>
      <c r="J460" s="526"/>
      <c r="K460" s="514"/>
      <c r="L460" s="715"/>
      <c r="M460" s="526"/>
    </row>
    <row r="461" spans="1:13" ht="101.25" customHeight="1" x14ac:dyDescent="0.2">
      <c r="A461" s="499" t="s">
        <v>1066</v>
      </c>
      <c r="B461" s="499" t="s">
        <v>1653</v>
      </c>
      <c r="C461" s="553" t="s">
        <v>1645</v>
      </c>
      <c r="D461" s="722"/>
      <c r="E461" s="499" t="s">
        <v>1599</v>
      </c>
      <c r="F461" s="201" t="s">
        <v>2763</v>
      </c>
      <c r="G461" s="490" t="s">
        <v>2632</v>
      </c>
      <c r="H461" s="490" t="s">
        <v>1609</v>
      </c>
      <c r="I461" s="507" t="s">
        <v>1654</v>
      </c>
      <c r="J461" s="507" t="s">
        <v>1655</v>
      </c>
      <c r="K461" s="507" t="s">
        <v>1656</v>
      </c>
      <c r="L461" s="499" t="s">
        <v>1650</v>
      </c>
      <c r="M461" s="507"/>
    </row>
    <row r="462" spans="1:13" ht="65.25" customHeight="1" x14ac:dyDescent="0.2">
      <c r="A462" s="500"/>
      <c r="B462" s="500"/>
      <c r="C462" s="521"/>
      <c r="D462" s="520"/>
      <c r="E462" s="500"/>
      <c r="F462" s="201" t="s">
        <v>1657</v>
      </c>
      <c r="G462" s="505"/>
      <c r="H462" s="505"/>
      <c r="I462" s="508"/>
      <c r="J462" s="508"/>
      <c r="K462" s="508"/>
      <c r="L462" s="500"/>
      <c r="M462" s="508"/>
    </row>
    <row r="463" spans="1:13" ht="102.75" customHeight="1" x14ac:dyDescent="0.2">
      <c r="A463" s="500"/>
      <c r="B463" s="500"/>
      <c r="C463" s="521"/>
      <c r="D463" s="520"/>
      <c r="E463" s="500"/>
      <c r="F463" s="201" t="s">
        <v>1658</v>
      </c>
      <c r="G463" s="505"/>
      <c r="H463" s="505"/>
      <c r="I463" s="508"/>
      <c r="J463" s="508"/>
      <c r="K463" s="508"/>
      <c r="L463" s="500"/>
      <c r="M463" s="508"/>
    </row>
    <row r="464" spans="1:13" ht="114" customHeight="1" x14ac:dyDescent="0.2">
      <c r="A464" s="500"/>
      <c r="B464" s="500"/>
      <c r="C464" s="521"/>
      <c r="D464" s="520"/>
      <c r="E464" s="500"/>
      <c r="F464" s="201" t="s">
        <v>1659</v>
      </c>
      <c r="G464" s="505"/>
      <c r="H464" s="505"/>
      <c r="I464" s="508"/>
      <c r="J464" s="508"/>
      <c r="K464" s="508"/>
      <c r="L464" s="500"/>
      <c r="M464" s="508"/>
    </row>
    <row r="465" spans="1:13" ht="45" customHeight="1" x14ac:dyDescent="0.2">
      <c r="A465" s="499" t="s">
        <v>1074</v>
      </c>
      <c r="B465" s="499" t="s">
        <v>1660</v>
      </c>
      <c r="C465" s="553" t="s">
        <v>1661</v>
      </c>
      <c r="D465" s="722"/>
      <c r="E465" s="499" t="s">
        <v>1615</v>
      </c>
      <c r="F465" s="201" t="s">
        <v>1662</v>
      </c>
      <c r="G465" s="490" t="s">
        <v>2638</v>
      </c>
      <c r="H465" s="490" t="s">
        <v>1609</v>
      </c>
      <c r="I465" s="507" t="s">
        <v>1663</v>
      </c>
      <c r="J465" s="507" t="s">
        <v>1602</v>
      </c>
      <c r="K465" s="514" t="s">
        <v>721</v>
      </c>
      <c r="L465" s="715" t="s">
        <v>1664</v>
      </c>
      <c r="M465" s="507"/>
    </row>
    <row r="466" spans="1:13" ht="160.5" customHeight="1" x14ac:dyDescent="0.2">
      <c r="A466" s="500"/>
      <c r="B466" s="500"/>
      <c r="C466" s="521"/>
      <c r="D466" s="520"/>
      <c r="E466" s="500"/>
      <c r="F466" s="201" t="s">
        <v>1665</v>
      </c>
      <c r="G466" s="505"/>
      <c r="H466" s="505"/>
      <c r="I466" s="524"/>
      <c r="J466" s="524"/>
      <c r="K466" s="514"/>
      <c r="L466" s="715"/>
      <c r="M466" s="524"/>
    </row>
    <row r="467" spans="1:13" ht="130.5" customHeight="1" x14ac:dyDescent="0.2">
      <c r="A467" s="501"/>
      <c r="B467" s="501"/>
      <c r="C467" s="522"/>
      <c r="D467" s="523"/>
      <c r="E467" s="501"/>
      <c r="F467" s="201" t="s">
        <v>1666</v>
      </c>
      <c r="G467" s="506"/>
      <c r="H467" s="506"/>
      <c r="I467" s="526"/>
      <c r="J467" s="526"/>
      <c r="K467" s="514"/>
      <c r="L467" s="715"/>
      <c r="M467" s="526"/>
    </row>
    <row r="468" spans="1:13" ht="114.75" customHeight="1" x14ac:dyDescent="0.2">
      <c r="A468" s="499" t="s">
        <v>1089</v>
      </c>
      <c r="B468" s="499" t="s">
        <v>1667</v>
      </c>
      <c r="C468" s="553" t="s">
        <v>1668</v>
      </c>
      <c r="D468" s="722"/>
      <c r="E468" s="499" t="s">
        <v>1669</v>
      </c>
      <c r="F468" s="201" t="s">
        <v>1670</v>
      </c>
      <c r="G468" s="490" t="s">
        <v>2639</v>
      </c>
      <c r="H468" s="490" t="s">
        <v>1609</v>
      </c>
      <c r="I468" s="507" t="s">
        <v>1671</v>
      </c>
      <c r="J468" s="507" t="s">
        <v>1672</v>
      </c>
      <c r="K468" s="507" t="s">
        <v>1656</v>
      </c>
      <c r="L468" s="499" t="s">
        <v>1673</v>
      </c>
      <c r="M468" s="507"/>
    </row>
    <row r="469" spans="1:13" ht="84" customHeight="1" x14ac:dyDescent="0.2">
      <c r="A469" s="500"/>
      <c r="B469" s="516"/>
      <c r="C469" s="521"/>
      <c r="D469" s="520"/>
      <c r="E469" s="500"/>
      <c r="F469" s="201" t="s">
        <v>1674</v>
      </c>
      <c r="G469" s="505"/>
      <c r="H469" s="505"/>
      <c r="I469" s="524"/>
      <c r="J469" s="524"/>
      <c r="K469" s="508"/>
      <c r="L469" s="500"/>
      <c r="M469" s="508"/>
    </row>
    <row r="470" spans="1:13" ht="28.5" customHeight="1" x14ac:dyDescent="0.2">
      <c r="A470" s="500"/>
      <c r="B470" s="516"/>
      <c r="C470" s="521"/>
      <c r="D470" s="520"/>
      <c r="E470" s="500"/>
      <c r="F470" s="490" t="s">
        <v>1675</v>
      </c>
      <c r="G470" s="505"/>
      <c r="H470" s="505"/>
      <c r="I470" s="524"/>
      <c r="J470" s="524"/>
      <c r="K470" s="508"/>
      <c r="L470" s="500"/>
      <c r="M470" s="508"/>
    </row>
    <row r="471" spans="1:13" ht="52.5" customHeight="1" x14ac:dyDescent="0.2">
      <c r="A471" s="526"/>
      <c r="B471" s="723"/>
      <c r="C471" s="719"/>
      <c r="D471" s="720"/>
      <c r="E471" s="526"/>
      <c r="F471" s="526"/>
      <c r="G471" s="506"/>
      <c r="H471" s="526"/>
      <c r="I471" s="526"/>
      <c r="J471" s="526"/>
      <c r="K471" s="526"/>
      <c r="L471" s="526"/>
      <c r="M471" s="526"/>
    </row>
    <row r="472" spans="1:13" ht="81" customHeight="1" x14ac:dyDescent="0.2">
      <c r="A472" s="499" t="s">
        <v>1110</v>
      </c>
      <c r="B472" s="499" t="s">
        <v>1676</v>
      </c>
      <c r="C472" s="553" t="s">
        <v>1677</v>
      </c>
      <c r="D472" s="722"/>
      <c r="E472" s="499" t="s">
        <v>1599</v>
      </c>
      <c r="F472" s="201" t="s">
        <v>1678</v>
      </c>
      <c r="G472" s="490" t="s">
        <v>2640</v>
      </c>
      <c r="H472" s="490" t="s">
        <v>1609</v>
      </c>
      <c r="I472" s="507" t="s">
        <v>1679</v>
      </c>
      <c r="J472" s="507" t="s">
        <v>1680</v>
      </c>
      <c r="K472" s="514" t="s">
        <v>721</v>
      </c>
      <c r="L472" s="715" t="s">
        <v>1664</v>
      </c>
      <c r="M472" s="514"/>
    </row>
    <row r="473" spans="1:13" ht="97.5" customHeight="1" x14ac:dyDescent="0.2">
      <c r="A473" s="500"/>
      <c r="B473" s="500"/>
      <c r="C473" s="521"/>
      <c r="D473" s="520"/>
      <c r="E473" s="500"/>
      <c r="F473" s="201" t="s">
        <v>1681</v>
      </c>
      <c r="G473" s="505"/>
      <c r="H473" s="505"/>
      <c r="I473" s="524"/>
      <c r="J473" s="524"/>
      <c r="K473" s="514"/>
      <c r="L473" s="715"/>
      <c r="M473" s="514"/>
    </row>
    <row r="474" spans="1:13" ht="92.25" customHeight="1" x14ac:dyDescent="0.2">
      <c r="A474" s="500"/>
      <c r="B474" s="500"/>
      <c r="C474" s="521"/>
      <c r="D474" s="520"/>
      <c r="E474" s="500"/>
      <c r="F474" s="201" t="s">
        <v>1682</v>
      </c>
      <c r="G474" s="505"/>
      <c r="H474" s="505"/>
      <c r="I474" s="524"/>
      <c r="J474" s="524"/>
      <c r="K474" s="514"/>
      <c r="L474" s="715"/>
      <c r="M474" s="514"/>
    </row>
    <row r="475" spans="1:13" ht="68.25" customHeight="1" x14ac:dyDescent="0.2">
      <c r="A475" s="524"/>
      <c r="B475" s="500"/>
      <c r="C475" s="521"/>
      <c r="D475" s="520"/>
      <c r="E475" s="500"/>
      <c r="F475" s="490" t="s">
        <v>1683</v>
      </c>
      <c r="G475" s="505"/>
      <c r="H475" s="505"/>
      <c r="I475" s="524"/>
      <c r="J475" s="524"/>
      <c r="K475" s="514"/>
      <c r="L475" s="715"/>
      <c r="M475" s="514"/>
    </row>
    <row r="476" spans="1:13" ht="64.5" customHeight="1" x14ac:dyDescent="0.2">
      <c r="A476" s="524"/>
      <c r="B476" s="500"/>
      <c r="C476" s="521"/>
      <c r="D476" s="520"/>
      <c r="E476" s="500"/>
      <c r="F476" s="526"/>
      <c r="G476" s="505"/>
      <c r="H476" s="505"/>
      <c r="I476" s="524"/>
      <c r="J476" s="524"/>
      <c r="K476" s="514"/>
      <c r="L476" s="715"/>
      <c r="M476" s="514"/>
    </row>
    <row r="477" spans="1:13" ht="71.25" customHeight="1" x14ac:dyDescent="0.2">
      <c r="A477" s="526"/>
      <c r="B477" s="501"/>
      <c r="C477" s="522"/>
      <c r="D477" s="523"/>
      <c r="E477" s="501"/>
      <c r="F477" s="201" t="s">
        <v>1684</v>
      </c>
      <c r="G477" s="506"/>
      <c r="H477" s="506"/>
      <c r="I477" s="526"/>
      <c r="J477" s="526"/>
      <c r="K477" s="514"/>
      <c r="L477" s="715"/>
      <c r="M477" s="514"/>
    </row>
    <row r="478" spans="1:13" ht="121.5" customHeight="1" x14ac:dyDescent="0.2">
      <c r="A478" s="499" t="s">
        <v>1131</v>
      </c>
      <c r="B478" s="499" t="s">
        <v>1685</v>
      </c>
      <c r="C478" s="553" t="s">
        <v>1686</v>
      </c>
      <c r="D478" s="722"/>
      <c r="E478" s="499" t="s">
        <v>1615</v>
      </c>
      <c r="F478" s="201" t="s">
        <v>1687</v>
      </c>
      <c r="G478" s="490" t="s">
        <v>2641</v>
      </c>
      <c r="H478" s="490" t="s">
        <v>1609</v>
      </c>
      <c r="I478" s="507" t="s">
        <v>1688</v>
      </c>
      <c r="J478" s="507" t="s">
        <v>1680</v>
      </c>
      <c r="K478" s="514" t="s">
        <v>721</v>
      </c>
      <c r="L478" s="715" t="s">
        <v>1549</v>
      </c>
      <c r="M478" s="514"/>
    </row>
    <row r="479" spans="1:13" ht="95.25" customHeight="1" x14ac:dyDescent="0.2">
      <c r="A479" s="501"/>
      <c r="B479" s="501"/>
      <c r="C479" s="522"/>
      <c r="D479" s="523"/>
      <c r="E479" s="501"/>
      <c r="F479" s="201" t="s">
        <v>1689</v>
      </c>
      <c r="G479" s="506"/>
      <c r="H479" s="506"/>
      <c r="I479" s="526"/>
      <c r="J479" s="526"/>
      <c r="K479" s="514"/>
      <c r="L479" s="715"/>
      <c r="M479" s="514"/>
    </row>
    <row r="480" spans="1:13" x14ac:dyDescent="0.2">
      <c r="A480" s="499" t="s">
        <v>1139</v>
      </c>
      <c r="B480" s="499" t="s">
        <v>1690</v>
      </c>
      <c r="C480" s="553" t="s">
        <v>1691</v>
      </c>
      <c r="D480" s="716"/>
      <c r="E480" s="499" t="s">
        <v>1615</v>
      </c>
      <c r="F480" s="490" t="s">
        <v>1692</v>
      </c>
      <c r="G480" s="490" t="s">
        <v>2642</v>
      </c>
      <c r="H480" s="490" t="s">
        <v>1609</v>
      </c>
      <c r="I480" s="507" t="s">
        <v>1693</v>
      </c>
      <c r="J480" s="507" t="s">
        <v>1694</v>
      </c>
      <c r="K480" s="507" t="s">
        <v>721</v>
      </c>
      <c r="L480" s="721" t="s">
        <v>175</v>
      </c>
      <c r="M480" s="507"/>
    </row>
    <row r="481" spans="1:13" ht="79.5" customHeight="1" x14ac:dyDescent="0.2">
      <c r="A481" s="524"/>
      <c r="B481" s="524"/>
      <c r="C481" s="717"/>
      <c r="D481" s="718"/>
      <c r="E481" s="524"/>
      <c r="F481" s="526"/>
      <c r="G481" s="524"/>
      <c r="H481" s="524"/>
      <c r="I481" s="524"/>
      <c r="J481" s="524"/>
      <c r="K481" s="524"/>
      <c r="L481" s="524"/>
      <c r="M481" s="524"/>
    </row>
    <row r="482" spans="1:13" ht="99" customHeight="1" x14ac:dyDescent="0.2">
      <c r="A482" s="524"/>
      <c r="B482" s="524"/>
      <c r="C482" s="717"/>
      <c r="D482" s="718"/>
      <c r="E482" s="524"/>
      <c r="F482" s="201" t="s">
        <v>1695</v>
      </c>
      <c r="G482" s="524"/>
      <c r="H482" s="524"/>
      <c r="I482" s="524"/>
      <c r="J482" s="524"/>
      <c r="K482" s="524"/>
      <c r="L482" s="524"/>
      <c r="M482" s="524"/>
    </row>
    <row r="483" spans="1:13" ht="67.5" customHeight="1" x14ac:dyDescent="0.2">
      <c r="A483" s="524"/>
      <c r="B483" s="524"/>
      <c r="C483" s="717"/>
      <c r="D483" s="718"/>
      <c r="E483" s="524"/>
      <c r="F483" s="201" t="s">
        <v>1696</v>
      </c>
      <c r="G483" s="524"/>
      <c r="H483" s="524"/>
      <c r="I483" s="524"/>
      <c r="J483" s="524"/>
      <c r="K483" s="524"/>
      <c r="L483" s="524"/>
      <c r="M483" s="524"/>
    </row>
    <row r="484" spans="1:13" ht="75" customHeight="1" x14ac:dyDescent="0.2">
      <c r="A484" s="524"/>
      <c r="B484" s="524"/>
      <c r="C484" s="717"/>
      <c r="D484" s="718"/>
      <c r="E484" s="524"/>
      <c r="F484" s="201" t="s">
        <v>1697</v>
      </c>
      <c r="G484" s="524"/>
      <c r="H484" s="524"/>
      <c r="I484" s="524"/>
      <c r="J484" s="524"/>
      <c r="K484" s="524"/>
      <c r="L484" s="524"/>
      <c r="M484" s="524"/>
    </row>
    <row r="485" spans="1:13" ht="81" customHeight="1" x14ac:dyDescent="0.2">
      <c r="A485" s="526"/>
      <c r="B485" s="526"/>
      <c r="C485" s="719"/>
      <c r="D485" s="720"/>
      <c r="E485" s="526"/>
      <c r="F485" s="201" t="s">
        <v>1698</v>
      </c>
      <c r="G485" s="526"/>
      <c r="H485" s="526"/>
      <c r="I485" s="526"/>
      <c r="J485" s="526"/>
      <c r="K485" s="526"/>
      <c r="L485" s="526"/>
      <c r="M485" s="526"/>
    </row>
    <row r="486" spans="1:13" ht="69.75" customHeight="1" x14ac:dyDescent="0.2">
      <c r="A486" s="706" t="s">
        <v>1145</v>
      </c>
      <c r="B486" s="707" t="s">
        <v>1699</v>
      </c>
      <c r="C486" s="707" t="s">
        <v>1700</v>
      </c>
      <c r="D486" s="707"/>
      <c r="E486" s="707" t="s">
        <v>1599</v>
      </c>
      <c r="F486" s="203" t="s">
        <v>1701</v>
      </c>
      <c r="G486" s="708" t="s">
        <v>2643</v>
      </c>
      <c r="H486" s="708" t="s">
        <v>2644</v>
      </c>
      <c r="I486" s="507" t="s">
        <v>1702</v>
      </c>
      <c r="J486" s="713" t="s">
        <v>1615</v>
      </c>
      <c r="K486" s="714" t="s">
        <v>264</v>
      </c>
      <c r="L486" s="696" t="s">
        <v>1703</v>
      </c>
      <c r="M486" s="699">
        <v>10558000</v>
      </c>
    </row>
    <row r="487" spans="1:13" ht="117" customHeight="1" x14ac:dyDescent="0.2">
      <c r="A487" s="706"/>
      <c r="B487" s="707"/>
      <c r="C487" s="707"/>
      <c r="D487" s="707"/>
      <c r="E487" s="706"/>
      <c r="F487" s="203" t="s">
        <v>1704</v>
      </c>
      <c r="G487" s="709"/>
      <c r="H487" s="711"/>
      <c r="I487" s="524"/>
      <c r="J487" s="713"/>
      <c r="K487" s="714"/>
      <c r="L487" s="697"/>
      <c r="M487" s="524"/>
    </row>
    <row r="488" spans="1:13" ht="104.25" customHeight="1" x14ac:dyDescent="0.2">
      <c r="A488" s="706"/>
      <c r="B488" s="707"/>
      <c r="C488" s="707"/>
      <c r="D488" s="707"/>
      <c r="E488" s="706"/>
      <c r="F488" s="236" t="s">
        <v>1705</v>
      </c>
      <c r="G488" s="710"/>
      <c r="H488" s="712"/>
      <c r="I488" s="526"/>
      <c r="J488" s="713"/>
      <c r="K488" s="714"/>
      <c r="L488" s="698"/>
      <c r="M488" s="526"/>
    </row>
    <row r="489" spans="1:13" ht="15" x14ac:dyDescent="0.2">
      <c r="A489" s="449" t="s">
        <v>154</v>
      </c>
      <c r="B489" s="449"/>
      <c r="C489" s="449"/>
      <c r="D489" s="450" t="s">
        <v>1706</v>
      </c>
      <c r="E489" s="451"/>
      <c r="F489" s="451"/>
      <c r="G489" s="451"/>
      <c r="H489" s="452"/>
      <c r="I489" s="153" t="s">
        <v>300</v>
      </c>
      <c r="J489" s="456" t="s">
        <v>263</v>
      </c>
      <c r="K489" s="456"/>
      <c r="L489" s="456"/>
      <c r="M489" s="456"/>
    </row>
    <row r="490" spans="1:13" ht="15" x14ac:dyDescent="0.2">
      <c r="A490" s="449"/>
      <c r="B490" s="449"/>
      <c r="C490" s="449"/>
      <c r="D490" s="700"/>
      <c r="E490" s="701"/>
      <c r="F490" s="701"/>
      <c r="G490" s="701"/>
      <c r="H490" s="702"/>
      <c r="I490" s="146" t="s">
        <v>157</v>
      </c>
      <c r="J490" s="456" t="s">
        <v>269</v>
      </c>
      <c r="K490" s="456"/>
      <c r="L490" s="456"/>
      <c r="M490" s="456"/>
    </row>
    <row r="491" spans="1:13" x14ac:dyDescent="0.2">
      <c r="A491" s="703" t="s">
        <v>159</v>
      </c>
      <c r="B491" s="704"/>
      <c r="C491" s="704"/>
      <c r="D491" s="704"/>
      <c r="E491" s="704"/>
      <c r="F491" s="704"/>
      <c r="G491" s="704"/>
      <c r="H491" s="704"/>
      <c r="I491" s="704"/>
      <c r="J491" s="704"/>
      <c r="K491" s="704"/>
      <c r="L491" s="704"/>
      <c r="M491" s="705"/>
    </row>
    <row r="492" spans="1:13" ht="63.75" x14ac:dyDescent="0.2">
      <c r="A492" s="147" t="s">
        <v>158</v>
      </c>
      <c r="B492" s="147" t="s">
        <v>69</v>
      </c>
      <c r="C492" s="458" t="s">
        <v>155</v>
      </c>
      <c r="D492" s="458"/>
      <c r="E492" s="104" t="s">
        <v>162</v>
      </c>
      <c r="F492" s="104" t="s">
        <v>156</v>
      </c>
      <c r="G492" s="104" t="s">
        <v>165</v>
      </c>
      <c r="H492" s="104" t="s">
        <v>166</v>
      </c>
      <c r="I492" s="104" t="s">
        <v>161</v>
      </c>
      <c r="J492" s="104" t="s">
        <v>160</v>
      </c>
      <c r="K492" s="104" t="s">
        <v>163</v>
      </c>
      <c r="L492" s="104" t="s">
        <v>164</v>
      </c>
      <c r="M492" s="104" t="s">
        <v>360</v>
      </c>
    </row>
    <row r="493" spans="1:13" ht="70.5" customHeight="1" x14ac:dyDescent="0.2">
      <c r="A493" s="135" t="s">
        <v>167</v>
      </c>
      <c r="B493" s="97" t="s">
        <v>1707</v>
      </c>
      <c r="C493" s="442" t="s">
        <v>1708</v>
      </c>
      <c r="D493" s="442"/>
      <c r="E493" s="97" t="s">
        <v>1709</v>
      </c>
      <c r="F493" s="88" t="s">
        <v>1710</v>
      </c>
      <c r="G493" s="136" t="s">
        <v>1711</v>
      </c>
      <c r="H493" s="136" t="s">
        <v>1712</v>
      </c>
      <c r="I493" s="133" t="s">
        <v>1708</v>
      </c>
      <c r="J493" s="133" t="s">
        <v>1709</v>
      </c>
      <c r="K493" s="133" t="s">
        <v>264</v>
      </c>
      <c r="L493" s="98" t="s">
        <v>1499</v>
      </c>
      <c r="M493" s="237"/>
    </row>
    <row r="494" spans="1:13" ht="80.25" customHeight="1" x14ac:dyDescent="0.2">
      <c r="A494" s="135" t="s">
        <v>168</v>
      </c>
      <c r="B494" s="238" t="s">
        <v>1713</v>
      </c>
      <c r="C494" s="442" t="s">
        <v>1714</v>
      </c>
      <c r="D494" s="442"/>
      <c r="E494" s="97" t="s">
        <v>1709</v>
      </c>
      <c r="F494" s="88" t="s">
        <v>1715</v>
      </c>
      <c r="G494" s="136" t="s">
        <v>404</v>
      </c>
      <c r="H494" s="136" t="s">
        <v>1716</v>
      </c>
      <c r="I494" s="133" t="s">
        <v>1708</v>
      </c>
      <c r="J494" s="133" t="s">
        <v>1709</v>
      </c>
      <c r="K494" s="133" t="s">
        <v>264</v>
      </c>
      <c r="L494" s="98" t="s">
        <v>1499</v>
      </c>
      <c r="M494" s="239"/>
    </row>
    <row r="495" spans="1:13" ht="38.25" x14ac:dyDescent="0.2">
      <c r="A495" s="628" t="s">
        <v>2809</v>
      </c>
      <c r="B495" s="679" t="s">
        <v>2810</v>
      </c>
      <c r="C495" s="683" t="s">
        <v>2725</v>
      </c>
      <c r="D495" s="684"/>
      <c r="E495" s="628" t="s">
        <v>2811</v>
      </c>
      <c r="F495" s="531" t="s">
        <v>1717</v>
      </c>
      <c r="G495" s="240" t="s">
        <v>261</v>
      </c>
      <c r="H495" s="136" t="s">
        <v>265</v>
      </c>
      <c r="I495" s="143" t="s">
        <v>1718</v>
      </c>
      <c r="J495" s="692" t="s">
        <v>2808</v>
      </c>
      <c r="K495" s="133" t="s">
        <v>1720</v>
      </c>
      <c r="L495" s="612" t="s">
        <v>1499</v>
      </c>
      <c r="M495" s="693"/>
    </row>
    <row r="496" spans="1:13" ht="38.25" x14ac:dyDescent="0.2">
      <c r="A496" s="676"/>
      <c r="B496" s="680"/>
      <c r="C496" s="685"/>
      <c r="D496" s="686"/>
      <c r="E496" s="691"/>
      <c r="F496" s="547"/>
      <c r="G496" s="240" t="s">
        <v>261</v>
      </c>
      <c r="H496" s="184" t="s">
        <v>265</v>
      </c>
      <c r="I496" s="133" t="s">
        <v>1721</v>
      </c>
      <c r="J496" s="681"/>
      <c r="K496" s="133" t="s">
        <v>1722</v>
      </c>
      <c r="L496" s="612"/>
      <c r="M496" s="694"/>
    </row>
    <row r="497" spans="1:13" ht="38.25" x14ac:dyDescent="0.2">
      <c r="A497" s="676"/>
      <c r="B497" s="680"/>
      <c r="C497" s="685"/>
      <c r="D497" s="686"/>
      <c r="E497" s="691"/>
      <c r="F497" s="547"/>
      <c r="G497" s="240" t="s">
        <v>261</v>
      </c>
      <c r="H497" s="184" t="s">
        <v>265</v>
      </c>
      <c r="I497" s="133" t="s">
        <v>1723</v>
      </c>
      <c r="J497" s="681"/>
      <c r="K497" s="133" t="s">
        <v>1724</v>
      </c>
      <c r="L497" s="612"/>
      <c r="M497" s="694"/>
    </row>
    <row r="498" spans="1:13" ht="25.5" x14ac:dyDescent="0.2">
      <c r="A498" s="677"/>
      <c r="B498" s="681"/>
      <c r="C498" s="687"/>
      <c r="D498" s="688"/>
      <c r="E498" s="681"/>
      <c r="F498" s="438"/>
      <c r="G498" s="240" t="s">
        <v>530</v>
      </c>
      <c r="H498" s="184" t="s">
        <v>1725</v>
      </c>
      <c r="I498" s="133" t="s">
        <v>1726</v>
      </c>
      <c r="J498" s="681"/>
      <c r="K498" s="99" t="s">
        <v>264</v>
      </c>
      <c r="L498" s="612"/>
      <c r="M498" s="694"/>
    </row>
    <row r="499" spans="1:13" ht="38.25" x14ac:dyDescent="0.2">
      <c r="A499" s="677"/>
      <c r="B499" s="681"/>
      <c r="C499" s="687"/>
      <c r="D499" s="688"/>
      <c r="E499" s="681"/>
      <c r="F499" s="438"/>
      <c r="G499" s="240" t="s">
        <v>261</v>
      </c>
      <c r="H499" s="184" t="s">
        <v>265</v>
      </c>
      <c r="I499" s="133" t="s">
        <v>1727</v>
      </c>
      <c r="J499" s="681"/>
      <c r="K499" s="241" t="s">
        <v>1728</v>
      </c>
      <c r="L499" s="612"/>
      <c r="M499" s="694"/>
    </row>
    <row r="500" spans="1:13" ht="25.5" x14ac:dyDescent="0.2">
      <c r="A500" s="677"/>
      <c r="B500" s="681"/>
      <c r="C500" s="687"/>
      <c r="D500" s="688"/>
      <c r="E500" s="681"/>
      <c r="F500" s="438"/>
      <c r="G500" s="240" t="s">
        <v>1509</v>
      </c>
      <c r="H500" s="184" t="s">
        <v>870</v>
      </c>
      <c r="I500" s="133" t="s">
        <v>1729</v>
      </c>
      <c r="J500" s="681"/>
      <c r="K500" s="241" t="s">
        <v>1730</v>
      </c>
      <c r="L500" s="612"/>
      <c r="M500" s="694"/>
    </row>
    <row r="501" spans="1:13" ht="25.5" x14ac:dyDescent="0.2">
      <c r="A501" s="677"/>
      <c r="B501" s="681"/>
      <c r="C501" s="687"/>
      <c r="D501" s="688"/>
      <c r="E501" s="681"/>
      <c r="F501" s="438"/>
      <c r="G501" s="240" t="s">
        <v>1509</v>
      </c>
      <c r="H501" s="184" t="s">
        <v>601</v>
      </c>
      <c r="I501" s="133" t="s">
        <v>1731</v>
      </c>
      <c r="J501" s="681"/>
      <c r="K501" s="241" t="s">
        <v>1732</v>
      </c>
      <c r="L501" s="612"/>
      <c r="M501" s="694"/>
    </row>
    <row r="502" spans="1:13" ht="25.5" x14ac:dyDescent="0.2">
      <c r="A502" s="678"/>
      <c r="B502" s="682"/>
      <c r="C502" s="689"/>
      <c r="D502" s="690"/>
      <c r="E502" s="682"/>
      <c r="F502" s="439"/>
      <c r="G502" s="240" t="s">
        <v>530</v>
      </c>
      <c r="H502" s="184" t="s">
        <v>265</v>
      </c>
      <c r="I502" s="133" t="s">
        <v>1733</v>
      </c>
      <c r="J502" s="682"/>
      <c r="K502" s="241" t="s">
        <v>264</v>
      </c>
      <c r="L502" s="612"/>
      <c r="M502" s="694"/>
    </row>
    <row r="503" spans="1:13" ht="38.25" x14ac:dyDescent="0.2">
      <c r="A503" s="443" t="s">
        <v>171</v>
      </c>
      <c r="B503" s="431" t="s">
        <v>1734</v>
      </c>
      <c r="C503" s="445" t="s">
        <v>1735</v>
      </c>
      <c r="D503" s="446"/>
      <c r="E503" s="431" t="s">
        <v>1709</v>
      </c>
      <c r="F503" s="531" t="s">
        <v>1736</v>
      </c>
      <c r="G503" s="184" t="s">
        <v>423</v>
      </c>
      <c r="H503" s="184" t="s">
        <v>1737</v>
      </c>
      <c r="I503" s="133" t="s">
        <v>1738</v>
      </c>
      <c r="J503" s="632" t="s">
        <v>1719</v>
      </c>
      <c r="K503" s="434" t="s">
        <v>264</v>
      </c>
      <c r="L503" s="612"/>
      <c r="M503" s="694"/>
    </row>
    <row r="504" spans="1:13" ht="25.5" x14ac:dyDescent="0.2">
      <c r="A504" s="544"/>
      <c r="B504" s="547"/>
      <c r="C504" s="559"/>
      <c r="D504" s="560"/>
      <c r="E504" s="547"/>
      <c r="F504" s="547"/>
      <c r="G504" s="184" t="s">
        <v>987</v>
      </c>
      <c r="H504" s="184" t="s">
        <v>943</v>
      </c>
      <c r="I504" s="133" t="s">
        <v>1739</v>
      </c>
      <c r="J504" s="633"/>
      <c r="K504" s="547"/>
      <c r="L504" s="612"/>
      <c r="M504" s="694"/>
    </row>
    <row r="505" spans="1:13" ht="25.5" x14ac:dyDescent="0.2">
      <c r="A505" s="545"/>
      <c r="B505" s="548"/>
      <c r="C505" s="561"/>
      <c r="D505" s="562"/>
      <c r="E505" s="548"/>
      <c r="F505" s="548"/>
      <c r="G505" s="184" t="s">
        <v>987</v>
      </c>
      <c r="H505" s="184" t="s">
        <v>943</v>
      </c>
      <c r="I505" s="242" t="s">
        <v>1740</v>
      </c>
      <c r="J505" s="634"/>
      <c r="K505" s="548"/>
      <c r="L505" s="612"/>
      <c r="M505" s="695"/>
    </row>
    <row r="506" spans="1:13" ht="25.5" x14ac:dyDescent="0.2">
      <c r="A506" s="462" t="s">
        <v>172</v>
      </c>
      <c r="B506" s="536" t="s">
        <v>1741</v>
      </c>
      <c r="C506" s="442" t="s">
        <v>1742</v>
      </c>
      <c r="D506" s="442"/>
      <c r="E506" s="442" t="s">
        <v>1709</v>
      </c>
      <c r="F506" s="672" t="s">
        <v>1736</v>
      </c>
      <c r="G506" s="139" t="s">
        <v>261</v>
      </c>
      <c r="H506" s="139" t="s">
        <v>265</v>
      </c>
      <c r="I506" s="133" t="s">
        <v>1743</v>
      </c>
      <c r="J506" s="674" t="s">
        <v>1719</v>
      </c>
      <c r="K506" s="133" t="s">
        <v>264</v>
      </c>
      <c r="L506" s="612" t="s">
        <v>1499</v>
      </c>
      <c r="M506" s="675"/>
    </row>
    <row r="507" spans="1:13" ht="25.5" x14ac:dyDescent="0.2">
      <c r="A507" s="669"/>
      <c r="B507" s="670"/>
      <c r="C507" s="671"/>
      <c r="D507" s="671"/>
      <c r="E507" s="671"/>
      <c r="F507" s="673"/>
      <c r="G507" s="139" t="s">
        <v>261</v>
      </c>
      <c r="H507" s="139" t="s">
        <v>265</v>
      </c>
      <c r="I507" s="133" t="s">
        <v>1744</v>
      </c>
      <c r="J507" s="674"/>
      <c r="K507" s="133" t="s">
        <v>264</v>
      </c>
      <c r="L507" s="612"/>
      <c r="M507" s="671"/>
    </row>
    <row r="508" spans="1:13" ht="25.5" x14ac:dyDescent="0.2">
      <c r="A508" s="669"/>
      <c r="B508" s="670"/>
      <c r="C508" s="671"/>
      <c r="D508" s="671"/>
      <c r="E508" s="671"/>
      <c r="F508" s="673"/>
      <c r="G508" s="139" t="s">
        <v>987</v>
      </c>
      <c r="H508" s="139" t="s">
        <v>943</v>
      </c>
      <c r="I508" s="133" t="s">
        <v>1745</v>
      </c>
      <c r="J508" s="674"/>
      <c r="K508" s="175" t="s">
        <v>264</v>
      </c>
      <c r="L508" s="612"/>
      <c r="M508" s="671"/>
    </row>
    <row r="509" spans="1:13" ht="25.5" x14ac:dyDescent="0.2">
      <c r="A509" s="462" t="s">
        <v>173</v>
      </c>
      <c r="B509" s="442" t="s">
        <v>1748</v>
      </c>
      <c r="C509" s="442" t="s">
        <v>1749</v>
      </c>
      <c r="D509" s="442"/>
      <c r="E509" s="442" t="s">
        <v>1709</v>
      </c>
      <c r="F509" s="88" t="s">
        <v>1750</v>
      </c>
      <c r="G509" s="88" t="s">
        <v>1751</v>
      </c>
      <c r="H509" s="88" t="s">
        <v>1752</v>
      </c>
      <c r="I509" s="659" t="s">
        <v>1753</v>
      </c>
      <c r="J509" s="659" t="s">
        <v>1746</v>
      </c>
      <c r="K509" s="659" t="s">
        <v>264</v>
      </c>
      <c r="L509" s="442" t="s">
        <v>186</v>
      </c>
      <c r="M509" s="660"/>
    </row>
    <row r="510" spans="1:13" x14ac:dyDescent="0.2">
      <c r="A510" s="462"/>
      <c r="B510" s="442"/>
      <c r="C510" s="442"/>
      <c r="D510" s="442"/>
      <c r="E510" s="442"/>
      <c r="F510" s="88" t="s">
        <v>1754</v>
      </c>
      <c r="G510" s="88" t="s">
        <v>2821</v>
      </c>
      <c r="H510" s="88" t="s">
        <v>1755</v>
      </c>
      <c r="I510" s="659"/>
      <c r="J510" s="659"/>
      <c r="K510" s="659"/>
      <c r="L510" s="583"/>
      <c r="M510" s="661"/>
    </row>
    <row r="511" spans="1:13" ht="25.5" x14ac:dyDescent="0.2">
      <c r="A511" s="462"/>
      <c r="B511" s="442"/>
      <c r="C511" s="442"/>
      <c r="D511" s="442"/>
      <c r="E511" s="442"/>
      <c r="F511" s="88" t="s">
        <v>1756</v>
      </c>
      <c r="G511" s="88" t="s">
        <v>2822</v>
      </c>
      <c r="H511" s="88" t="s">
        <v>1757</v>
      </c>
      <c r="I511" s="659"/>
      <c r="J511" s="659"/>
      <c r="K511" s="659"/>
      <c r="L511" s="583"/>
      <c r="M511" s="661"/>
    </row>
    <row r="512" spans="1:13" ht="25.5" x14ac:dyDescent="0.2">
      <c r="A512" s="462"/>
      <c r="B512" s="442"/>
      <c r="C512" s="442"/>
      <c r="D512" s="442"/>
      <c r="E512" s="442"/>
      <c r="F512" s="88" t="s">
        <v>1758</v>
      </c>
      <c r="G512" s="88" t="s">
        <v>1759</v>
      </c>
      <c r="H512" s="88" t="s">
        <v>565</v>
      </c>
      <c r="I512" s="659"/>
      <c r="J512" s="659"/>
      <c r="K512" s="659"/>
      <c r="L512" s="583"/>
      <c r="M512" s="661"/>
    </row>
    <row r="513" spans="1:13" ht="25.5" x14ac:dyDescent="0.2">
      <c r="A513" s="462"/>
      <c r="B513" s="442"/>
      <c r="C513" s="442"/>
      <c r="D513" s="442"/>
      <c r="E513" s="442"/>
      <c r="F513" s="88" t="s">
        <v>1760</v>
      </c>
      <c r="G513" s="88" t="s">
        <v>1761</v>
      </c>
      <c r="H513" s="88" t="s">
        <v>565</v>
      </c>
      <c r="I513" s="659"/>
      <c r="J513" s="659"/>
      <c r="K513" s="659"/>
      <c r="L513" s="583"/>
      <c r="M513" s="662"/>
    </row>
    <row r="514" spans="1:13" ht="78.75" customHeight="1" x14ac:dyDescent="0.2">
      <c r="A514" s="135" t="s">
        <v>174</v>
      </c>
      <c r="B514" s="97" t="s">
        <v>1762</v>
      </c>
      <c r="C514" s="442" t="s">
        <v>1763</v>
      </c>
      <c r="D514" s="442"/>
      <c r="E514" s="97" t="s">
        <v>1709</v>
      </c>
      <c r="F514" s="88" t="s">
        <v>1764</v>
      </c>
      <c r="G514" s="88" t="s">
        <v>261</v>
      </c>
      <c r="H514" s="88" t="s">
        <v>265</v>
      </c>
      <c r="I514" s="167" t="s">
        <v>1765</v>
      </c>
      <c r="J514" s="167" t="s">
        <v>1746</v>
      </c>
      <c r="K514" s="167" t="s">
        <v>264</v>
      </c>
      <c r="L514" s="243" t="s">
        <v>186</v>
      </c>
      <c r="M514" s="244"/>
    </row>
    <row r="515" spans="1:13" ht="79.5" customHeight="1" x14ac:dyDescent="0.2">
      <c r="A515" s="135" t="s">
        <v>176</v>
      </c>
      <c r="B515" s="97" t="s">
        <v>1766</v>
      </c>
      <c r="C515" s="442" t="s">
        <v>1767</v>
      </c>
      <c r="D515" s="442"/>
      <c r="E515" s="97" t="s">
        <v>1709</v>
      </c>
      <c r="F515" s="88" t="s">
        <v>1768</v>
      </c>
      <c r="G515" s="88" t="s">
        <v>1769</v>
      </c>
      <c r="H515" s="88" t="s">
        <v>1770</v>
      </c>
      <c r="I515" s="167" t="s">
        <v>1771</v>
      </c>
      <c r="J515" s="167" t="s">
        <v>1746</v>
      </c>
      <c r="K515" s="167" t="s">
        <v>264</v>
      </c>
      <c r="L515" s="243" t="s">
        <v>186</v>
      </c>
      <c r="M515" s="244"/>
    </row>
    <row r="516" spans="1:13" ht="91.5" customHeight="1" x14ac:dyDescent="0.2">
      <c r="A516" s="132" t="s">
        <v>185</v>
      </c>
      <c r="B516" s="116" t="s">
        <v>1772</v>
      </c>
      <c r="C516" s="666" t="s">
        <v>1773</v>
      </c>
      <c r="D516" s="666"/>
      <c r="E516" s="116" t="s">
        <v>1747</v>
      </c>
      <c r="F516" s="107" t="s">
        <v>1774</v>
      </c>
      <c r="G516" s="245" t="s">
        <v>1775</v>
      </c>
      <c r="H516" s="245" t="s">
        <v>1776</v>
      </c>
      <c r="I516" s="246" t="s">
        <v>1777</v>
      </c>
      <c r="J516" s="247" t="s">
        <v>1778</v>
      </c>
      <c r="K516" s="248" t="s">
        <v>264</v>
      </c>
      <c r="L516" s="116" t="s">
        <v>186</v>
      </c>
      <c r="M516" s="156"/>
    </row>
    <row r="517" spans="1:13" ht="15" x14ac:dyDescent="0.2">
      <c r="A517" s="663" t="s">
        <v>154</v>
      </c>
      <c r="B517" s="663"/>
      <c r="C517" s="663"/>
      <c r="D517" s="537" t="s">
        <v>2776</v>
      </c>
      <c r="E517" s="538"/>
      <c r="F517" s="538"/>
      <c r="G517" s="538"/>
      <c r="H517" s="539"/>
      <c r="I517" s="164" t="s">
        <v>300</v>
      </c>
      <c r="J517" s="664" t="s">
        <v>263</v>
      </c>
      <c r="K517" s="664"/>
      <c r="L517" s="664"/>
      <c r="M517" s="664"/>
    </row>
    <row r="518" spans="1:13" ht="15" x14ac:dyDescent="0.2">
      <c r="A518" s="449"/>
      <c r="B518" s="449"/>
      <c r="C518" s="449"/>
      <c r="D518" s="468"/>
      <c r="E518" s="667"/>
      <c r="F518" s="667"/>
      <c r="G518" s="667"/>
      <c r="H518" s="668"/>
      <c r="I518" s="146" t="s">
        <v>157</v>
      </c>
      <c r="J518" s="456" t="s">
        <v>269</v>
      </c>
      <c r="K518" s="456"/>
      <c r="L518" s="456"/>
      <c r="M518" s="456"/>
    </row>
    <row r="519" spans="1:13" x14ac:dyDescent="0.2">
      <c r="A519" s="665" t="s">
        <v>159</v>
      </c>
      <c r="B519" s="665"/>
      <c r="C519" s="665"/>
      <c r="D519" s="665"/>
      <c r="E519" s="665"/>
      <c r="F519" s="665"/>
      <c r="G519" s="665"/>
      <c r="H519" s="665"/>
      <c r="I519" s="665"/>
      <c r="J519" s="665"/>
      <c r="K519" s="665"/>
      <c r="L519" s="665"/>
      <c r="M519" s="665"/>
    </row>
    <row r="520" spans="1:13" ht="63.75" x14ac:dyDescent="0.2">
      <c r="A520" s="147" t="s">
        <v>158</v>
      </c>
      <c r="B520" s="147" t="s">
        <v>69</v>
      </c>
      <c r="C520" s="458" t="s">
        <v>155</v>
      </c>
      <c r="D520" s="458"/>
      <c r="E520" s="104" t="s">
        <v>162</v>
      </c>
      <c r="F520" s="104" t="s">
        <v>156</v>
      </c>
      <c r="G520" s="104" t="s">
        <v>165</v>
      </c>
      <c r="H520" s="104" t="s">
        <v>166</v>
      </c>
      <c r="I520" s="104" t="s">
        <v>161</v>
      </c>
      <c r="J520" s="104" t="s">
        <v>160</v>
      </c>
      <c r="K520" s="104" t="s">
        <v>163</v>
      </c>
      <c r="L520" s="104" t="s">
        <v>164</v>
      </c>
      <c r="M520" s="104" t="s">
        <v>440</v>
      </c>
    </row>
    <row r="521" spans="1:13" ht="76.5" x14ac:dyDescent="0.2">
      <c r="A521" s="613" t="s">
        <v>167</v>
      </c>
      <c r="B521" s="640" t="s">
        <v>1779</v>
      </c>
      <c r="C521" s="648" t="s">
        <v>1780</v>
      </c>
      <c r="D521" s="657"/>
      <c r="E521" s="640" t="s">
        <v>1781</v>
      </c>
      <c r="F521" s="654" t="s">
        <v>1782</v>
      </c>
      <c r="G521" s="654" t="s">
        <v>1786</v>
      </c>
      <c r="H521" s="658" t="s">
        <v>344</v>
      </c>
      <c r="I521" s="133" t="s">
        <v>2777</v>
      </c>
      <c r="J521" s="434" t="s">
        <v>1783</v>
      </c>
      <c r="K521" s="655" t="s">
        <v>264</v>
      </c>
      <c r="L521" s="640">
        <v>575</v>
      </c>
      <c r="M521" s="656">
        <v>770000</v>
      </c>
    </row>
    <row r="522" spans="1:13" ht="68.25" customHeight="1" x14ac:dyDescent="0.2">
      <c r="A522" s="444"/>
      <c r="B522" s="439"/>
      <c r="C522" s="447"/>
      <c r="D522" s="448"/>
      <c r="E522" s="439"/>
      <c r="F522" s="439"/>
      <c r="G522" s="439"/>
      <c r="H522" s="439"/>
      <c r="I522" s="133" t="s">
        <v>2778</v>
      </c>
      <c r="J522" s="439"/>
      <c r="K522" s="439"/>
      <c r="L522" s="439"/>
      <c r="M522" s="439"/>
    </row>
    <row r="523" spans="1:13" ht="59.25" customHeight="1" x14ac:dyDescent="0.2">
      <c r="A523" s="613" t="s">
        <v>168</v>
      </c>
      <c r="B523" s="640" t="s">
        <v>1784</v>
      </c>
      <c r="C523" s="648" t="s">
        <v>1785</v>
      </c>
      <c r="D523" s="649"/>
      <c r="E523" s="640" t="s">
        <v>1781</v>
      </c>
      <c r="F523" s="654" t="s">
        <v>1782</v>
      </c>
      <c r="G523" s="654" t="s">
        <v>1786</v>
      </c>
      <c r="H523" s="654" t="s">
        <v>943</v>
      </c>
      <c r="I523" s="143" t="s">
        <v>1787</v>
      </c>
      <c r="J523" s="655" t="s">
        <v>1788</v>
      </c>
      <c r="K523" s="655" t="s">
        <v>264</v>
      </c>
      <c r="L523" s="640">
        <v>575</v>
      </c>
      <c r="M523" s="641">
        <v>770000</v>
      </c>
    </row>
    <row r="524" spans="1:13" ht="51.75" customHeight="1" x14ac:dyDescent="0.2">
      <c r="A524" s="444"/>
      <c r="B524" s="439"/>
      <c r="C524" s="447"/>
      <c r="D524" s="448"/>
      <c r="E524" s="439"/>
      <c r="F524" s="439"/>
      <c r="G524" s="439"/>
      <c r="H524" s="439"/>
      <c r="I524" s="143" t="s">
        <v>1789</v>
      </c>
      <c r="J524" s="439"/>
      <c r="K524" s="439"/>
      <c r="L524" s="439"/>
      <c r="M524" s="642"/>
    </row>
    <row r="525" spans="1:13" ht="87" customHeight="1" x14ac:dyDescent="0.2">
      <c r="A525" s="613" t="s">
        <v>170</v>
      </c>
      <c r="B525" s="640" t="s">
        <v>1790</v>
      </c>
      <c r="C525" s="648" t="s">
        <v>1785</v>
      </c>
      <c r="D525" s="649"/>
      <c r="E525" s="640" t="s">
        <v>1791</v>
      </c>
      <c r="F525" s="654" t="s">
        <v>1782</v>
      </c>
      <c r="G525" s="654" t="s">
        <v>1786</v>
      </c>
      <c r="H525" s="654" t="s">
        <v>405</v>
      </c>
      <c r="I525" s="143" t="s">
        <v>1792</v>
      </c>
      <c r="J525" s="655" t="s">
        <v>1793</v>
      </c>
      <c r="K525" s="655" t="s">
        <v>264</v>
      </c>
      <c r="L525" s="640">
        <v>575</v>
      </c>
      <c r="M525" s="641">
        <v>770000</v>
      </c>
    </row>
    <row r="526" spans="1:13" ht="87.75" customHeight="1" x14ac:dyDescent="0.2">
      <c r="A526" s="444"/>
      <c r="B526" s="439"/>
      <c r="C526" s="447"/>
      <c r="D526" s="448"/>
      <c r="E526" s="439"/>
      <c r="F526" s="439"/>
      <c r="G526" s="439"/>
      <c r="H526" s="439"/>
      <c r="I526" s="143" t="s">
        <v>1794</v>
      </c>
      <c r="J526" s="439"/>
      <c r="K526" s="439"/>
      <c r="L526" s="439"/>
      <c r="M526" s="642"/>
    </row>
    <row r="527" spans="1:13" ht="129" customHeight="1" x14ac:dyDescent="0.2">
      <c r="A527" s="643" t="s">
        <v>171</v>
      </c>
      <c r="B527" s="640" t="s">
        <v>1795</v>
      </c>
      <c r="C527" s="648" t="s">
        <v>1796</v>
      </c>
      <c r="D527" s="649"/>
      <c r="E527" s="640" t="s">
        <v>1797</v>
      </c>
      <c r="F527" s="128" t="s">
        <v>1798</v>
      </c>
      <c r="G527" s="158" t="s">
        <v>1799</v>
      </c>
      <c r="H527" s="128" t="s">
        <v>1737</v>
      </c>
      <c r="I527" s="143" t="s">
        <v>1800</v>
      </c>
      <c r="J527" s="143" t="s">
        <v>1801</v>
      </c>
      <c r="K527" s="143" t="s">
        <v>264</v>
      </c>
      <c r="L527" s="129" t="s">
        <v>526</v>
      </c>
      <c r="M527" s="169">
        <v>127413.9</v>
      </c>
    </row>
    <row r="528" spans="1:13" ht="101.25" customHeight="1" x14ac:dyDescent="0.2">
      <c r="A528" s="644"/>
      <c r="B528" s="646"/>
      <c r="C528" s="650"/>
      <c r="D528" s="651"/>
      <c r="E528" s="646"/>
      <c r="F528" s="128" t="s">
        <v>2726</v>
      </c>
      <c r="G528" s="158" t="s">
        <v>1802</v>
      </c>
      <c r="H528" s="155" t="s">
        <v>2844</v>
      </c>
      <c r="I528" s="143" t="s">
        <v>1803</v>
      </c>
      <c r="J528" s="143" t="s">
        <v>1804</v>
      </c>
      <c r="K528" s="143" t="s">
        <v>264</v>
      </c>
      <c r="L528" s="129" t="s">
        <v>466</v>
      </c>
      <c r="M528" s="249"/>
    </row>
    <row r="529" spans="1:13" ht="63.75" x14ac:dyDescent="0.2">
      <c r="A529" s="645"/>
      <c r="B529" s="647"/>
      <c r="C529" s="652"/>
      <c r="D529" s="653"/>
      <c r="E529" s="647"/>
      <c r="F529" s="128" t="s">
        <v>1805</v>
      </c>
      <c r="G529" s="158" t="s">
        <v>1806</v>
      </c>
      <c r="H529" s="155" t="s">
        <v>2845</v>
      </c>
      <c r="I529" s="143" t="s">
        <v>1803</v>
      </c>
      <c r="J529" s="143" t="s">
        <v>1804</v>
      </c>
      <c r="K529" s="143" t="s">
        <v>264</v>
      </c>
      <c r="L529" s="129" t="s">
        <v>466</v>
      </c>
      <c r="M529" s="249"/>
    </row>
    <row r="530" spans="1:13" ht="117.75" customHeight="1" x14ac:dyDescent="0.2">
      <c r="A530" s="613" t="s">
        <v>172</v>
      </c>
      <c r="B530" s="640" t="s">
        <v>1807</v>
      </c>
      <c r="C530" s="648" t="s">
        <v>1808</v>
      </c>
      <c r="D530" s="649"/>
      <c r="E530" s="640" t="s">
        <v>1791</v>
      </c>
      <c r="F530" s="128" t="s">
        <v>2645</v>
      </c>
      <c r="G530" s="128" t="s">
        <v>2823</v>
      </c>
      <c r="H530" s="128" t="s">
        <v>1809</v>
      </c>
      <c r="I530" s="143" t="s">
        <v>1810</v>
      </c>
      <c r="J530" s="143" t="s">
        <v>1811</v>
      </c>
      <c r="K530" s="143" t="s">
        <v>264</v>
      </c>
      <c r="L530" s="129" t="s">
        <v>175</v>
      </c>
      <c r="M530" s="250"/>
    </row>
    <row r="531" spans="1:13" ht="117" customHeight="1" x14ac:dyDescent="0.2">
      <c r="A531" s="575"/>
      <c r="B531" s="438"/>
      <c r="C531" s="551"/>
      <c r="D531" s="552"/>
      <c r="E531" s="438"/>
      <c r="F531" s="128" t="s">
        <v>1812</v>
      </c>
      <c r="G531" s="128" t="s">
        <v>1813</v>
      </c>
      <c r="H531" s="128" t="s">
        <v>1809</v>
      </c>
      <c r="I531" s="143" t="s">
        <v>1814</v>
      </c>
      <c r="J531" s="143" t="s">
        <v>1815</v>
      </c>
      <c r="K531" s="251" t="s">
        <v>264</v>
      </c>
      <c r="L531" s="129" t="s">
        <v>175</v>
      </c>
      <c r="M531" s="250"/>
    </row>
    <row r="532" spans="1:13" ht="114" customHeight="1" x14ac:dyDescent="0.2">
      <c r="A532" s="444"/>
      <c r="B532" s="439"/>
      <c r="C532" s="447"/>
      <c r="D532" s="448"/>
      <c r="E532" s="439"/>
      <c r="F532" s="128" t="s">
        <v>1816</v>
      </c>
      <c r="G532" s="128" t="s">
        <v>2824</v>
      </c>
      <c r="H532" s="128" t="s">
        <v>1809</v>
      </c>
      <c r="I532" s="143" t="s">
        <v>1817</v>
      </c>
      <c r="J532" s="143" t="s">
        <v>1815</v>
      </c>
      <c r="K532" s="251" t="s">
        <v>264</v>
      </c>
      <c r="L532" s="129" t="s">
        <v>175</v>
      </c>
      <c r="M532" s="250"/>
    </row>
    <row r="533" spans="1:13" ht="138.75" customHeight="1" x14ac:dyDescent="0.2">
      <c r="A533" s="132" t="s">
        <v>173</v>
      </c>
      <c r="B533" s="125" t="s">
        <v>1818</v>
      </c>
      <c r="C533" s="640" t="s">
        <v>1819</v>
      </c>
      <c r="D533" s="640"/>
      <c r="E533" s="125" t="s">
        <v>1791</v>
      </c>
      <c r="F533" s="128" t="s">
        <v>1820</v>
      </c>
      <c r="G533" s="128" t="s">
        <v>1821</v>
      </c>
      <c r="H533" s="128" t="s">
        <v>1809</v>
      </c>
      <c r="I533" s="143" t="s">
        <v>1822</v>
      </c>
      <c r="J533" s="143" t="s">
        <v>1815</v>
      </c>
      <c r="K533" s="251" t="s">
        <v>264</v>
      </c>
      <c r="L533" s="129" t="s">
        <v>175</v>
      </c>
      <c r="M533" s="250"/>
    </row>
    <row r="534" spans="1:13" ht="162.75" customHeight="1" x14ac:dyDescent="0.2">
      <c r="A534" s="252" t="s">
        <v>174</v>
      </c>
      <c r="B534" s="129" t="s">
        <v>1823</v>
      </c>
      <c r="C534" s="614" t="s">
        <v>1824</v>
      </c>
      <c r="D534" s="614"/>
      <c r="E534" s="129" t="s">
        <v>1781</v>
      </c>
      <c r="F534" s="128" t="s">
        <v>1825</v>
      </c>
      <c r="G534" s="128" t="s">
        <v>870</v>
      </c>
      <c r="H534" s="128" t="s">
        <v>689</v>
      </c>
      <c r="I534" s="143" t="s">
        <v>1826</v>
      </c>
      <c r="J534" s="143" t="s">
        <v>1827</v>
      </c>
      <c r="K534" s="143" t="s">
        <v>264</v>
      </c>
      <c r="L534" s="129" t="s">
        <v>175</v>
      </c>
      <c r="M534" s="253"/>
    </row>
    <row r="535" spans="1:13" ht="127.5" x14ac:dyDescent="0.2">
      <c r="A535" s="252" t="s">
        <v>176</v>
      </c>
      <c r="B535" s="129" t="s">
        <v>1828</v>
      </c>
      <c r="C535" s="638" t="s">
        <v>1829</v>
      </c>
      <c r="D535" s="639"/>
      <c r="E535" s="129" t="s">
        <v>1781</v>
      </c>
      <c r="F535" s="254" t="s">
        <v>1830</v>
      </c>
      <c r="G535" s="128" t="s">
        <v>353</v>
      </c>
      <c r="H535" s="128" t="s">
        <v>870</v>
      </c>
      <c r="I535" s="143" t="s">
        <v>1831</v>
      </c>
      <c r="J535" s="143" t="s">
        <v>1827</v>
      </c>
      <c r="K535" s="143" t="s">
        <v>264</v>
      </c>
      <c r="L535" s="129" t="s">
        <v>175</v>
      </c>
      <c r="M535" s="253"/>
    </row>
    <row r="536" spans="1:13" ht="141.75" customHeight="1" x14ac:dyDescent="0.2">
      <c r="A536" s="252" t="s">
        <v>185</v>
      </c>
      <c r="B536" s="129" t="s">
        <v>1832</v>
      </c>
      <c r="C536" s="614" t="s">
        <v>2729</v>
      </c>
      <c r="D536" s="614"/>
      <c r="E536" s="129" t="s">
        <v>1781</v>
      </c>
      <c r="F536" s="128" t="s">
        <v>1833</v>
      </c>
      <c r="G536" s="128" t="s">
        <v>1802</v>
      </c>
      <c r="H536" s="128" t="s">
        <v>870</v>
      </c>
      <c r="I536" s="143" t="s">
        <v>1834</v>
      </c>
      <c r="J536" s="143" t="s">
        <v>1835</v>
      </c>
      <c r="K536" s="143" t="s">
        <v>264</v>
      </c>
      <c r="L536" s="129" t="s">
        <v>175</v>
      </c>
      <c r="M536" s="253"/>
    </row>
    <row r="537" spans="1:13" ht="219.75" customHeight="1" x14ac:dyDescent="0.2">
      <c r="A537" s="252" t="s">
        <v>177</v>
      </c>
      <c r="B537" s="129" t="s">
        <v>1836</v>
      </c>
      <c r="C537" s="614" t="s">
        <v>2730</v>
      </c>
      <c r="D537" s="614"/>
      <c r="E537" s="129" t="s">
        <v>1781</v>
      </c>
      <c r="F537" s="128" t="s">
        <v>1833</v>
      </c>
      <c r="G537" s="128" t="s">
        <v>1802</v>
      </c>
      <c r="H537" s="128" t="s">
        <v>1725</v>
      </c>
      <c r="I537" s="143" t="s">
        <v>1837</v>
      </c>
      <c r="J537" s="143" t="s">
        <v>1835</v>
      </c>
      <c r="K537" s="143" t="s">
        <v>264</v>
      </c>
      <c r="L537" s="129" t="s">
        <v>175</v>
      </c>
      <c r="M537" s="253"/>
    </row>
    <row r="538" spans="1:13" ht="132" customHeight="1" x14ac:dyDescent="0.2">
      <c r="A538" s="252" t="s">
        <v>178</v>
      </c>
      <c r="B538" s="129" t="s">
        <v>1838</v>
      </c>
      <c r="C538" s="614" t="s">
        <v>1839</v>
      </c>
      <c r="D538" s="614"/>
      <c r="E538" s="129" t="s">
        <v>1781</v>
      </c>
      <c r="F538" s="128" t="s">
        <v>1833</v>
      </c>
      <c r="G538" s="128" t="s">
        <v>1840</v>
      </c>
      <c r="H538" s="128" t="s">
        <v>601</v>
      </c>
      <c r="I538" s="143" t="s">
        <v>1841</v>
      </c>
      <c r="J538" s="143" t="s">
        <v>1835</v>
      </c>
      <c r="K538" s="143" t="s">
        <v>264</v>
      </c>
      <c r="L538" s="129"/>
      <c r="M538" s="253"/>
    </row>
    <row r="539" spans="1:13" ht="177.75" customHeight="1" x14ac:dyDescent="0.2">
      <c r="A539" s="252" t="s">
        <v>179</v>
      </c>
      <c r="B539" s="129" t="s">
        <v>1842</v>
      </c>
      <c r="C539" s="614" t="s">
        <v>2727</v>
      </c>
      <c r="D539" s="614"/>
      <c r="E539" s="129" t="s">
        <v>1781</v>
      </c>
      <c r="F539" s="128" t="s">
        <v>1833</v>
      </c>
      <c r="G539" s="128" t="s">
        <v>1840</v>
      </c>
      <c r="H539" s="128" t="s">
        <v>1725</v>
      </c>
      <c r="I539" s="143" t="s">
        <v>1843</v>
      </c>
      <c r="J539" s="143" t="s">
        <v>1835</v>
      </c>
      <c r="K539" s="143" t="s">
        <v>264</v>
      </c>
      <c r="L539" s="129" t="s">
        <v>175</v>
      </c>
      <c r="M539" s="253"/>
    </row>
    <row r="540" spans="1:13" ht="182.25" customHeight="1" x14ac:dyDescent="0.2">
      <c r="A540" s="252" t="s">
        <v>180</v>
      </c>
      <c r="B540" s="129" t="s">
        <v>1844</v>
      </c>
      <c r="C540" s="614" t="s">
        <v>2728</v>
      </c>
      <c r="D540" s="614"/>
      <c r="E540" s="129" t="s">
        <v>1781</v>
      </c>
      <c r="F540" s="128" t="s">
        <v>1833</v>
      </c>
      <c r="G540" s="128" t="s">
        <v>1840</v>
      </c>
      <c r="H540" s="128" t="s">
        <v>870</v>
      </c>
      <c r="I540" s="143" t="s">
        <v>1845</v>
      </c>
      <c r="J540" s="143" t="s">
        <v>1835</v>
      </c>
      <c r="K540" s="143" t="s">
        <v>264</v>
      </c>
      <c r="L540" s="129" t="s">
        <v>175</v>
      </c>
      <c r="M540" s="253"/>
    </row>
    <row r="541" spans="1:13" ht="162.75" customHeight="1" x14ac:dyDescent="0.2">
      <c r="A541" s="252" t="s">
        <v>181</v>
      </c>
      <c r="B541" s="129" t="s">
        <v>1846</v>
      </c>
      <c r="C541" s="638" t="s">
        <v>2731</v>
      </c>
      <c r="D541" s="639"/>
      <c r="E541" s="129" t="s">
        <v>1781</v>
      </c>
      <c r="F541" s="128" t="s">
        <v>1833</v>
      </c>
      <c r="G541" s="128" t="s">
        <v>530</v>
      </c>
      <c r="H541" s="128" t="s">
        <v>1725</v>
      </c>
      <c r="I541" s="143" t="s">
        <v>1847</v>
      </c>
      <c r="J541" s="143" t="s">
        <v>1848</v>
      </c>
      <c r="K541" s="143" t="s">
        <v>264</v>
      </c>
      <c r="L541" s="129" t="s">
        <v>175</v>
      </c>
      <c r="M541" s="253"/>
    </row>
    <row r="542" spans="1:13" ht="105" customHeight="1" x14ac:dyDescent="0.2">
      <c r="A542" s="252" t="s">
        <v>182</v>
      </c>
      <c r="B542" s="129" t="s">
        <v>1849</v>
      </c>
      <c r="C542" s="638" t="s">
        <v>1850</v>
      </c>
      <c r="D542" s="639"/>
      <c r="E542" s="129" t="s">
        <v>1781</v>
      </c>
      <c r="F542" s="128" t="s">
        <v>1833</v>
      </c>
      <c r="G542" s="128" t="s">
        <v>530</v>
      </c>
      <c r="H542" s="128" t="s">
        <v>870</v>
      </c>
      <c r="I542" s="143" t="s">
        <v>1847</v>
      </c>
      <c r="J542" s="143" t="s">
        <v>1848</v>
      </c>
      <c r="K542" s="143" t="s">
        <v>264</v>
      </c>
      <c r="L542" s="129" t="s">
        <v>175</v>
      </c>
      <c r="M542" s="253"/>
    </row>
    <row r="543" spans="1:13" ht="90" customHeight="1" x14ac:dyDescent="0.2">
      <c r="A543" s="252" t="s">
        <v>183</v>
      </c>
      <c r="B543" s="129" t="s">
        <v>1851</v>
      </c>
      <c r="C543" s="638" t="s">
        <v>1850</v>
      </c>
      <c r="D543" s="639"/>
      <c r="E543" s="129" t="s">
        <v>1781</v>
      </c>
      <c r="F543" s="128" t="s">
        <v>1833</v>
      </c>
      <c r="G543" s="128" t="s">
        <v>530</v>
      </c>
      <c r="H543" s="128" t="s">
        <v>870</v>
      </c>
      <c r="I543" s="143" t="s">
        <v>1845</v>
      </c>
      <c r="J543" s="143" t="s">
        <v>1848</v>
      </c>
      <c r="K543" s="143" t="s">
        <v>264</v>
      </c>
      <c r="L543" s="129" t="s">
        <v>175</v>
      </c>
      <c r="M543" s="253"/>
    </row>
    <row r="544" spans="1:13" ht="86.25" customHeight="1" x14ac:dyDescent="0.2">
      <c r="A544" s="252" t="s">
        <v>184</v>
      </c>
      <c r="B544" s="129" t="s">
        <v>1852</v>
      </c>
      <c r="C544" s="638" t="s">
        <v>1850</v>
      </c>
      <c r="D544" s="639"/>
      <c r="E544" s="129" t="s">
        <v>1781</v>
      </c>
      <c r="F544" s="128" t="s">
        <v>1833</v>
      </c>
      <c r="G544" s="128" t="s">
        <v>530</v>
      </c>
      <c r="H544" s="128" t="s">
        <v>870</v>
      </c>
      <c r="I544" s="143" t="s">
        <v>1845</v>
      </c>
      <c r="J544" s="143" t="s">
        <v>1848</v>
      </c>
      <c r="K544" s="143" t="s">
        <v>264</v>
      </c>
      <c r="L544" s="129" t="s">
        <v>175</v>
      </c>
      <c r="M544" s="253"/>
    </row>
    <row r="545" spans="1:13" ht="141.75" customHeight="1" x14ac:dyDescent="0.2">
      <c r="A545" s="252" t="s">
        <v>622</v>
      </c>
      <c r="B545" s="129" t="s">
        <v>1853</v>
      </c>
      <c r="C545" s="638" t="s">
        <v>2732</v>
      </c>
      <c r="D545" s="639"/>
      <c r="E545" s="129" t="s">
        <v>1781</v>
      </c>
      <c r="F545" s="128" t="s">
        <v>1833</v>
      </c>
      <c r="G545" s="128" t="s">
        <v>530</v>
      </c>
      <c r="H545" s="128" t="s">
        <v>1725</v>
      </c>
      <c r="I545" s="143" t="s">
        <v>1847</v>
      </c>
      <c r="J545" s="143" t="s">
        <v>1848</v>
      </c>
      <c r="K545" s="143" t="s">
        <v>264</v>
      </c>
      <c r="L545" s="129" t="s">
        <v>175</v>
      </c>
      <c r="M545" s="253"/>
    </row>
    <row r="546" spans="1:13" ht="102" customHeight="1" x14ac:dyDescent="0.2">
      <c r="A546" s="252" t="s">
        <v>642</v>
      </c>
      <c r="B546" s="129" t="s">
        <v>1854</v>
      </c>
      <c r="C546" s="638" t="s">
        <v>1855</v>
      </c>
      <c r="D546" s="639"/>
      <c r="E546" s="129" t="s">
        <v>1781</v>
      </c>
      <c r="F546" s="128" t="s">
        <v>1833</v>
      </c>
      <c r="G546" s="128" t="s">
        <v>530</v>
      </c>
      <c r="H546" s="128" t="s">
        <v>870</v>
      </c>
      <c r="I546" s="143" t="s">
        <v>1856</v>
      </c>
      <c r="J546" s="143" t="s">
        <v>1857</v>
      </c>
      <c r="K546" s="143" t="s">
        <v>264</v>
      </c>
      <c r="L546" s="129" t="s">
        <v>466</v>
      </c>
      <c r="M546" s="253"/>
    </row>
    <row r="547" spans="1:13" ht="105.75" customHeight="1" x14ac:dyDescent="0.2">
      <c r="A547" s="252" t="s">
        <v>654</v>
      </c>
      <c r="B547" s="129" t="s">
        <v>1858</v>
      </c>
      <c r="C547" s="638" t="s">
        <v>1859</v>
      </c>
      <c r="D547" s="639"/>
      <c r="E547" s="129" t="s">
        <v>1860</v>
      </c>
      <c r="F547" s="128" t="s">
        <v>1833</v>
      </c>
      <c r="G547" s="128" t="s">
        <v>530</v>
      </c>
      <c r="H547" s="128" t="s">
        <v>870</v>
      </c>
      <c r="I547" s="143" t="s">
        <v>1861</v>
      </c>
      <c r="J547" s="143" t="s">
        <v>1857</v>
      </c>
      <c r="K547" s="143" t="s">
        <v>264</v>
      </c>
      <c r="L547" s="129" t="s">
        <v>466</v>
      </c>
      <c r="M547" s="253"/>
    </row>
    <row r="548" spans="1:13" ht="113.25" customHeight="1" x14ac:dyDescent="0.2">
      <c r="A548" s="252" t="s">
        <v>661</v>
      </c>
      <c r="B548" s="129" t="s">
        <v>1862</v>
      </c>
      <c r="C548" s="638" t="s">
        <v>1863</v>
      </c>
      <c r="D548" s="639"/>
      <c r="E548" s="129" t="s">
        <v>1860</v>
      </c>
      <c r="F548" s="128" t="s">
        <v>1833</v>
      </c>
      <c r="G548" s="128" t="s">
        <v>1864</v>
      </c>
      <c r="H548" s="128" t="s">
        <v>870</v>
      </c>
      <c r="I548" s="143" t="s">
        <v>1861</v>
      </c>
      <c r="J548" s="143" t="s">
        <v>1857</v>
      </c>
      <c r="K548" s="143" t="s">
        <v>264</v>
      </c>
      <c r="L548" s="129" t="s">
        <v>466</v>
      </c>
      <c r="M548" s="253"/>
    </row>
    <row r="549" spans="1:13" ht="148.5" customHeight="1" x14ac:dyDescent="0.2">
      <c r="A549" s="252" t="s">
        <v>668</v>
      </c>
      <c r="B549" s="129" t="s">
        <v>1865</v>
      </c>
      <c r="C549" s="638" t="s">
        <v>1866</v>
      </c>
      <c r="D549" s="639"/>
      <c r="E549" s="129" t="s">
        <v>1860</v>
      </c>
      <c r="F549" s="128" t="s">
        <v>1833</v>
      </c>
      <c r="G549" s="128" t="s">
        <v>1864</v>
      </c>
      <c r="H549" s="128" t="s">
        <v>1477</v>
      </c>
      <c r="I549" s="143" t="s">
        <v>1867</v>
      </c>
      <c r="J549" s="143" t="s">
        <v>1868</v>
      </c>
      <c r="K549" s="143" t="s">
        <v>1869</v>
      </c>
      <c r="L549" s="129" t="s">
        <v>466</v>
      </c>
      <c r="M549" s="253"/>
    </row>
    <row r="550" spans="1:13" ht="114.75" customHeight="1" x14ac:dyDescent="0.2">
      <c r="A550" s="252" t="s">
        <v>674</v>
      </c>
      <c r="B550" s="129" t="s">
        <v>1870</v>
      </c>
      <c r="C550" s="638" t="s">
        <v>1871</v>
      </c>
      <c r="D550" s="639"/>
      <c r="E550" s="129" t="s">
        <v>1781</v>
      </c>
      <c r="F550" s="128" t="s">
        <v>1872</v>
      </c>
      <c r="G550" s="128" t="s">
        <v>1802</v>
      </c>
      <c r="H550" s="128" t="s">
        <v>265</v>
      </c>
      <c r="I550" s="143" t="s">
        <v>2733</v>
      </c>
      <c r="J550" s="143" t="s">
        <v>1835</v>
      </c>
      <c r="K550" s="143" t="s">
        <v>264</v>
      </c>
      <c r="L550" s="129" t="s">
        <v>466</v>
      </c>
      <c r="M550" s="253"/>
    </row>
    <row r="551" spans="1:13" ht="15" x14ac:dyDescent="0.2">
      <c r="A551" s="449" t="s">
        <v>154</v>
      </c>
      <c r="B551" s="449"/>
      <c r="C551" s="449"/>
      <c r="D551" s="450" t="s">
        <v>1873</v>
      </c>
      <c r="E551" s="451"/>
      <c r="F551" s="451"/>
      <c r="G551" s="451"/>
      <c r="H551" s="452"/>
      <c r="I551" s="153" t="s">
        <v>300</v>
      </c>
      <c r="J551" s="456" t="s">
        <v>358</v>
      </c>
      <c r="K551" s="456"/>
      <c r="L551" s="456"/>
      <c r="M551" s="456"/>
    </row>
    <row r="552" spans="1:13" ht="15" x14ac:dyDescent="0.2">
      <c r="A552" s="449"/>
      <c r="B552" s="449"/>
      <c r="C552" s="449"/>
      <c r="D552" s="453"/>
      <c r="E552" s="454"/>
      <c r="F552" s="454"/>
      <c r="G552" s="454"/>
      <c r="H552" s="455"/>
      <c r="I552" s="146" t="s">
        <v>157</v>
      </c>
      <c r="J552" s="456" t="s">
        <v>269</v>
      </c>
      <c r="K552" s="456"/>
      <c r="L552" s="456"/>
      <c r="M552" s="456"/>
    </row>
    <row r="553" spans="1:13" x14ac:dyDescent="0.2">
      <c r="A553" s="457" t="s">
        <v>159</v>
      </c>
      <c r="B553" s="457"/>
      <c r="C553" s="457"/>
      <c r="D553" s="457"/>
      <c r="E553" s="457"/>
      <c r="F553" s="457"/>
      <c r="G553" s="457"/>
      <c r="H553" s="457"/>
      <c r="I553" s="457"/>
      <c r="J553" s="457"/>
      <c r="K553" s="457"/>
      <c r="L553" s="457"/>
      <c r="M553" s="457"/>
    </row>
    <row r="554" spans="1:13" ht="63.75" x14ac:dyDescent="0.2">
      <c r="A554" s="104" t="s">
        <v>158</v>
      </c>
      <c r="B554" s="104" t="s">
        <v>69</v>
      </c>
      <c r="C554" s="458" t="s">
        <v>155</v>
      </c>
      <c r="D554" s="458"/>
      <c r="E554" s="104" t="s">
        <v>162</v>
      </c>
      <c r="F554" s="104" t="s">
        <v>156</v>
      </c>
      <c r="G554" s="104" t="s">
        <v>165</v>
      </c>
      <c r="H554" s="104" t="s">
        <v>166</v>
      </c>
      <c r="I554" s="104" t="s">
        <v>161</v>
      </c>
      <c r="J554" s="104" t="s">
        <v>160</v>
      </c>
      <c r="K554" s="104" t="s">
        <v>163</v>
      </c>
      <c r="L554" s="104" t="s">
        <v>164</v>
      </c>
      <c r="M554" s="104" t="s">
        <v>360</v>
      </c>
    </row>
    <row r="555" spans="1:13" ht="67.5" customHeight="1" x14ac:dyDescent="0.2">
      <c r="A555" s="462" t="s">
        <v>167</v>
      </c>
      <c r="B555" s="442" t="s">
        <v>1874</v>
      </c>
      <c r="C555" s="442" t="s">
        <v>1875</v>
      </c>
      <c r="D555" s="442"/>
      <c r="E555" s="442" t="s">
        <v>1876</v>
      </c>
      <c r="F555" s="88" t="s">
        <v>1877</v>
      </c>
      <c r="G555" s="88" t="s">
        <v>1878</v>
      </c>
      <c r="H555" s="88" t="s">
        <v>1879</v>
      </c>
      <c r="I555" s="464" t="s">
        <v>2646</v>
      </c>
      <c r="J555" s="464" t="s">
        <v>1880</v>
      </c>
      <c r="K555" s="434" t="s">
        <v>264</v>
      </c>
      <c r="L555" s="431" t="s">
        <v>175</v>
      </c>
      <c r="M555" s="427"/>
    </row>
    <row r="556" spans="1:13" ht="81.75" customHeight="1" x14ac:dyDescent="0.2">
      <c r="A556" s="462"/>
      <c r="B556" s="442"/>
      <c r="C556" s="442"/>
      <c r="D556" s="442"/>
      <c r="E556" s="442"/>
      <c r="F556" s="88" t="s">
        <v>1881</v>
      </c>
      <c r="G556" s="88" t="s">
        <v>1002</v>
      </c>
      <c r="H556" s="88" t="s">
        <v>1879</v>
      </c>
      <c r="I556" s="464"/>
      <c r="J556" s="464"/>
      <c r="K556" s="435"/>
      <c r="L556" s="439"/>
      <c r="M556" s="440"/>
    </row>
    <row r="557" spans="1:13" ht="99.75" customHeight="1" x14ac:dyDescent="0.2">
      <c r="A557" s="463"/>
      <c r="B557" s="442"/>
      <c r="C557" s="442"/>
      <c r="D557" s="442"/>
      <c r="E557" s="442"/>
      <c r="F557" s="88" t="s">
        <v>1882</v>
      </c>
      <c r="G557" s="88" t="s">
        <v>1883</v>
      </c>
      <c r="H557" s="88" t="s">
        <v>1879</v>
      </c>
      <c r="I557" s="133" t="s">
        <v>2647</v>
      </c>
      <c r="J557" s="133" t="s">
        <v>1880</v>
      </c>
      <c r="K557" s="380"/>
      <c r="L557" s="97" t="s">
        <v>175</v>
      </c>
      <c r="M557" s="134"/>
    </row>
    <row r="558" spans="1:13" ht="111" customHeight="1" x14ac:dyDescent="0.2">
      <c r="A558" s="135" t="s">
        <v>168</v>
      </c>
      <c r="B558" s="97" t="s">
        <v>1884</v>
      </c>
      <c r="C558" s="442" t="s">
        <v>1885</v>
      </c>
      <c r="D558" s="442"/>
      <c r="E558" s="97" t="s">
        <v>1876</v>
      </c>
      <c r="F558" s="88" t="s">
        <v>1886</v>
      </c>
      <c r="G558" s="136" t="s">
        <v>1887</v>
      </c>
      <c r="H558" s="88" t="s">
        <v>1888</v>
      </c>
      <c r="I558" s="133" t="s">
        <v>2648</v>
      </c>
      <c r="J558" s="133" t="s">
        <v>1880</v>
      </c>
      <c r="K558" s="133" t="s">
        <v>1889</v>
      </c>
      <c r="L558" s="97" t="s">
        <v>175</v>
      </c>
      <c r="M558" s="134"/>
    </row>
    <row r="559" spans="1:13" ht="54" customHeight="1" x14ac:dyDescent="0.2">
      <c r="A559" s="443" t="s">
        <v>170</v>
      </c>
      <c r="B559" s="431" t="s">
        <v>1890</v>
      </c>
      <c r="C559" s="445" t="s">
        <v>2734</v>
      </c>
      <c r="D559" s="446"/>
      <c r="E559" s="431" t="s">
        <v>1876</v>
      </c>
      <c r="F559" s="88" t="s">
        <v>1891</v>
      </c>
      <c r="G559" s="136" t="s">
        <v>1283</v>
      </c>
      <c r="H559" s="136" t="s">
        <v>1892</v>
      </c>
      <c r="I559" s="434" t="s">
        <v>1893</v>
      </c>
      <c r="J559" s="434" t="s">
        <v>1880</v>
      </c>
      <c r="K559" s="434" t="s">
        <v>264</v>
      </c>
      <c r="L559" s="431" t="s">
        <v>175</v>
      </c>
      <c r="M559" s="427"/>
    </row>
    <row r="560" spans="1:13" ht="72" customHeight="1" x14ac:dyDescent="0.2">
      <c r="A560" s="444"/>
      <c r="B560" s="439"/>
      <c r="C560" s="447"/>
      <c r="D560" s="448"/>
      <c r="E560" s="439"/>
      <c r="F560" s="88" t="s">
        <v>1894</v>
      </c>
      <c r="G560" s="136" t="s">
        <v>1895</v>
      </c>
      <c r="H560" s="136" t="s">
        <v>1896</v>
      </c>
      <c r="I560" s="439"/>
      <c r="J560" s="439"/>
      <c r="K560" s="439"/>
      <c r="L560" s="439"/>
      <c r="M560" s="440"/>
    </row>
    <row r="561" spans="1:13" ht="63.75" x14ac:dyDescent="0.2">
      <c r="A561" s="135" t="s">
        <v>171</v>
      </c>
      <c r="B561" s="97" t="s">
        <v>1897</v>
      </c>
      <c r="C561" s="442" t="s">
        <v>2735</v>
      </c>
      <c r="D561" s="442"/>
      <c r="E561" s="97" t="s">
        <v>1876</v>
      </c>
      <c r="F561" s="88" t="s">
        <v>1898</v>
      </c>
      <c r="G561" s="137" t="s">
        <v>282</v>
      </c>
      <c r="H561" s="137" t="s">
        <v>266</v>
      </c>
      <c r="I561" s="133" t="s">
        <v>2649</v>
      </c>
      <c r="J561" s="133" t="s">
        <v>1880</v>
      </c>
      <c r="K561" s="133" t="s">
        <v>1899</v>
      </c>
      <c r="L561" s="97" t="s">
        <v>175</v>
      </c>
      <c r="M561" s="134"/>
    </row>
    <row r="562" spans="1:13" ht="178.5" x14ac:dyDescent="0.2">
      <c r="A562" s="135" t="s">
        <v>172</v>
      </c>
      <c r="B562" s="97" t="s">
        <v>1900</v>
      </c>
      <c r="C562" s="442" t="s">
        <v>1901</v>
      </c>
      <c r="D562" s="442"/>
      <c r="E562" s="97" t="s">
        <v>1876</v>
      </c>
      <c r="F562" s="88" t="s">
        <v>1902</v>
      </c>
      <c r="G562" s="88" t="s">
        <v>1509</v>
      </c>
      <c r="H562" s="138" t="s">
        <v>265</v>
      </c>
      <c r="I562" s="133" t="s">
        <v>2650</v>
      </c>
      <c r="J562" s="133" t="s">
        <v>1880</v>
      </c>
      <c r="K562" s="133" t="s">
        <v>264</v>
      </c>
      <c r="L562" s="97" t="s">
        <v>175</v>
      </c>
      <c r="M562" s="134"/>
    </row>
    <row r="563" spans="1:13" ht="38.25" x14ac:dyDescent="0.2">
      <c r="A563" s="442" t="s">
        <v>1903</v>
      </c>
      <c r="B563" s="442" t="s">
        <v>1904</v>
      </c>
      <c r="C563" s="442" t="s">
        <v>1905</v>
      </c>
      <c r="D563" s="442"/>
      <c r="E563" s="442" t="s">
        <v>1906</v>
      </c>
      <c r="F563" s="88" t="s">
        <v>1907</v>
      </c>
      <c r="G563" s="88" t="s">
        <v>1908</v>
      </c>
      <c r="H563" s="88" t="s">
        <v>1879</v>
      </c>
      <c r="I563" s="464" t="s">
        <v>2651</v>
      </c>
      <c r="J563" s="632" t="s">
        <v>1909</v>
      </c>
      <c r="K563" s="434" t="s">
        <v>264</v>
      </c>
      <c r="L563" s="431" t="s">
        <v>175</v>
      </c>
      <c r="M563" s="427"/>
    </row>
    <row r="564" spans="1:13" ht="51" x14ac:dyDescent="0.2">
      <c r="A564" s="442"/>
      <c r="B564" s="442"/>
      <c r="C564" s="442"/>
      <c r="D564" s="442"/>
      <c r="E564" s="442"/>
      <c r="F564" s="88" t="s">
        <v>1910</v>
      </c>
      <c r="G564" s="88" t="s">
        <v>1911</v>
      </c>
      <c r="H564" s="88" t="s">
        <v>349</v>
      </c>
      <c r="I564" s="464"/>
      <c r="J564" s="633"/>
      <c r="K564" s="435"/>
      <c r="L564" s="484"/>
      <c r="M564" s="461"/>
    </row>
    <row r="565" spans="1:13" ht="25.5" x14ac:dyDescent="0.2">
      <c r="A565" s="462"/>
      <c r="B565" s="442"/>
      <c r="C565" s="442"/>
      <c r="D565" s="442"/>
      <c r="E565" s="442"/>
      <c r="F565" s="88" t="s">
        <v>1912</v>
      </c>
      <c r="G565" s="139" t="s">
        <v>1913</v>
      </c>
      <c r="H565" s="88" t="s">
        <v>349</v>
      </c>
      <c r="I565" s="464"/>
      <c r="J565" s="633"/>
      <c r="K565" s="435"/>
      <c r="L565" s="438"/>
      <c r="M565" s="430"/>
    </row>
    <row r="566" spans="1:13" ht="63.75" x14ac:dyDescent="0.2">
      <c r="A566" s="463"/>
      <c r="B566" s="442"/>
      <c r="C566" s="442"/>
      <c r="D566" s="442"/>
      <c r="E566" s="442"/>
      <c r="F566" s="88" t="s">
        <v>1914</v>
      </c>
      <c r="G566" s="137" t="s">
        <v>282</v>
      </c>
      <c r="H566" s="137" t="s">
        <v>266</v>
      </c>
      <c r="I566" s="133" t="s">
        <v>2652</v>
      </c>
      <c r="J566" s="633"/>
      <c r="K566" s="433"/>
      <c r="L566" s="438"/>
      <c r="M566" s="428"/>
    </row>
    <row r="567" spans="1:13" ht="189.75" customHeight="1" x14ac:dyDescent="0.2">
      <c r="A567" s="463"/>
      <c r="B567" s="442"/>
      <c r="C567" s="442"/>
      <c r="D567" s="442"/>
      <c r="E567" s="442"/>
      <c r="F567" s="88" t="s">
        <v>1915</v>
      </c>
      <c r="G567" s="137" t="s">
        <v>282</v>
      </c>
      <c r="H567" s="137" t="s">
        <v>266</v>
      </c>
      <c r="I567" s="133" t="s">
        <v>2653</v>
      </c>
      <c r="J567" s="633"/>
      <c r="K567" s="433"/>
      <c r="L567" s="438"/>
      <c r="M567" s="428"/>
    </row>
    <row r="568" spans="1:13" ht="106.5" customHeight="1" x14ac:dyDescent="0.2">
      <c r="A568" s="463"/>
      <c r="B568" s="442"/>
      <c r="C568" s="442"/>
      <c r="D568" s="442"/>
      <c r="E568" s="442"/>
      <c r="F568" s="88" t="s">
        <v>1916</v>
      </c>
      <c r="G568" s="88" t="s">
        <v>977</v>
      </c>
      <c r="H568" s="88" t="s">
        <v>1917</v>
      </c>
      <c r="I568" s="133" t="s">
        <v>2654</v>
      </c>
      <c r="J568" s="634"/>
      <c r="K568" s="380"/>
      <c r="L568" s="439"/>
      <c r="M568" s="429"/>
    </row>
    <row r="569" spans="1:13" ht="114.75" customHeight="1" x14ac:dyDescent="0.2">
      <c r="A569" s="431" t="s">
        <v>2764</v>
      </c>
      <c r="B569" s="1050" t="s">
        <v>2863</v>
      </c>
      <c r="C569" s="445" t="s">
        <v>2765</v>
      </c>
      <c r="D569" s="554"/>
      <c r="E569" s="431" t="s">
        <v>1876</v>
      </c>
      <c r="F569" s="88" t="s">
        <v>1918</v>
      </c>
      <c r="G569" s="140" t="s">
        <v>1919</v>
      </c>
      <c r="H569" s="137" t="s">
        <v>266</v>
      </c>
      <c r="I569" s="133" t="s">
        <v>2655</v>
      </c>
      <c r="J569" s="434" t="s">
        <v>1920</v>
      </c>
      <c r="K569" s="434" t="s">
        <v>264</v>
      </c>
      <c r="L569" s="431" t="s">
        <v>175</v>
      </c>
      <c r="M569" s="427"/>
    </row>
    <row r="570" spans="1:13" ht="38.25" x14ac:dyDescent="0.2">
      <c r="A570" s="635"/>
      <c r="B570" s="428"/>
      <c r="C570" s="555"/>
      <c r="D570" s="556"/>
      <c r="E570" s="433"/>
      <c r="F570" s="88" t="s">
        <v>1921</v>
      </c>
      <c r="G570" s="88" t="s">
        <v>1922</v>
      </c>
      <c r="H570" s="137" t="s">
        <v>1923</v>
      </c>
      <c r="I570" s="133" t="s">
        <v>2656</v>
      </c>
      <c r="J570" s="433"/>
      <c r="K570" s="433"/>
      <c r="L570" s="432"/>
      <c r="M570" s="428"/>
    </row>
    <row r="571" spans="1:13" ht="51" x14ac:dyDescent="0.2">
      <c r="A571" s="635"/>
      <c r="B571" s="428"/>
      <c r="C571" s="555"/>
      <c r="D571" s="556"/>
      <c r="E571" s="433"/>
      <c r="F571" s="88" t="s">
        <v>1924</v>
      </c>
      <c r="G571" s="88" t="s">
        <v>1925</v>
      </c>
      <c r="H571" s="137" t="s">
        <v>1926</v>
      </c>
      <c r="I571" s="133" t="s">
        <v>2657</v>
      </c>
      <c r="J571" s="433"/>
      <c r="K571" s="380"/>
      <c r="L571" s="432"/>
      <c r="M571" s="428"/>
    </row>
    <row r="572" spans="1:13" ht="38.25" customHeight="1" x14ac:dyDescent="0.2">
      <c r="A572" s="635"/>
      <c r="B572" s="428"/>
      <c r="C572" s="555"/>
      <c r="D572" s="556"/>
      <c r="E572" s="433"/>
      <c r="F572" s="88" t="s">
        <v>1927</v>
      </c>
      <c r="G572" s="88" t="s">
        <v>1928</v>
      </c>
      <c r="H572" s="137" t="s">
        <v>1929</v>
      </c>
      <c r="I572" s="133" t="s">
        <v>2658</v>
      </c>
      <c r="J572" s="433"/>
      <c r="K572" s="133" t="s">
        <v>1930</v>
      </c>
      <c r="L572" s="428"/>
      <c r="M572" s="428"/>
    </row>
    <row r="573" spans="1:13" ht="38.25" x14ac:dyDescent="0.2">
      <c r="A573" s="635"/>
      <c r="B573" s="428"/>
      <c r="C573" s="555"/>
      <c r="D573" s="556"/>
      <c r="E573" s="433"/>
      <c r="F573" s="88" t="s">
        <v>1931</v>
      </c>
      <c r="G573" s="88" t="s">
        <v>1932</v>
      </c>
      <c r="H573" s="137" t="s">
        <v>1933</v>
      </c>
      <c r="I573" s="133" t="s">
        <v>2659</v>
      </c>
      <c r="J573" s="433"/>
      <c r="K573" s="434" t="s">
        <v>264</v>
      </c>
      <c r="L573" s="428"/>
      <c r="M573" s="428"/>
    </row>
    <row r="574" spans="1:13" ht="47.25" customHeight="1" x14ac:dyDescent="0.2">
      <c r="A574" s="635"/>
      <c r="B574" s="428"/>
      <c r="C574" s="555"/>
      <c r="D574" s="556"/>
      <c r="E574" s="433"/>
      <c r="F574" s="88" t="s">
        <v>1934</v>
      </c>
      <c r="G574" s="88" t="s">
        <v>1935</v>
      </c>
      <c r="H574" s="137" t="s">
        <v>1929</v>
      </c>
      <c r="I574" s="133" t="s">
        <v>2660</v>
      </c>
      <c r="J574" s="433"/>
      <c r="K574" s="433"/>
      <c r="L574" s="428"/>
      <c r="M574" s="429"/>
    </row>
    <row r="575" spans="1:13" ht="93.75" customHeight="1" x14ac:dyDescent="0.2">
      <c r="A575" s="636"/>
      <c r="B575" s="428"/>
      <c r="C575" s="467"/>
      <c r="D575" s="466"/>
      <c r="E575" s="428"/>
      <c r="F575" s="88" t="s">
        <v>1936</v>
      </c>
      <c r="G575" s="137" t="s">
        <v>282</v>
      </c>
      <c r="H575" s="137" t="s">
        <v>266</v>
      </c>
      <c r="I575" s="133" t="s">
        <v>2661</v>
      </c>
      <c r="J575" s="433"/>
      <c r="K575" s="433"/>
      <c r="L575" s="428"/>
      <c r="M575" s="459"/>
    </row>
    <row r="576" spans="1:13" ht="46.5" customHeight="1" x14ac:dyDescent="0.2">
      <c r="A576" s="636"/>
      <c r="B576" s="428"/>
      <c r="C576" s="467"/>
      <c r="D576" s="466"/>
      <c r="E576" s="428"/>
      <c r="F576" s="88" t="s">
        <v>1937</v>
      </c>
      <c r="G576" s="88" t="s">
        <v>1938</v>
      </c>
      <c r="H576" s="137" t="s">
        <v>1939</v>
      </c>
      <c r="I576" s="133" t="s">
        <v>2662</v>
      </c>
      <c r="J576" s="433"/>
      <c r="K576" s="433"/>
      <c r="L576" s="428"/>
      <c r="M576" s="460"/>
    </row>
    <row r="577" spans="1:13" ht="60" customHeight="1" x14ac:dyDescent="0.2">
      <c r="A577" s="636"/>
      <c r="B577" s="428"/>
      <c r="C577" s="467"/>
      <c r="D577" s="466"/>
      <c r="E577" s="428"/>
      <c r="F577" s="88" t="s">
        <v>1940</v>
      </c>
      <c r="G577" s="88" t="s">
        <v>282</v>
      </c>
      <c r="H577" s="137" t="s">
        <v>266</v>
      </c>
      <c r="I577" s="133" t="s">
        <v>2663</v>
      </c>
      <c r="J577" s="433"/>
      <c r="K577" s="433"/>
      <c r="L577" s="428"/>
      <c r="M577" s="460"/>
    </row>
    <row r="578" spans="1:13" ht="57" customHeight="1" x14ac:dyDescent="0.2">
      <c r="A578" s="637"/>
      <c r="B578" s="492"/>
      <c r="C578" s="498"/>
      <c r="D578" s="469"/>
      <c r="E578" s="492"/>
      <c r="F578" s="88" t="s">
        <v>1941</v>
      </c>
      <c r="G578" s="88" t="s">
        <v>282</v>
      </c>
      <c r="H578" s="137" t="s">
        <v>266</v>
      </c>
      <c r="I578" s="133" t="s">
        <v>2664</v>
      </c>
      <c r="J578" s="441"/>
      <c r="K578" s="441"/>
      <c r="L578" s="492"/>
      <c r="M578" s="460"/>
    </row>
    <row r="579" spans="1:13" ht="79.5" customHeight="1" x14ac:dyDescent="0.2">
      <c r="A579" s="462" t="s">
        <v>176</v>
      </c>
      <c r="B579" s="442" t="s">
        <v>1942</v>
      </c>
      <c r="C579" s="442" t="s">
        <v>1943</v>
      </c>
      <c r="D579" s="442"/>
      <c r="E579" s="442" t="s">
        <v>1876</v>
      </c>
      <c r="F579" s="88" t="s">
        <v>2779</v>
      </c>
      <c r="G579" s="88" t="s">
        <v>1944</v>
      </c>
      <c r="H579" s="137" t="s">
        <v>266</v>
      </c>
      <c r="I579" s="133" t="s">
        <v>2665</v>
      </c>
      <c r="J579" s="434" t="s">
        <v>1920</v>
      </c>
      <c r="K579" s="434" t="s">
        <v>264</v>
      </c>
      <c r="L579" s="431" t="s">
        <v>175</v>
      </c>
      <c r="M579" s="427"/>
    </row>
    <row r="580" spans="1:13" ht="80.25" customHeight="1" x14ac:dyDescent="0.2">
      <c r="A580" s="463"/>
      <c r="B580" s="442"/>
      <c r="C580" s="442"/>
      <c r="D580" s="442"/>
      <c r="E580" s="442"/>
      <c r="F580" s="88" t="s">
        <v>1945</v>
      </c>
      <c r="G580" s="88" t="s">
        <v>1946</v>
      </c>
      <c r="H580" s="137" t="s">
        <v>1947</v>
      </c>
      <c r="I580" s="133" t="s">
        <v>2666</v>
      </c>
      <c r="J580" s="438"/>
      <c r="K580" s="433"/>
      <c r="L580" s="438"/>
      <c r="M580" s="428"/>
    </row>
    <row r="581" spans="1:13" ht="98.25" customHeight="1" x14ac:dyDescent="0.2">
      <c r="A581" s="463"/>
      <c r="B581" s="442"/>
      <c r="C581" s="442"/>
      <c r="D581" s="442"/>
      <c r="E581" s="442"/>
      <c r="F581" s="88" t="s">
        <v>1948</v>
      </c>
      <c r="G581" s="88" t="s">
        <v>1949</v>
      </c>
      <c r="H581" s="137" t="s">
        <v>1947</v>
      </c>
      <c r="I581" s="133" t="s">
        <v>2667</v>
      </c>
      <c r="J581" s="439"/>
      <c r="K581" s="380"/>
      <c r="L581" s="439"/>
      <c r="M581" s="429"/>
    </row>
    <row r="582" spans="1:13" ht="76.5" x14ac:dyDescent="0.2">
      <c r="A582" s="462" t="s">
        <v>185</v>
      </c>
      <c r="B582" s="442" t="s">
        <v>1950</v>
      </c>
      <c r="C582" s="442" t="s">
        <v>1951</v>
      </c>
      <c r="D582" s="442"/>
      <c r="E582" s="442" t="s">
        <v>1952</v>
      </c>
      <c r="F582" s="88" t="s">
        <v>1953</v>
      </c>
      <c r="G582" s="137" t="s">
        <v>282</v>
      </c>
      <c r="H582" s="137" t="s">
        <v>266</v>
      </c>
      <c r="I582" s="133" t="s">
        <v>2668</v>
      </c>
      <c r="J582" s="434" t="s">
        <v>1954</v>
      </c>
      <c r="K582" s="434" t="s">
        <v>264</v>
      </c>
      <c r="L582" s="431" t="s">
        <v>175</v>
      </c>
      <c r="M582" s="427"/>
    </row>
    <row r="583" spans="1:13" ht="51" x14ac:dyDescent="0.2">
      <c r="A583" s="463"/>
      <c r="B583" s="442"/>
      <c r="C583" s="442"/>
      <c r="D583" s="442"/>
      <c r="E583" s="442"/>
      <c r="F583" s="88" t="s">
        <v>1955</v>
      </c>
      <c r="G583" s="88" t="s">
        <v>1956</v>
      </c>
      <c r="H583" s="141" t="s">
        <v>336</v>
      </c>
      <c r="I583" s="133" t="s">
        <v>2669</v>
      </c>
      <c r="J583" s="438"/>
      <c r="K583" s="433"/>
      <c r="L583" s="438"/>
      <c r="M583" s="428"/>
    </row>
    <row r="584" spans="1:13" ht="38.25" x14ac:dyDescent="0.2">
      <c r="A584" s="463"/>
      <c r="B584" s="442"/>
      <c r="C584" s="442"/>
      <c r="D584" s="442"/>
      <c r="E584" s="442"/>
      <c r="F584" s="88" t="s">
        <v>1957</v>
      </c>
      <c r="G584" s="88" t="s">
        <v>1958</v>
      </c>
      <c r="H584" s="141" t="s">
        <v>1959</v>
      </c>
      <c r="I584" s="133" t="s">
        <v>2670</v>
      </c>
      <c r="J584" s="439"/>
      <c r="K584" s="380"/>
      <c r="L584" s="439"/>
      <c r="M584" s="429"/>
    </row>
    <row r="585" spans="1:13" ht="88.5" customHeight="1" x14ac:dyDescent="0.2">
      <c r="A585" s="628" t="s">
        <v>2780</v>
      </c>
      <c r="B585" s="628" t="s">
        <v>2781</v>
      </c>
      <c r="C585" s="683" t="s">
        <v>2782</v>
      </c>
      <c r="D585" s="1043"/>
      <c r="E585" s="628" t="s">
        <v>2783</v>
      </c>
      <c r="F585" s="88" t="s">
        <v>1960</v>
      </c>
      <c r="G585" s="88" t="s">
        <v>1961</v>
      </c>
      <c r="H585" s="141" t="s">
        <v>349</v>
      </c>
      <c r="I585" s="133" t="s">
        <v>2864</v>
      </c>
      <c r="J585" s="692" t="s">
        <v>2784</v>
      </c>
      <c r="K585" s="692" t="s">
        <v>2785</v>
      </c>
      <c r="L585" s="626" t="s">
        <v>2786</v>
      </c>
      <c r="M585" s="427"/>
    </row>
    <row r="586" spans="1:13" ht="64.5" customHeight="1" x14ac:dyDescent="0.2">
      <c r="A586" s="629"/>
      <c r="B586" s="1039"/>
      <c r="C586" s="1044"/>
      <c r="D586" s="1045"/>
      <c r="E586" s="1039"/>
      <c r="F586" s="88" t="s">
        <v>1962</v>
      </c>
      <c r="G586" s="139" t="s">
        <v>763</v>
      </c>
      <c r="H586" s="141" t="s">
        <v>349</v>
      </c>
      <c r="I586" s="133" t="s">
        <v>2671</v>
      </c>
      <c r="J586" s="1039"/>
      <c r="K586" s="1039"/>
      <c r="L586" s="627"/>
      <c r="M586" s="428"/>
    </row>
    <row r="587" spans="1:13" ht="38.25" x14ac:dyDescent="0.2">
      <c r="A587" s="629"/>
      <c r="B587" s="1039"/>
      <c r="C587" s="1044"/>
      <c r="D587" s="1045"/>
      <c r="E587" s="1039"/>
      <c r="F587" s="88" t="s">
        <v>1963</v>
      </c>
      <c r="G587" s="88" t="s">
        <v>1964</v>
      </c>
      <c r="H587" s="141" t="s">
        <v>349</v>
      </c>
      <c r="I587" s="133" t="s">
        <v>2672</v>
      </c>
      <c r="J587" s="1039"/>
      <c r="K587" s="1039"/>
      <c r="L587" s="627"/>
      <c r="M587" s="428"/>
    </row>
    <row r="588" spans="1:13" ht="38.25" x14ac:dyDescent="0.2">
      <c r="A588" s="629"/>
      <c r="B588" s="1039"/>
      <c r="C588" s="1044"/>
      <c r="D588" s="1045"/>
      <c r="E588" s="1039"/>
      <c r="F588" s="88" t="s">
        <v>1965</v>
      </c>
      <c r="G588" s="141" t="s">
        <v>1966</v>
      </c>
      <c r="H588" s="141" t="s">
        <v>1967</v>
      </c>
      <c r="I588" s="133" t="s">
        <v>2673</v>
      </c>
      <c r="J588" s="1039"/>
      <c r="K588" s="1039"/>
      <c r="L588" s="627"/>
      <c r="M588" s="428"/>
    </row>
    <row r="589" spans="1:13" ht="114" customHeight="1" x14ac:dyDescent="0.2">
      <c r="A589" s="629"/>
      <c r="B589" s="1039"/>
      <c r="C589" s="1044"/>
      <c r="D589" s="1045"/>
      <c r="E589" s="1039"/>
      <c r="F589" s="88" t="s">
        <v>1968</v>
      </c>
      <c r="G589" s="88" t="s">
        <v>1969</v>
      </c>
      <c r="H589" s="141" t="s">
        <v>1970</v>
      </c>
      <c r="I589" s="133" t="s">
        <v>2674</v>
      </c>
      <c r="J589" s="1039"/>
      <c r="K589" s="1039"/>
      <c r="L589" s="627"/>
      <c r="M589" s="428"/>
    </row>
    <row r="590" spans="1:13" ht="38.25" customHeight="1" x14ac:dyDescent="0.2">
      <c r="A590" s="629"/>
      <c r="B590" s="1039"/>
      <c r="C590" s="1044"/>
      <c r="D590" s="1045"/>
      <c r="E590" s="1039"/>
      <c r="F590" s="88" t="s">
        <v>1971</v>
      </c>
      <c r="G590" s="88" t="s">
        <v>1972</v>
      </c>
      <c r="H590" s="624" t="s">
        <v>1973</v>
      </c>
      <c r="I590" s="464" t="s">
        <v>2675</v>
      </c>
      <c r="J590" s="1039"/>
      <c r="K590" s="1039"/>
      <c r="L590" s="627"/>
      <c r="M590" s="428"/>
    </row>
    <row r="591" spans="1:13" x14ac:dyDescent="0.2">
      <c r="A591" s="629"/>
      <c r="B591" s="1039"/>
      <c r="C591" s="1044"/>
      <c r="D591" s="1045"/>
      <c r="E591" s="1039"/>
      <c r="F591" s="88" t="s">
        <v>1974</v>
      </c>
      <c r="G591" s="88" t="s">
        <v>1975</v>
      </c>
      <c r="H591" s="624"/>
      <c r="I591" s="464"/>
      <c r="J591" s="1039"/>
      <c r="K591" s="1039"/>
      <c r="L591" s="627"/>
      <c r="M591" s="428"/>
    </row>
    <row r="592" spans="1:13" ht="42" customHeight="1" x14ac:dyDescent="0.2">
      <c r="A592" s="629"/>
      <c r="B592" s="1039"/>
      <c r="C592" s="1044"/>
      <c r="D592" s="1045"/>
      <c r="E592" s="1039"/>
      <c r="F592" s="88" t="s">
        <v>1976</v>
      </c>
      <c r="G592" s="88" t="s">
        <v>1977</v>
      </c>
      <c r="H592" s="624"/>
      <c r="I592" s="464"/>
      <c r="J592" s="1039"/>
      <c r="K592" s="1039"/>
      <c r="L592" s="627"/>
      <c r="M592" s="428"/>
    </row>
    <row r="593" spans="1:13" ht="38.25" x14ac:dyDescent="0.2">
      <c r="A593" s="630"/>
      <c r="B593" s="1041"/>
      <c r="C593" s="1046"/>
      <c r="D593" s="1047"/>
      <c r="E593" s="1041"/>
      <c r="F593" s="88" t="s">
        <v>1978</v>
      </c>
      <c r="G593" s="88" t="s">
        <v>1979</v>
      </c>
      <c r="H593" s="141" t="s">
        <v>349</v>
      </c>
      <c r="I593" s="133" t="s">
        <v>1980</v>
      </c>
      <c r="J593" s="1041"/>
      <c r="K593" s="1039"/>
      <c r="L593" s="627"/>
      <c r="M593" s="428"/>
    </row>
    <row r="594" spans="1:13" ht="63.75" x14ac:dyDescent="0.2">
      <c r="A594" s="631"/>
      <c r="B594" s="1042"/>
      <c r="C594" s="1048"/>
      <c r="D594" s="1049"/>
      <c r="E594" s="1042"/>
      <c r="F594" s="88" t="s">
        <v>1981</v>
      </c>
      <c r="G594" s="88" t="s">
        <v>1935</v>
      </c>
      <c r="H594" s="141" t="s">
        <v>1982</v>
      </c>
      <c r="I594" s="133" t="s">
        <v>2676</v>
      </c>
      <c r="J594" s="1042"/>
      <c r="K594" s="1040"/>
      <c r="L594" s="627"/>
      <c r="M594" s="492"/>
    </row>
    <row r="595" spans="1:13" ht="25.5" x14ac:dyDescent="0.2">
      <c r="A595" s="443" t="s">
        <v>178</v>
      </c>
      <c r="B595" s="431" t="s">
        <v>1983</v>
      </c>
      <c r="C595" s="445" t="s">
        <v>1984</v>
      </c>
      <c r="D595" s="446"/>
      <c r="E595" s="431" t="s">
        <v>1952</v>
      </c>
      <c r="F595" s="88" t="s">
        <v>1985</v>
      </c>
      <c r="G595" s="88" t="s">
        <v>1986</v>
      </c>
      <c r="H595" s="141" t="s">
        <v>967</v>
      </c>
      <c r="I595" s="434" t="s">
        <v>2677</v>
      </c>
      <c r="J595" s="434" t="s">
        <v>1954</v>
      </c>
      <c r="K595" s="436" t="s">
        <v>264</v>
      </c>
      <c r="L595" s="431" t="s">
        <v>175</v>
      </c>
      <c r="M595" s="427"/>
    </row>
    <row r="596" spans="1:13" ht="51" x14ac:dyDescent="0.2">
      <c r="A596" s="482"/>
      <c r="B596" s="484"/>
      <c r="C596" s="486"/>
      <c r="D596" s="487"/>
      <c r="E596" s="484"/>
      <c r="F596" s="88" t="s">
        <v>1987</v>
      </c>
      <c r="G596" s="88" t="s">
        <v>595</v>
      </c>
      <c r="H596" s="141" t="s">
        <v>1988</v>
      </c>
      <c r="I596" s="535"/>
      <c r="J596" s="623"/>
      <c r="K596" s="437"/>
      <c r="L596" s="484"/>
      <c r="M596" s="430"/>
    </row>
    <row r="597" spans="1:13" ht="25.5" x14ac:dyDescent="0.2">
      <c r="A597" s="482"/>
      <c r="B597" s="484"/>
      <c r="C597" s="486"/>
      <c r="D597" s="487"/>
      <c r="E597" s="484"/>
      <c r="F597" s="88" t="s">
        <v>1989</v>
      </c>
      <c r="G597" s="88" t="s">
        <v>1990</v>
      </c>
      <c r="H597" s="141" t="s">
        <v>1991</v>
      </c>
      <c r="I597" s="133" t="s">
        <v>2678</v>
      </c>
      <c r="J597" s="623"/>
      <c r="K597" s="433"/>
      <c r="L597" s="484"/>
      <c r="M597" s="428"/>
    </row>
    <row r="598" spans="1:13" ht="25.5" x14ac:dyDescent="0.2">
      <c r="A598" s="482"/>
      <c r="B598" s="484"/>
      <c r="C598" s="486"/>
      <c r="D598" s="487"/>
      <c r="E598" s="484"/>
      <c r="F598" s="88" t="s">
        <v>1992</v>
      </c>
      <c r="G598" s="136" t="s">
        <v>1993</v>
      </c>
      <c r="H598" s="625" t="s">
        <v>349</v>
      </c>
      <c r="I598" s="464" t="s">
        <v>2679</v>
      </c>
      <c r="J598" s="623"/>
      <c r="K598" s="433"/>
      <c r="L598" s="484"/>
      <c r="M598" s="428"/>
    </row>
    <row r="599" spans="1:13" ht="38.25" x14ac:dyDescent="0.2">
      <c r="A599" s="483"/>
      <c r="B599" s="485"/>
      <c r="C599" s="488"/>
      <c r="D599" s="489"/>
      <c r="E599" s="485"/>
      <c r="F599" s="88" t="s">
        <v>1994</v>
      </c>
      <c r="G599" s="136" t="s">
        <v>1995</v>
      </c>
      <c r="H599" s="625"/>
      <c r="I599" s="464"/>
      <c r="J599" s="535"/>
      <c r="K599" s="380"/>
      <c r="L599" s="485"/>
      <c r="M599" s="429"/>
    </row>
    <row r="600" spans="1:13" ht="25.5" x14ac:dyDescent="0.2">
      <c r="A600" s="462" t="s">
        <v>179</v>
      </c>
      <c r="B600" s="442" t="s">
        <v>1996</v>
      </c>
      <c r="C600" s="442" t="s">
        <v>1997</v>
      </c>
      <c r="D600" s="442"/>
      <c r="E600" s="442" t="s">
        <v>1952</v>
      </c>
      <c r="F600" s="88" t="s">
        <v>1998</v>
      </c>
      <c r="G600" s="88" t="s">
        <v>1999</v>
      </c>
      <c r="H600" s="141" t="s">
        <v>349</v>
      </c>
      <c r="I600" s="464" t="s">
        <v>2680</v>
      </c>
      <c r="J600" s="434" t="s">
        <v>2000</v>
      </c>
      <c r="K600" s="464" t="s">
        <v>264</v>
      </c>
      <c r="L600" s="431" t="s">
        <v>175</v>
      </c>
      <c r="M600" s="427"/>
    </row>
    <row r="601" spans="1:13" x14ac:dyDescent="0.2">
      <c r="A601" s="462"/>
      <c r="B601" s="442"/>
      <c r="C601" s="442"/>
      <c r="D601" s="442"/>
      <c r="E601" s="442"/>
      <c r="F601" s="88" t="s">
        <v>2001</v>
      </c>
      <c r="G601" s="88" t="s">
        <v>2002</v>
      </c>
      <c r="H601" s="141" t="s">
        <v>349</v>
      </c>
      <c r="I601" s="464"/>
      <c r="J601" s="623"/>
      <c r="K601" s="464"/>
      <c r="L601" s="432"/>
      <c r="M601" s="430"/>
    </row>
    <row r="602" spans="1:13" ht="38.25" x14ac:dyDescent="0.2">
      <c r="A602" s="463"/>
      <c r="B602" s="442"/>
      <c r="C602" s="442"/>
      <c r="D602" s="442"/>
      <c r="E602" s="442"/>
      <c r="F602" s="88" t="s">
        <v>2003</v>
      </c>
      <c r="G602" s="88" t="s">
        <v>2004</v>
      </c>
      <c r="H602" s="141" t="s">
        <v>349</v>
      </c>
      <c r="I602" s="133" t="s">
        <v>2681</v>
      </c>
      <c r="J602" s="438"/>
      <c r="K602" s="464"/>
      <c r="L602" s="432"/>
      <c r="M602" s="430"/>
    </row>
    <row r="603" spans="1:13" ht="38.25" x14ac:dyDescent="0.2">
      <c r="A603" s="463"/>
      <c r="B603" s="442"/>
      <c r="C603" s="442"/>
      <c r="D603" s="442"/>
      <c r="E603" s="442"/>
      <c r="F603" s="88" t="s">
        <v>2005</v>
      </c>
      <c r="G603" s="88" t="s">
        <v>1551</v>
      </c>
      <c r="H603" s="141" t="s">
        <v>349</v>
      </c>
      <c r="I603" s="133" t="s">
        <v>2682</v>
      </c>
      <c r="J603" s="438"/>
      <c r="K603" s="464"/>
      <c r="L603" s="432"/>
      <c r="M603" s="430"/>
    </row>
    <row r="604" spans="1:13" ht="30.75" customHeight="1" x14ac:dyDescent="0.2">
      <c r="A604" s="463"/>
      <c r="B604" s="442"/>
      <c r="C604" s="442"/>
      <c r="D604" s="442"/>
      <c r="E604" s="442"/>
      <c r="F604" s="88" t="s">
        <v>2006</v>
      </c>
      <c r="G604" s="88" t="s">
        <v>1078</v>
      </c>
      <c r="H604" s="141" t="s">
        <v>349</v>
      </c>
      <c r="I604" s="133" t="s">
        <v>2683</v>
      </c>
      <c r="J604" s="438"/>
      <c r="K604" s="464"/>
      <c r="L604" s="432"/>
      <c r="M604" s="430"/>
    </row>
    <row r="605" spans="1:13" ht="38.25" x14ac:dyDescent="0.2">
      <c r="A605" s="463"/>
      <c r="B605" s="442"/>
      <c r="C605" s="442"/>
      <c r="D605" s="442"/>
      <c r="E605" s="442"/>
      <c r="F605" s="88" t="s">
        <v>2007</v>
      </c>
      <c r="G605" s="88" t="s">
        <v>2008</v>
      </c>
      <c r="H605" s="141" t="s">
        <v>349</v>
      </c>
      <c r="I605" s="133" t="s">
        <v>2684</v>
      </c>
      <c r="J605" s="439"/>
      <c r="K605" s="464"/>
      <c r="L605" s="432"/>
      <c r="M605" s="430"/>
    </row>
    <row r="606" spans="1:13" ht="38.25" x14ac:dyDescent="0.2">
      <c r="A606" s="463"/>
      <c r="B606" s="442"/>
      <c r="C606" s="442"/>
      <c r="D606" s="442"/>
      <c r="E606" s="442"/>
      <c r="F606" s="88" t="s">
        <v>2009</v>
      </c>
      <c r="G606" s="88" t="s">
        <v>418</v>
      </c>
      <c r="H606" s="141" t="s">
        <v>349</v>
      </c>
      <c r="I606" s="133" t="s">
        <v>2685</v>
      </c>
      <c r="J606" s="434" t="s">
        <v>2000</v>
      </c>
      <c r="K606" s="464"/>
      <c r="L606" s="433"/>
      <c r="M606" s="428"/>
    </row>
    <row r="607" spans="1:13" x14ac:dyDescent="0.2">
      <c r="A607" s="463"/>
      <c r="B607" s="442"/>
      <c r="C607" s="442"/>
      <c r="D607" s="442"/>
      <c r="E607" s="442"/>
      <c r="F607" s="88" t="s">
        <v>2010</v>
      </c>
      <c r="G607" s="88" t="s">
        <v>2011</v>
      </c>
      <c r="H607" s="624" t="s">
        <v>349</v>
      </c>
      <c r="I607" s="464" t="s">
        <v>2686</v>
      </c>
      <c r="J607" s="438"/>
      <c r="K607" s="464"/>
      <c r="L607" s="433"/>
      <c r="M607" s="428"/>
    </row>
    <row r="608" spans="1:13" x14ac:dyDescent="0.2">
      <c r="A608" s="463"/>
      <c r="B608" s="442"/>
      <c r="C608" s="442"/>
      <c r="D608" s="442"/>
      <c r="E608" s="442"/>
      <c r="F608" s="88" t="s">
        <v>2012</v>
      </c>
      <c r="G608" s="88" t="s">
        <v>2013</v>
      </c>
      <c r="H608" s="624"/>
      <c r="I608" s="464"/>
      <c r="J608" s="438"/>
      <c r="K608" s="464"/>
      <c r="L608" s="433"/>
      <c r="M608" s="428"/>
    </row>
    <row r="609" spans="1:13" x14ac:dyDescent="0.2">
      <c r="A609" s="463"/>
      <c r="B609" s="442"/>
      <c r="C609" s="442"/>
      <c r="D609" s="442"/>
      <c r="E609" s="442"/>
      <c r="F609" s="88" t="s">
        <v>2014</v>
      </c>
      <c r="G609" s="88" t="s">
        <v>2015</v>
      </c>
      <c r="H609" s="624"/>
      <c r="I609" s="464"/>
      <c r="J609" s="439"/>
      <c r="K609" s="464"/>
      <c r="L609" s="380"/>
      <c r="M609" s="429"/>
    </row>
    <row r="610" spans="1:13" ht="25.5" x14ac:dyDescent="0.2">
      <c r="A610" s="462" t="s">
        <v>180</v>
      </c>
      <c r="B610" s="442" t="s">
        <v>2016</v>
      </c>
      <c r="C610" s="442" t="s">
        <v>2017</v>
      </c>
      <c r="D610" s="442"/>
      <c r="E610" s="442" t="s">
        <v>2018</v>
      </c>
      <c r="F610" s="88" t="s">
        <v>2019</v>
      </c>
      <c r="G610" s="88" t="s">
        <v>1294</v>
      </c>
      <c r="H610" s="88" t="s">
        <v>349</v>
      </c>
      <c r="I610" s="464" t="s">
        <v>2687</v>
      </c>
      <c r="J610" s="464" t="s">
        <v>2018</v>
      </c>
      <c r="K610" s="434" t="s">
        <v>264</v>
      </c>
      <c r="L610" s="431" t="s">
        <v>175</v>
      </c>
      <c r="M610" s="427"/>
    </row>
    <row r="611" spans="1:13" ht="25.5" x14ac:dyDescent="0.2">
      <c r="A611" s="462"/>
      <c r="B611" s="442"/>
      <c r="C611" s="442"/>
      <c r="D611" s="442"/>
      <c r="E611" s="442"/>
      <c r="F611" s="88" t="s">
        <v>2020</v>
      </c>
      <c r="G611" s="88" t="s">
        <v>901</v>
      </c>
      <c r="H611" s="88" t="s">
        <v>349</v>
      </c>
      <c r="I611" s="621"/>
      <c r="J611" s="621"/>
      <c r="K611" s="622"/>
      <c r="L611" s="432"/>
      <c r="M611" s="430"/>
    </row>
    <row r="612" spans="1:13" ht="25.5" x14ac:dyDescent="0.2">
      <c r="A612" s="462"/>
      <c r="B612" s="442"/>
      <c r="C612" s="442"/>
      <c r="D612" s="442"/>
      <c r="E612" s="442"/>
      <c r="F612" s="88" t="s">
        <v>2021</v>
      </c>
      <c r="G612" s="88" t="s">
        <v>2022</v>
      </c>
      <c r="H612" s="88" t="s">
        <v>349</v>
      </c>
      <c r="I612" s="621"/>
      <c r="J612" s="621"/>
      <c r="K612" s="622"/>
      <c r="L612" s="432"/>
      <c r="M612" s="430"/>
    </row>
    <row r="613" spans="1:13" x14ac:dyDescent="0.2">
      <c r="A613" s="462"/>
      <c r="B613" s="442"/>
      <c r="C613" s="442"/>
      <c r="D613" s="442"/>
      <c r="E613" s="442"/>
      <c r="F613" s="88" t="s">
        <v>2023</v>
      </c>
      <c r="G613" s="88" t="s">
        <v>2024</v>
      </c>
      <c r="H613" s="88" t="s">
        <v>349</v>
      </c>
      <c r="I613" s="621"/>
      <c r="J613" s="621"/>
      <c r="K613" s="622"/>
      <c r="L613" s="432"/>
      <c r="M613" s="430"/>
    </row>
    <row r="614" spans="1:13" ht="25.5" x14ac:dyDescent="0.2">
      <c r="A614" s="462"/>
      <c r="B614" s="442"/>
      <c r="C614" s="442"/>
      <c r="D614" s="442"/>
      <c r="E614" s="442"/>
      <c r="F614" s="88" t="s">
        <v>2025</v>
      </c>
      <c r="G614" s="88" t="s">
        <v>2026</v>
      </c>
      <c r="H614" s="88" t="s">
        <v>349</v>
      </c>
      <c r="I614" s="621"/>
      <c r="J614" s="621"/>
      <c r="K614" s="622"/>
      <c r="L614" s="433"/>
      <c r="M614" s="428"/>
    </row>
    <row r="615" spans="1:13" ht="25.5" x14ac:dyDescent="0.2">
      <c r="A615" s="463"/>
      <c r="B615" s="442"/>
      <c r="C615" s="442"/>
      <c r="D615" s="442"/>
      <c r="E615" s="442"/>
      <c r="F615" s="88" t="s">
        <v>2027</v>
      </c>
      <c r="G615" s="88" t="s">
        <v>2028</v>
      </c>
      <c r="H615" s="88" t="s">
        <v>349</v>
      </c>
      <c r="I615" s="464" t="s">
        <v>2766</v>
      </c>
      <c r="J615" s="464" t="s">
        <v>2029</v>
      </c>
      <c r="K615" s="438"/>
      <c r="L615" s="433"/>
      <c r="M615" s="428"/>
    </row>
    <row r="616" spans="1:13" ht="22.5" customHeight="1" x14ac:dyDescent="0.2">
      <c r="A616" s="463"/>
      <c r="B616" s="442"/>
      <c r="C616" s="442"/>
      <c r="D616" s="442"/>
      <c r="E616" s="442"/>
      <c r="F616" s="88" t="s">
        <v>2030</v>
      </c>
      <c r="G616" s="88" t="s">
        <v>271</v>
      </c>
      <c r="H616" s="88" t="s">
        <v>349</v>
      </c>
      <c r="I616" s="621"/>
      <c r="J616" s="621"/>
      <c r="K616" s="438"/>
      <c r="L616" s="433"/>
      <c r="M616" s="428"/>
    </row>
    <row r="617" spans="1:13" x14ac:dyDescent="0.2">
      <c r="A617" s="463"/>
      <c r="B617" s="442"/>
      <c r="C617" s="442"/>
      <c r="D617" s="442"/>
      <c r="E617" s="442"/>
      <c r="F617" s="88" t="s">
        <v>2031</v>
      </c>
      <c r="G617" s="88" t="s">
        <v>1878</v>
      </c>
      <c r="H617" s="88" t="s">
        <v>349</v>
      </c>
      <c r="I617" s="621"/>
      <c r="J617" s="621"/>
      <c r="K617" s="438"/>
      <c r="L617" s="433"/>
      <c r="M617" s="428"/>
    </row>
    <row r="618" spans="1:13" x14ac:dyDescent="0.2">
      <c r="A618" s="463"/>
      <c r="B618" s="442"/>
      <c r="C618" s="442"/>
      <c r="D618" s="442"/>
      <c r="E618" s="442"/>
      <c r="F618" s="88" t="s">
        <v>2032</v>
      </c>
      <c r="G618" s="88" t="s">
        <v>2033</v>
      </c>
      <c r="H618" s="88" t="s">
        <v>349</v>
      </c>
      <c r="I618" s="464" t="s">
        <v>2767</v>
      </c>
      <c r="J618" s="464" t="s">
        <v>2034</v>
      </c>
      <c r="K618" s="438"/>
      <c r="L618" s="433"/>
      <c r="M618" s="428"/>
    </row>
    <row r="619" spans="1:13" ht="25.5" x14ac:dyDescent="0.2">
      <c r="A619" s="463"/>
      <c r="B619" s="621"/>
      <c r="C619" s="621"/>
      <c r="D619" s="621"/>
      <c r="E619" s="442"/>
      <c r="F619" s="88" t="s">
        <v>2035</v>
      </c>
      <c r="G619" s="88" t="s">
        <v>261</v>
      </c>
      <c r="H619" s="88" t="s">
        <v>349</v>
      </c>
      <c r="I619" s="621"/>
      <c r="J619" s="621"/>
      <c r="K619" s="438"/>
      <c r="L619" s="433"/>
      <c r="M619" s="428"/>
    </row>
    <row r="620" spans="1:13" ht="18.75" customHeight="1" x14ac:dyDescent="0.2">
      <c r="A620" s="463"/>
      <c r="B620" s="621"/>
      <c r="C620" s="621"/>
      <c r="D620" s="621"/>
      <c r="E620" s="442"/>
      <c r="F620" s="88" t="s">
        <v>2789</v>
      </c>
      <c r="G620" s="88" t="s">
        <v>2036</v>
      </c>
      <c r="H620" s="88" t="s">
        <v>349</v>
      </c>
      <c r="I620" s="621"/>
      <c r="J620" s="621"/>
      <c r="K620" s="438"/>
      <c r="L620" s="433"/>
      <c r="M620" s="428"/>
    </row>
    <row r="621" spans="1:13" x14ac:dyDescent="0.2">
      <c r="A621" s="463"/>
      <c r="B621" s="621"/>
      <c r="C621" s="621"/>
      <c r="D621" s="621"/>
      <c r="E621" s="442"/>
      <c r="F621" s="88" t="s">
        <v>2037</v>
      </c>
      <c r="G621" s="364" t="s">
        <v>2835</v>
      </c>
      <c r="H621" s="88" t="s">
        <v>349</v>
      </c>
      <c r="I621" s="621"/>
      <c r="J621" s="621"/>
      <c r="K621" s="439"/>
      <c r="L621" s="380"/>
      <c r="M621" s="429"/>
    </row>
    <row r="622" spans="1:13" ht="15" x14ac:dyDescent="0.2">
      <c r="A622" s="449" t="s">
        <v>154</v>
      </c>
      <c r="B622" s="449"/>
      <c r="C622" s="449"/>
      <c r="D622" s="537" t="s">
        <v>2038</v>
      </c>
      <c r="E622" s="615"/>
      <c r="F622" s="615"/>
      <c r="G622" s="615"/>
      <c r="H622" s="616"/>
      <c r="I622" s="255" t="s">
        <v>300</v>
      </c>
      <c r="J622" s="620" t="s">
        <v>358</v>
      </c>
      <c r="K622" s="620"/>
      <c r="L622" s="620"/>
      <c r="M622" s="620"/>
    </row>
    <row r="623" spans="1:13" ht="15" x14ac:dyDescent="0.2">
      <c r="A623" s="449"/>
      <c r="B623" s="449"/>
      <c r="C623" s="449"/>
      <c r="D623" s="617"/>
      <c r="E623" s="618"/>
      <c r="F623" s="618"/>
      <c r="G623" s="618"/>
      <c r="H623" s="619"/>
      <c r="I623" s="163" t="s">
        <v>157</v>
      </c>
      <c r="J623" s="620" t="s">
        <v>269</v>
      </c>
      <c r="K623" s="620"/>
      <c r="L623" s="620"/>
      <c r="M623" s="620"/>
    </row>
    <row r="624" spans="1:13" x14ac:dyDescent="0.2">
      <c r="A624" s="457" t="s">
        <v>159</v>
      </c>
      <c r="B624" s="457"/>
      <c r="C624" s="457"/>
      <c r="D624" s="457"/>
      <c r="E624" s="457"/>
      <c r="F624" s="457"/>
      <c r="G624" s="457"/>
      <c r="H624" s="457"/>
      <c r="I624" s="457"/>
      <c r="J624" s="457"/>
      <c r="K624" s="457"/>
      <c r="L624" s="457"/>
      <c r="M624" s="457"/>
    </row>
    <row r="625" spans="1:13" ht="63.75" x14ac:dyDescent="0.2">
      <c r="A625" s="104" t="s">
        <v>158</v>
      </c>
      <c r="B625" s="104" t="s">
        <v>69</v>
      </c>
      <c r="C625" s="458" t="s">
        <v>155</v>
      </c>
      <c r="D625" s="458"/>
      <c r="E625" s="104" t="s">
        <v>162</v>
      </c>
      <c r="F625" s="104" t="s">
        <v>156</v>
      </c>
      <c r="G625" s="104" t="s">
        <v>165</v>
      </c>
      <c r="H625" s="104" t="s">
        <v>166</v>
      </c>
      <c r="I625" s="104" t="s">
        <v>161</v>
      </c>
      <c r="J625" s="104" t="s">
        <v>160</v>
      </c>
      <c r="K625" s="104" t="s">
        <v>163</v>
      </c>
      <c r="L625" s="104" t="s">
        <v>164</v>
      </c>
      <c r="M625" s="104" t="s">
        <v>440</v>
      </c>
    </row>
    <row r="626" spans="1:13" ht="76.5" x14ac:dyDescent="0.2">
      <c r="A626" s="132" t="s">
        <v>167</v>
      </c>
      <c r="B626" s="129" t="s">
        <v>2039</v>
      </c>
      <c r="C626" s="614" t="s">
        <v>2040</v>
      </c>
      <c r="D626" s="614"/>
      <c r="E626" s="129" t="s">
        <v>2041</v>
      </c>
      <c r="F626" s="128" t="s">
        <v>2042</v>
      </c>
      <c r="G626" s="128" t="s">
        <v>261</v>
      </c>
      <c r="H626" s="128" t="s">
        <v>265</v>
      </c>
      <c r="I626" s="143" t="s">
        <v>2043</v>
      </c>
      <c r="J626" s="143" t="s">
        <v>2044</v>
      </c>
      <c r="K626" s="143" t="s">
        <v>2045</v>
      </c>
      <c r="L626" s="129" t="s">
        <v>1499</v>
      </c>
      <c r="M626" s="143"/>
    </row>
    <row r="627" spans="1:13" ht="76.5" x14ac:dyDescent="0.2">
      <c r="A627" s="132" t="s">
        <v>168</v>
      </c>
      <c r="B627" s="129" t="s">
        <v>2046</v>
      </c>
      <c r="C627" s="614" t="s">
        <v>2047</v>
      </c>
      <c r="D627" s="614"/>
      <c r="E627" s="129" t="s">
        <v>2041</v>
      </c>
      <c r="F627" s="128" t="s">
        <v>2048</v>
      </c>
      <c r="G627" s="128" t="s">
        <v>397</v>
      </c>
      <c r="H627" s="128" t="s">
        <v>1725</v>
      </c>
      <c r="I627" s="143" t="s">
        <v>2049</v>
      </c>
      <c r="J627" s="143" t="s">
        <v>2044</v>
      </c>
      <c r="K627" s="143" t="s">
        <v>2045</v>
      </c>
      <c r="L627" s="129" t="s">
        <v>1499</v>
      </c>
      <c r="M627" s="143"/>
    </row>
    <row r="628" spans="1:13" ht="76.5" x14ac:dyDescent="0.2">
      <c r="A628" s="132" t="s">
        <v>170</v>
      </c>
      <c r="B628" s="129" t="s">
        <v>2050</v>
      </c>
      <c r="C628" s="614" t="s">
        <v>2051</v>
      </c>
      <c r="D628" s="614"/>
      <c r="E628" s="129" t="s">
        <v>2041</v>
      </c>
      <c r="F628" s="128" t="s">
        <v>2052</v>
      </c>
      <c r="G628" s="128" t="s">
        <v>261</v>
      </c>
      <c r="H628" s="128" t="s">
        <v>265</v>
      </c>
      <c r="I628" s="143" t="s">
        <v>2053</v>
      </c>
      <c r="J628" s="143" t="s">
        <v>2044</v>
      </c>
      <c r="K628" s="143" t="s">
        <v>445</v>
      </c>
      <c r="L628" s="129" t="s">
        <v>526</v>
      </c>
      <c r="M628" s="143"/>
    </row>
    <row r="629" spans="1:13" ht="38.25" x14ac:dyDescent="0.2">
      <c r="A629" s="132" t="s">
        <v>171</v>
      </c>
      <c r="B629" s="129" t="s">
        <v>2054</v>
      </c>
      <c r="C629" s="614" t="s">
        <v>2055</v>
      </c>
      <c r="D629" s="614"/>
      <c r="E629" s="129" t="s">
        <v>2041</v>
      </c>
      <c r="F629" s="128" t="s">
        <v>1717</v>
      </c>
      <c r="G629" s="128" t="s">
        <v>261</v>
      </c>
      <c r="H629" s="128" t="s">
        <v>870</v>
      </c>
      <c r="I629" s="143" t="s">
        <v>2056</v>
      </c>
      <c r="J629" s="143" t="s">
        <v>2044</v>
      </c>
      <c r="K629" s="143" t="s">
        <v>2057</v>
      </c>
      <c r="L629" s="129" t="s">
        <v>526</v>
      </c>
      <c r="M629" s="143"/>
    </row>
    <row r="630" spans="1:13" ht="38.25" x14ac:dyDescent="0.2">
      <c r="A630" s="132" t="s">
        <v>172</v>
      </c>
      <c r="B630" s="129" t="s">
        <v>2058</v>
      </c>
      <c r="C630" s="614" t="s">
        <v>2059</v>
      </c>
      <c r="D630" s="614"/>
      <c r="E630" s="129" t="s">
        <v>2041</v>
      </c>
      <c r="F630" s="128" t="s">
        <v>2060</v>
      </c>
      <c r="G630" s="128" t="s">
        <v>282</v>
      </c>
      <c r="H630" s="128" t="s">
        <v>266</v>
      </c>
      <c r="I630" s="143" t="s">
        <v>2061</v>
      </c>
      <c r="J630" s="143" t="s">
        <v>2044</v>
      </c>
      <c r="K630" s="143" t="s">
        <v>2062</v>
      </c>
      <c r="L630" s="129" t="s">
        <v>1499</v>
      </c>
      <c r="M630" s="143"/>
    </row>
    <row r="631" spans="1:13" ht="112.5" customHeight="1" x14ac:dyDescent="0.2">
      <c r="A631" s="132" t="s">
        <v>173</v>
      </c>
      <c r="B631" s="129" t="s">
        <v>2063</v>
      </c>
      <c r="C631" s="614" t="s">
        <v>2064</v>
      </c>
      <c r="D631" s="614"/>
      <c r="E631" s="129" t="s">
        <v>2041</v>
      </c>
      <c r="F631" s="128" t="s">
        <v>2865</v>
      </c>
      <c r="G631" s="256" t="s">
        <v>261</v>
      </c>
      <c r="H631" s="128" t="s">
        <v>265</v>
      </c>
      <c r="I631" s="143" t="s">
        <v>2065</v>
      </c>
      <c r="J631" s="143" t="s">
        <v>2066</v>
      </c>
      <c r="K631" s="143" t="s">
        <v>2812</v>
      </c>
      <c r="L631" s="129" t="s">
        <v>1499</v>
      </c>
      <c r="M631" s="143"/>
    </row>
    <row r="632" spans="1:13" ht="127.5" x14ac:dyDescent="0.2">
      <c r="A632" s="132" t="s">
        <v>174</v>
      </c>
      <c r="B632" s="129" t="s">
        <v>2067</v>
      </c>
      <c r="C632" s="614" t="s">
        <v>2064</v>
      </c>
      <c r="D632" s="614"/>
      <c r="E632" s="129" t="s">
        <v>2041</v>
      </c>
      <c r="F632" s="128" t="s">
        <v>2068</v>
      </c>
      <c r="G632" s="128" t="s">
        <v>397</v>
      </c>
      <c r="H632" s="128" t="s">
        <v>601</v>
      </c>
      <c r="I632" s="143" t="s">
        <v>2069</v>
      </c>
      <c r="J632" s="143" t="s">
        <v>2066</v>
      </c>
      <c r="K632" s="143" t="s">
        <v>2866</v>
      </c>
      <c r="L632" s="129" t="s">
        <v>1499</v>
      </c>
      <c r="M632" s="143"/>
    </row>
    <row r="633" spans="1:13" ht="51" x14ac:dyDescent="0.2">
      <c r="A633" s="132" t="s">
        <v>176</v>
      </c>
      <c r="B633" s="129" t="s">
        <v>2070</v>
      </c>
      <c r="C633" s="614" t="s">
        <v>2071</v>
      </c>
      <c r="D633" s="614"/>
      <c r="E633" s="129" t="s">
        <v>2041</v>
      </c>
      <c r="F633" s="128" t="s">
        <v>2072</v>
      </c>
      <c r="G633" s="128" t="s">
        <v>261</v>
      </c>
      <c r="H633" s="128" t="s">
        <v>265</v>
      </c>
      <c r="I633" s="143" t="s">
        <v>2867</v>
      </c>
      <c r="J633" s="143" t="s">
        <v>2066</v>
      </c>
      <c r="K633" s="143" t="s">
        <v>2073</v>
      </c>
      <c r="L633" s="129" t="s">
        <v>1499</v>
      </c>
      <c r="M633" s="143"/>
    </row>
    <row r="634" spans="1:13" ht="76.5" x14ac:dyDescent="0.2">
      <c r="A634" s="132" t="s">
        <v>185</v>
      </c>
      <c r="B634" s="129" t="s">
        <v>2074</v>
      </c>
      <c r="C634" s="614" t="s">
        <v>2075</v>
      </c>
      <c r="D634" s="614"/>
      <c r="E634" s="129" t="s">
        <v>2041</v>
      </c>
      <c r="F634" s="128" t="s">
        <v>2076</v>
      </c>
      <c r="G634" s="128" t="s">
        <v>261</v>
      </c>
      <c r="H634" s="128" t="s">
        <v>265</v>
      </c>
      <c r="I634" s="143" t="s">
        <v>2077</v>
      </c>
      <c r="J634" s="143" t="s">
        <v>2066</v>
      </c>
      <c r="K634" s="143" t="s">
        <v>2078</v>
      </c>
      <c r="L634" s="129" t="s">
        <v>1499</v>
      </c>
      <c r="M634" s="143"/>
    </row>
    <row r="635" spans="1:13" ht="127.5" x14ac:dyDescent="0.2">
      <c r="A635" s="132" t="s">
        <v>177</v>
      </c>
      <c r="B635" s="129" t="s">
        <v>2079</v>
      </c>
      <c r="C635" s="614" t="s">
        <v>2080</v>
      </c>
      <c r="D635" s="614"/>
      <c r="E635" s="129" t="s">
        <v>2041</v>
      </c>
      <c r="F635" s="128" t="s">
        <v>2081</v>
      </c>
      <c r="G635" s="128" t="s">
        <v>987</v>
      </c>
      <c r="H635" s="128" t="s">
        <v>943</v>
      </c>
      <c r="I635" s="143" t="s">
        <v>2082</v>
      </c>
      <c r="J635" s="143" t="s">
        <v>2066</v>
      </c>
      <c r="K635" s="143" t="s">
        <v>2083</v>
      </c>
      <c r="L635" s="129" t="s">
        <v>1499</v>
      </c>
      <c r="M635" s="143"/>
    </row>
    <row r="636" spans="1:13" ht="99" customHeight="1" x14ac:dyDescent="0.2">
      <c r="A636" s="109" t="s">
        <v>178</v>
      </c>
      <c r="B636" s="119" t="s">
        <v>2084</v>
      </c>
      <c r="C636" s="612" t="s">
        <v>2085</v>
      </c>
      <c r="D636" s="612"/>
      <c r="E636" s="119" t="s">
        <v>2086</v>
      </c>
      <c r="F636" s="120" t="s">
        <v>2087</v>
      </c>
      <c r="G636" s="120" t="s">
        <v>282</v>
      </c>
      <c r="H636" s="120" t="s">
        <v>266</v>
      </c>
      <c r="I636" s="106" t="s">
        <v>2088</v>
      </c>
      <c r="J636" s="106" t="s">
        <v>2089</v>
      </c>
      <c r="K636" s="106" t="s">
        <v>2090</v>
      </c>
      <c r="L636" s="119" t="s">
        <v>846</v>
      </c>
      <c r="M636" s="106"/>
    </row>
    <row r="637" spans="1:13" ht="76.5" x14ac:dyDescent="0.2">
      <c r="A637" s="109" t="s">
        <v>179</v>
      </c>
      <c r="B637" s="119" t="s">
        <v>2091</v>
      </c>
      <c r="C637" s="612" t="s">
        <v>2092</v>
      </c>
      <c r="D637" s="612"/>
      <c r="E637" s="119" t="s">
        <v>2086</v>
      </c>
      <c r="F637" s="120" t="s">
        <v>2093</v>
      </c>
      <c r="G637" s="120" t="s">
        <v>530</v>
      </c>
      <c r="H637" s="120" t="s">
        <v>266</v>
      </c>
      <c r="I637" s="106" t="s">
        <v>2094</v>
      </c>
      <c r="J637" s="106" t="s">
        <v>2089</v>
      </c>
      <c r="K637" s="106" t="s">
        <v>2095</v>
      </c>
      <c r="L637" s="119" t="s">
        <v>846</v>
      </c>
      <c r="M637" s="106"/>
    </row>
    <row r="638" spans="1:13" ht="103.5" customHeight="1" x14ac:dyDescent="0.2">
      <c r="A638" s="109" t="s">
        <v>180</v>
      </c>
      <c r="B638" s="119" t="s">
        <v>2096</v>
      </c>
      <c r="C638" s="612" t="s">
        <v>2097</v>
      </c>
      <c r="D638" s="612"/>
      <c r="E638" s="119" t="s">
        <v>2086</v>
      </c>
      <c r="F638" s="120" t="s">
        <v>2098</v>
      </c>
      <c r="G638" s="120" t="s">
        <v>530</v>
      </c>
      <c r="H638" s="120" t="s">
        <v>266</v>
      </c>
      <c r="I638" s="106" t="s">
        <v>2099</v>
      </c>
      <c r="J638" s="106" t="s">
        <v>2089</v>
      </c>
      <c r="K638" s="106" t="s">
        <v>2100</v>
      </c>
      <c r="L638" s="119" t="s">
        <v>2101</v>
      </c>
      <c r="M638" s="106"/>
    </row>
    <row r="639" spans="1:13" ht="63.75" x14ac:dyDescent="0.2">
      <c r="A639" s="109" t="s">
        <v>181</v>
      </c>
      <c r="B639" s="119" t="s">
        <v>2102</v>
      </c>
      <c r="C639" s="612" t="s">
        <v>2103</v>
      </c>
      <c r="D639" s="612"/>
      <c r="E639" s="119" t="s">
        <v>2086</v>
      </c>
      <c r="F639" s="120" t="s">
        <v>2104</v>
      </c>
      <c r="G639" s="120" t="s">
        <v>530</v>
      </c>
      <c r="H639" s="120" t="s">
        <v>266</v>
      </c>
      <c r="I639" s="106" t="s">
        <v>2099</v>
      </c>
      <c r="J639" s="106" t="s">
        <v>2089</v>
      </c>
      <c r="K639" s="106" t="s">
        <v>2105</v>
      </c>
      <c r="L639" s="119" t="s">
        <v>2101</v>
      </c>
      <c r="M639" s="106"/>
    </row>
    <row r="640" spans="1:13" ht="138" customHeight="1" x14ac:dyDescent="0.2">
      <c r="A640" s="117" t="s">
        <v>182</v>
      </c>
      <c r="B640" s="119" t="s">
        <v>2106</v>
      </c>
      <c r="C640" s="612" t="s">
        <v>2107</v>
      </c>
      <c r="D640" s="612"/>
      <c r="E640" s="119" t="s">
        <v>2086</v>
      </c>
      <c r="F640" s="120" t="s">
        <v>2108</v>
      </c>
      <c r="G640" s="120" t="s">
        <v>353</v>
      </c>
      <c r="H640" s="120" t="s">
        <v>266</v>
      </c>
      <c r="I640" s="106" t="s">
        <v>2736</v>
      </c>
      <c r="J640" s="106" t="s">
        <v>2089</v>
      </c>
      <c r="K640" s="106" t="s">
        <v>2109</v>
      </c>
      <c r="L640" s="119" t="s">
        <v>2110</v>
      </c>
      <c r="M640" s="106" t="s">
        <v>474</v>
      </c>
    </row>
    <row r="641" spans="1:13" ht="63.75" x14ac:dyDescent="0.2">
      <c r="A641" s="117" t="s">
        <v>183</v>
      </c>
      <c r="B641" s="119" t="s">
        <v>2111</v>
      </c>
      <c r="C641" s="612" t="s">
        <v>2112</v>
      </c>
      <c r="D641" s="612"/>
      <c r="E641" s="119" t="s">
        <v>2086</v>
      </c>
      <c r="F641" s="120" t="s">
        <v>2113</v>
      </c>
      <c r="G641" s="120" t="s">
        <v>282</v>
      </c>
      <c r="H641" s="120" t="s">
        <v>266</v>
      </c>
      <c r="I641" s="106" t="s">
        <v>2114</v>
      </c>
      <c r="J641" s="106" t="s">
        <v>2089</v>
      </c>
      <c r="K641" s="257" t="s">
        <v>445</v>
      </c>
      <c r="L641" s="119" t="s">
        <v>846</v>
      </c>
      <c r="M641" s="106"/>
    </row>
    <row r="642" spans="1:13" ht="141.75" customHeight="1" x14ac:dyDescent="0.2">
      <c r="A642" s="119" t="s">
        <v>184</v>
      </c>
      <c r="B642" s="119" t="s">
        <v>2115</v>
      </c>
      <c r="C642" s="612" t="s">
        <v>2116</v>
      </c>
      <c r="D642" s="612"/>
      <c r="E642" s="119" t="s">
        <v>2117</v>
      </c>
      <c r="F642" s="120" t="s">
        <v>2118</v>
      </c>
      <c r="G642" s="120" t="s">
        <v>353</v>
      </c>
      <c r="H642" s="120" t="s">
        <v>266</v>
      </c>
      <c r="I642" s="106" t="s">
        <v>2737</v>
      </c>
      <c r="J642" s="106" t="s">
        <v>2119</v>
      </c>
      <c r="K642" s="106" t="s">
        <v>2109</v>
      </c>
      <c r="L642" s="119" t="s">
        <v>2110</v>
      </c>
      <c r="M642" s="106"/>
    </row>
    <row r="643" spans="1:13" ht="144.75" customHeight="1" x14ac:dyDescent="0.2">
      <c r="A643" s="119" t="s">
        <v>622</v>
      </c>
      <c r="B643" s="119" t="s">
        <v>2106</v>
      </c>
      <c r="C643" s="612" t="s">
        <v>2107</v>
      </c>
      <c r="D643" s="612"/>
      <c r="E643" s="119" t="s">
        <v>2117</v>
      </c>
      <c r="F643" s="120" t="s">
        <v>2120</v>
      </c>
      <c r="G643" s="120" t="s">
        <v>530</v>
      </c>
      <c r="H643" s="120" t="s">
        <v>266</v>
      </c>
      <c r="I643" s="106" t="s">
        <v>2736</v>
      </c>
      <c r="J643" s="106" t="s">
        <v>2119</v>
      </c>
      <c r="K643" s="106" t="s">
        <v>2109</v>
      </c>
      <c r="L643" s="119" t="s">
        <v>2110</v>
      </c>
      <c r="M643" s="106"/>
    </row>
    <row r="644" spans="1:13" ht="63.75" x14ac:dyDescent="0.2">
      <c r="A644" s="119" t="s">
        <v>642</v>
      </c>
      <c r="B644" s="119" t="s">
        <v>2121</v>
      </c>
      <c r="C644" s="612" t="s">
        <v>2122</v>
      </c>
      <c r="D644" s="612"/>
      <c r="E644" s="119" t="s">
        <v>2117</v>
      </c>
      <c r="F644" s="120" t="s">
        <v>2113</v>
      </c>
      <c r="G644" s="120" t="s">
        <v>530</v>
      </c>
      <c r="H644" s="120" t="s">
        <v>266</v>
      </c>
      <c r="I644" s="106" t="s">
        <v>2738</v>
      </c>
      <c r="J644" s="106" t="s">
        <v>2119</v>
      </c>
      <c r="K644" s="257" t="s">
        <v>721</v>
      </c>
      <c r="L644" s="119" t="s">
        <v>846</v>
      </c>
      <c r="M644" s="106"/>
    </row>
    <row r="645" spans="1:13" ht="51" x14ac:dyDescent="0.2">
      <c r="A645" s="119" t="s">
        <v>654</v>
      </c>
      <c r="B645" s="119" t="s">
        <v>2123</v>
      </c>
      <c r="C645" s="612" t="s">
        <v>2124</v>
      </c>
      <c r="D645" s="612"/>
      <c r="E645" s="119" t="s">
        <v>2117</v>
      </c>
      <c r="F645" s="107" t="s">
        <v>2125</v>
      </c>
      <c r="G645" s="120" t="s">
        <v>530</v>
      </c>
      <c r="H645" s="120" t="s">
        <v>266</v>
      </c>
      <c r="I645" s="106" t="s">
        <v>2126</v>
      </c>
      <c r="J645" s="106" t="s">
        <v>2119</v>
      </c>
      <c r="K645" s="257" t="s">
        <v>2127</v>
      </c>
      <c r="L645" s="119" t="s">
        <v>846</v>
      </c>
      <c r="M645" s="106"/>
    </row>
    <row r="646" spans="1:13" ht="90" customHeight="1" x14ac:dyDescent="0.2">
      <c r="A646" s="119" t="s">
        <v>661</v>
      </c>
      <c r="B646" s="119" t="s">
        <v>2128</v>
      </c>
      <c r="C646" s="612" t="s">
        <v>2112</v>
      </c>
      <c r="D646" s="612"/>
      <c r="E646" s="119" t="s">
        <v>2117</v>
      </c>
      <c r="F646" s="120" t="s">
        <v>2129</v>
      </c>
      <c r="G646" s="120" t="s">
        <v>282</v>
      </c>
      <c r="H646" s="120" t="s">
        <v>282</v>
      </c>
      <c r="I646" s="106" t="s">
        <v>2130</v>
      </c>
      <c r="J646" s="106" t="s">
        <v>2119</v>
      </c>
      <c r="K646" s="257" t="s">
        <v>445</v>
      </c>
      <c r="L646" s="119" t="s">
        <v>846</v>
      </c>
      <c r="M646" s="106"/>
    </row>
    <row r="647" spans="1:13" ht="76.5" x14ac:dyDescent="0.2">
      <c r="A647" s="119" t="s">
        <v>668</v>
      </c>
      <c r="B647" s="119" t="s">
        <v>2131</v>
      </c>
      <c r="C647" s="612" t="s">
        <v>2116</v>
      </c>
      <c r="D647" s="612"/>
      <c r="E647" s="119" t="s">
        <v>2117</v>
      </c>
      <c r="F647" s="120" t="s">
        <v>2132</v>
      </c>
      <c r="G647" s="120" t="s">
        <v>530</v>
      </c>
      <c r="H647" s="120" t="s">
        <v>266</v>
      </c>
      <c r="I647" s="106" t="s">
        <v>2737</v>
      </c>
      <c r="J647" s="106" t="s">
        <v>2133</v>
      </c>
      <c r="K647" s="106" t="s">
        <v>2109</v>
      </c>
      <c r="L647" s="119" t="s">
        <v>2101</v>
      </c>
      <c r="M647" s="106"/>
    </row>
    <row r="648" spans="1:13" ht="88.5" customHeight="1" x14ac:dyDescent="0.2">
      <c r="A648" s="119" t="s">
        <v>674</v>
      </c>
      <c r="B648" s="119" t="s">
        <v>2134</v>
      </c>
      <c r="C648" s="612" t="s">
        <v>2107</v>
      </c>
      <c r="D648" s="612"/>
      <c r="E648" s="119" t="s">
        <v>2117</v>
      </c>
      <c r="F648" s="120" t="s">
        <v>2120</v>
      </c>
      <c r="G648" s="120" t="s">
        <v>530</v>
      </c>
      <c r="H648" s="120" t="s">
        <v>266</v>
      </c>
      <c r="I648" s="106" t="s">
        <v>2736</v>
      </c>
      <c r="J648" s="106" t="s">
        <v>2133</v>
      </c>
      <c r="K648" s="106" t="s">
        <v>2109</v>
      </c>
      <c r="L648" s="119" t="s">
        <v>2101</v>
      </c>
      <c r="M648" s="106"/>
    </row>
    <row r="649" spans="1:13" ht="90" customHeight="1" x14ac:dyDescent="0.2">
      <c r="A649" s="119" t="s">
        <v>684</v>
      </c>
      <c r="B649" s="119" t="s">
        <v>2121</v>
      </c>
      <c r="C649" s="612" t="s">
        <v>2122</v>
      </c>
      <c r="D649" s="612"/>
      <c r="E649" s="119" t="s">
        <v>2117</v>
      </c>
      <c r="F649" s="120" t="s">
        <v>2129</v>
      </c>
      <c r="G649" s="120" t="s">
        <v>530</v>
      </c>
      <c r="H649" s="120" t="s">
        <v>266</v>
      </c>
      <c r="I649" s="106" t="s">
        <v>2739</v>
      </c>
      <c r="J649" s="106" t="s">
        <v>2133</v>
      </c>
      <c r="K649" s="257" t="s">
        <v>2135</v>
      </c>
      <c r="L649" s="119" t="s">
        <v>846</v>
      </c>
      <c r="M649" s="106"/>
    </row>
    <row r="650" spans="1:13" ht="63.75" x14ac:dyDescent="0.2">
      <c r="A650" s="119" t="s">
        <v>692</v>
      </c>
      <c r="B650" s="119" t="s">
        <v>2123</v>
      </c>
      <c r="C650" s="612" t="s">
        <v>2124</v>
      </c>
      <c r="D650" s="612"/>
      <c r="E650" s="119" t="s">
        <v>2117</v>
      </c>
      <c r="F650" s="107" t="s">
        <v>2136</v>
      </c>
      <c r="G650" s="120" t="s">
        <v>530</v>
      </c>
      <c r="H650" s="120" t="s">
        <v>266</v>
      </c>
      <c r="I650" s="106" t="s">
        <v>2126</v>
      </c>
      <c r="J650" s="106" t="s">
        <v>2133</v>
      </c>
      <c r="K650" s="257" t="s">
        <v>2127</v>
      </c>
      <c r="L650" s="119" t="s">
        <v>846</v>
      </c>
      <c r="M650" s="106"/>
    </row>
    <row r="651" spans="1:13" ht="93.75" customHeight="1" x14ac:dyDescent="0.2">
      <c r="A651" s="119" t="s">
        <v>702</v>
      </c>
      <c r="B651" s="119" t="s">
        <v>2137</v>
      </c>
      <c r="C651" s="612" t="s">
        <v>2112</v>
      </c>
      <c r="D651" s="612"/>
      <c r="E651" s="119" t="s">
        <v>2117</v>
      </c>
      <c r="F651" s="120" t="s">
        <v>2129</v>
      </c>
      <c r="G651" s="120" t="s">
        <v>282</v>
      </c>
      <c r="H651" s="120" t="s">
        <v>266</v>
      </c>
      <c r="I651" s="106" t="s">
        <v>2138</v>
      </c>
      <c r="J651" s="106" t="s">
        <v>2133</v>
      </c>
      <c r="K651" s="257" t="s">
        <v>445</v>
      </c>
      <c r="L651" s="119" t="s">
        <v>846</v>
      </c>
      <c r="M651" s="106"/>
    </row>
    <row r="652" spans="1:13" ht="38.25" x14ac:dyDescent="0.2">
      <c r="A652" s="613" t="s">
        <v>715</v>
      </c>
      <c r="B652" s="431" t="s">
        <v>2139</v>
      </c>
      <c r="C652" s="445" t="s">
        <v>2140</v>
      </c>
      <c r="D652" s="446"/>
      <c r="E652" s="431" t="s">
        <v>2141</v>
      </c>
      <c r="F652" s="88" t="s">
        <v>2142</v>
      </c>
      <c r="G652" s="160" t="s">
        <v>1566</v>
      </c>
      <c r="H652" s="160" t="s">
        <v>1218</v>
      </c>
      <c r="I652" s="133" t="s">
        <v>2143</v>
      </c>
      <c r="J652" s="610" t="s">
        <v>2144</v>
      </c>
      <c r="K652" s="610" t="s">
        <v>467</v>
      </c>
      <c r="L652" s="431" t="s">
        <v>186</v>
      </c>
      <c r="M652" s="610"/>
    </row>
    <row r="653" spans="1:13" ht="51" x14ac:dyDescent="0.2">
      <c r="A653" s="575"/>
      <c r="B653" s="547"/>
      <c r="C653" s="559"/>
      <c r="D653" s="560"/>
      <c r="E653" s="547"/>
      <c r="F653" s="88" t="s">
        <v>2145</v>
      </c>
      <c r="G653" s="88" t="s">
        <v>2825</v>
      </c>
      <c r="H653" s="88" t="s">
        <v>562</v>
      </c>
      <c r="I653" s="133" t="s">
        <v>2146</v>
      </c>
      <c r="J653" s="547"/>
      <c r="K653" s="438"/>
      <c r="L653" s="438"/>
      <c r="M653" s="438"/>
    </row>
    <row r="654" spans="1:13" ht="51" x14ac:dyDescent="0.2">
      <c r="A654" s="575"/>
      <c r="B654" s="547"/>
      <c r="C654" s="559"/>
      <c r="D654" s="560"/>
      <c r="E654" s="547"/>
      <c r="F654" s="88" t="s">
        <v>2147</v>
      </c>
      <c r="G654" s="88" t="s">
        <v>1217</v>
      </c>
      <c r="H654" s="88" t="s">
        <v>294</v>
      </c>
      <c r="I654" s="133" t="s">
        <v>2148</v>
      </c>
      <c r="J654" s="547"/>
      <c r="K654" s="438"/>
      <c r="L654" s="438"/>
      <c r="M654" s="438"/>
    </row>
    <row r="655" spans="1:13" ht="25.5" x14ac:dyDescent="0.2">
      <c r="A655" s="575"/>
      <c r="B655" s="547"/>
      <c r="C655" s="559"/>
      <c r="D655" s="560"/>
      <c r="E655" s="547"/>
      <c r="F655" s="179" t="s">
        <v>2149</v>
      </c>
      <c r="G655" s="88" t="s">
        <v>2826</v>
      </c>
      <c r="H655" s="88" t="s">
        <v>806</v>
      </c>
      <c r="I655" s="133" t="s">
        <v>2150</v>
      </c>
      <c r="J655" s="547"/>
      <c r="K655" s="438"/>
      <c r="L655" s="438"/>
      <c r="M655" s="438"/>
    </row>
    <row r="656" spans="1:13" ht="25.5" x14ac:dyDescent="0.2">
      <c r="A656" s="575"/>
      <c r="B656" s="547"/>
      <c r="C656" s="559"/>
      <c r="D656" s="560"/>
      <c r="E656" s="547"/>
      <c r="F656" s="179" t="s">
        <v>2151</v>
      </c>
      <c r="G656" s="88" t="s">
        <v>2827</v>
      </c>
      <c r="H656" s="88" t="s">
        <v>2843</v>
      </c>
      <c r="I656" s="133" t="s">
        <v>2152</v>
      </c>
      <c r="J656" s="547"/>
      <c r="K656" s="438"/>
      <c r="L656" s="438"/>
      <c r="M656" s="438"/>
    </row>
    <row r="657" spans="1:13" ht="38.25" x14ac:dyDescent="0.2">
      <c r="A657" s="575"/>
      <c r="B657" s="547"/>
      <c r="C657" s="559"/>
      <c r="D657" s="560"/>
      <c r="E657" s="547"/>
      <c r="F657" s="136" t="s">
        <v>2153</v>
      </c>
      <c r="G657" s="88" t="s">
        <v>2828</v>
      </c>
      <c r="H657" s="139" t="s">
        <v>2846</v>
      </c>
      <c r="I657" s="133" t="s">
        <v>2154</v>
      </c>
      <c r="J657" s="547"/>
      <c r="K657" s="439"/>
      <c r="L657" s="438"/>
      <c r="M657" s="438"/>
    </row>
    <row r="658" spans="1:13" ht="51" x14ac:dyDescent="0.2">
      <c r="A658" s="575"/>
      <c r="B658" s="547"/>
      <c r="C658" s="559"/>
      <c r="D658" s="560"/>
      <c r="E658" s="547"/>
      <c r="F658" s="88" t="s">
        <v>2155</v>
      </c>
      <c r="G658" s="88" t="s">
        <v>1969</v>
      </c>
      <c r="H658" s="88" t="s">
        <v>313</v>
      </c>
      <c r="I658" s="133" t="s">
        <v>2156</v>
      </c>
      <c r="J658" s="547"/>
      <c r="K658" s="258" t="s">
        <v>264</v>
      </c>
      <c r="L658" s="438"/>
      <c r="M658" s="438"/>
    </row>
    <row r="659" spans="1:13" ht="63.75" x14ac:dyDescent="0.2">
      <c r="A659" s="575"/>
      <c r="B659" s="547"/>
      <c r="C659" s="559"/>
      <c r="D659" s="560"/>
      <c r="E659" s="547"/>
      <c r="F659" s="88" t="s">
        <v>2157</v>
      </c>
      <c r="G659" s="139" t="s">
        <v>2004</v>
      </c>
      <c r="H659" s="139" t="s">
        <v>2846</v>
      </c>
      <c r="I659" s="133" t="s">
        <v>2158</v>
      </c>
      <c r="J659" s="547"/>
      <c r="K659" s="610" t="s">
        <v>467</v>
      </c>
      <c r="L659" s="439"/>
      <c r="M659" s="438"/>
    </row>
    <row r="660" spans="1:13" ht="53.25" customHeight="1" x14ac:dyDescent="0.2">
      <c r="A660" s="575"/>
      <c r="B660" s="547"/>
      <c r="C660" s="559"/>
      <c r="D660" s="560"/>
      <c r="E660" s="547"/>
      <c r="F660" s="88" t="s">
        <v>2159</v>
      </c>
      <c r="G660" s="88" t="s">
        <v>1535</v>
      </c>
      <c r="H660" s="88" t="s">
        <v>1083</v>
      </c>
      <c r="I660" s="133" t="s">
        <v>2160</v>
      </c>
      <c r="J660" s="547"/>
      <c r="K660" s="438"/>
      <c r="L660" s="97" t="s">
        <v>2161</v>
      </c>
      <c r="M660" s="438"/>
    </row>
    <row r="661" spans="1:13" ht="50.25" customHeight="1" x14ac:dyDescent="0.2">
      <c r="A661" s="575"/>
      <c r="B661" s="547"/>
      <c r="C661" s="559"/>
      <c r="D661" s="560"/>
      <c r="E661" s="547"/>
      <c r="F661" s="88" t="s">
        <v>2151</v>
      </c>
      <c r="G661" s="88" t="s">
        <v>763</v>
      </c>
      <c r="H661" s="139" t="s">
        <v>2846</v>
      </c>
      <c r="I661" s="133" t="s">
        <v>2162</v>
      </c>
      <c r="J661" s="547"/>
      <c r="K661" s="438"/>
      <c r="L661" s="431" t="s">
        <v>186</v>
      </c>
      <c r="M661" s="438"/>
    </row>
    <row r="662" spans="1:13" ht="38.25" x14ac:dyDescent="0.2">
      <c r="A662" s="444"/>
      <c r="B662" s="548"/>
      <c r="C662" s="561"/>
      <c r="D662" s="562"/>
      <c r="E662" s="548"/>
      <c r="F662" s="88" t="s">
        <v>2163</v>
      </c>
      <c r="G662" s="88" t="s">
        <v>2829</v>
      </c>
      <c r="H662" s="88" t="s">
        <v>2847</v>
      </c>
      <c r="I662" s="242" t="s">
        <v>2164</v>
      </c>
      <c r="J662" s="548"/>
      <c r="K662" s="439"/>
      <c r="L662" s="439"/>
      <c r="M662" s="439"/>
    </row>
    <row r="663" spans="1:13" ht="63.75" x14ac:dyDescent="0.2">
      <c r="A663" s="431" t="s">
        <v>723</v>
      </c>
      <c r="B663" s="98" t="s">
        <v>2165</v>
      </c>
      <c r="C663" s="606" t="s">
        <v>2166</v>
      </c>
      <c r="D663" s="600"/>
      <c r="E663" s="431" t="s">
        <v>2141</v>
      </c>
      <c r="F663" s="88" t="s">
        <v>2167</v>
      </c>
      <c r="G663" s="88" t="s">
        <v>530</v>
      </c>
      <c r="H663" s="88" t="s">
        <v>764</v>
      </c>
      <c r="I663" s="259" t="s">
        <v>2168</v>
      </c>
      <c r="J663" s="260" t="s">
        <v>2169</v>
      </c>
      <c r="K663" s="258" t="s">
        <v>264</v>
      </c>
      <c r="L663" s="97" t="s">
        <v>2170</v>
      </c>
      <c r="M663" s="261">
        <v>8000000</v>
      </c>
    </row>
    <row r="664" spans="1:13" ht="76.5" x14ac:dyDescent="0.2">
      <c r="A664" s="547"/>
      <c r="B664" s="98" t="s">
        <v>2165</v>
      </c>
      <c r="C664" s="604" t="s">
        <v>2171</v>
      </c>
      <c r="D664" s="598"/>
      <c r="E664" s="547"/>
      <c r="F664" s="88" t="s">
        <v>2172</v>
      </c>
      <c r="G664" s="88" t="s">
        <v>1509</v>
      </c>
      <c r="H664" s="88" t="s">
        <v>870</v>
      </c>
      <c r="I664" s="175" t="s">
        <v>2173</v>
      </c>
      <c r="J664" s="260" t="s">
        <v>2169</v>
      </c>
      <c r="K664" s="258" t="s">
        <v>264</v>
      </c>
      <c r="L664" s="243" t="s">
        <v>2174</v>
      </c>
      <c r="M664" s="611"/>
    </row>
    <row r="665" spans="1:13" ht="76.5" x14ac:dyDescent="0.2">
      <c r="A665" s="548"/>
      <c r="B665" s="97" t="s">
        <v>2165</v>
      </c>
      <c r="C665" s="604" t="s">
        <v>2171</v>
      </c>
      <c r="D665" s="598"/>
      <c r="E665" s="548"/>
      <c r="F665" s="88" t="s">
        <v>2172</v>
      </c>
      <c r="G665" s="88" t="s">
        <v>1509</v>
      </c>
      <c r="H665" s="88" t="s">
        <v>870</v>
      </c>
      <c r="I665" s="175" t="s">
        <v>2173</v>
      </c>
      <c r="J665" s="260" t="s">
        <v>2169</v>
      </c>
      <c r="K665" s="258" t="s">
        <v>264</v>
      </c>
      <c r="L665" s="243" t="s">
        <v>2175</v>
      </c>
      <c r="M665" s="439"/>
    </row>
    <row r="666" spans="1:13" ht="76.5" x14ac:dyDescent="0.2">
      <c r="A666" s="97" t="s">
        <v>730</v>
      </c>
      <c r="B666" s="97" t="s">
        <v>2176</v>
      </c>
      <c r="C666" s="604" t="s">
        <v>2177</v>
      </c>
      <c r="D666" s="598"/>
      <c r="E666" s="262" t="s">
        <v>2141</v>
      </c>
      <c r="F666" s="88" t="s">
        <v>2178</v>
      </c>
      <c r="G666" s="88" t="s">
        <v>595</v>
      </c>
      <c r="H666" s="88" t="s">
        <v>1988</v>
      </c>
      <c r="I666" s="175" t="s">
        <v>2179</v>
      </c>
      <c r="J666" s="260" t="s">
        <v>2169</v>
      </c>
      <c r="K666" s="258" t="s">
        <v>2180</v>
      </c>
      <c r="L666" s="238" t="s">
        <v>2181</v>
      </c>
      <c r="M666" s="261">
        <v>11500000</v>
      </c>
    </row>
    <row r="667" spans="1:13" ht="89.25" x14ac:dyDescent="0.2">
      <c r="A667" s="100" t="s">
        <v>740</v>
      </c>
      <c r="B667" s="97" t="s">
        <v>2182</v>
      </c>
      <c r="C667" s="604" t="s">
        <v>2183</v>
      </c>
      <c r="D667" s="605"/>
      <c r="E667" s="262" t="s">
        <v>2141</v>
      </c>
      <c r="F667" s="179" t="s">
        <v>2184</v>
      </c>
      <c r="G667" s="160" t="s">
        <v>534</v>
      </c>
      <c r="H667" s="160" t="s">
        <v>322</v>
      </c>
      <c r="I667" s="175" t="s">
        <v>2185</v>
      </c>
      <c r="J667" s="260" t="s">
        <v>2169</v>
      </c>
      <c r="K667" s="175" t="s">
        <v>2186</v>
      </c>
      <c r="L667" s="243" t="s">
        <v>2187</v>
      </c>
      <c r="M667" s="93">
        <v>38000000</v>
      </c>
    </row>
    <row r="668" spans="1:13" ht="25.5" x14ac:dyDescent="0.2">
      <c r="A668" s="317" t="s">
        <v>745</v>
      </c>
      <c r="B668" s="321" t="s">
        <v>2165</v>
      </c>
      <c r="C668" s="606" t="str">
        <f t="shared" ref="C668" si="0">$C$58</f>
        <v>Dublja spoznaja vjere i smisla osobnog života i života u zajednici</v>
      </c>
      <c r="D668" s="607"/>
      <c r="E668" s="321" t="s">
        <v>2141</v>
      </c>
      <c r="F668" s="313" t="s">
        <v>2188</v>
      </c>
      <c r="G668" s="351" t="s">
        <v>1509</v>
      </c>
      <c r="H668" s="351" t="s">
        <v>870</v>
      </c>
      <c r="I668" s="319" t="s">
        <v>2189</v>
      </c>
      <c r="J668" s="260" t="s">
        <v>2169</v>
      </c>
      <c r="K668" s="319" t="s">
        <v>264</v>
      </c>
      <c r="L668" s="263" t="s">
        <v>1125</v>
      </c>
      <c r="M668" s="352"/>
    </row>
    <row r="669" spans="1:13" ht="38.25" x14ac:dyDescent="0.2">
      <c r="A669" s="84" t="s">
        <v>752</v>
      </c>
      <c r="B669" s="310" t="s">
        <v>2190</v>
      </c>
      <c r="C669" s="608" t="s">
        <v>2191</v>
      </c>
      <c r="D669" s="609"/>
      <c r="E669" s="338" t="s">
        <v>2141</v>
      </c>
      <c r="F669" s="332" t="s">
        <v>2192</v>
      </c>
      <c r="G669" s="332" t="s">
        <v>2193</v>
      </c>
      <c r="H669" s="332" t="s">
        <v>2194</v>
      </c>
      <c r="I669" s="353" t="s">
        <v>2195</v>
      </c>
      <c r="J669" s="353" t="s">
        <v>2196</v>
      </c>
      <c r="K669" s="353" t="s">
        <v>467</v>
      </c>
      <c r="L669" s="310" t="s">
        <v>846</v>
      </c>
      <c r="M669" s="353"/>
    </row>
    <row r="670" spans="1:13" ht="76.5" x14ac:dyDescent="0.2">
      <c r="A670" s="135" t="s">
        <v>759</v>
      </c>
      <c r="B670" s="97" t="s">
        <v>2197</v>
      </c>
      <c r="C670" s="529" t="s">
        <v>2198</v>
      </c>
      <c r="D670" s="530"/>
      <c r="E670" s="262" t="s">
        <v>2141</v>
      </c>
      <c r="F670" s="88" t="s">
        <v>2199</v>
      </c>
      <c r="G670" s="88" t="s">
        <v>2200</v>
      </c>
      <c r="H670" s="88" t="s">
        <v>2201</v>
      </c>
      <c r="I670" s="258" t="s">
        <v>2202</v>
      </c>
      <c r="J670" s="258" t="s">
        <v>2196</v>
      </c>
      <c r="K670" s="258" t="s">
        <v>467</v>
      </c>
      <c r="L670" s="97" t="s">
        <v>846</v>
      </c>
      <c r="M670" s="258"/>
    </row>
    <row r="671" spans="1:13" ht="63.75" x14ac:dyDescent="0.2">
      <c r="A671" s="135" t="s">
        <v>767</v>
      </c>
      <c r="B671" s="97" t="s">
        <v>2203</v>
      </c>
      <c r="C671" s="529" t="s">
        <v>2204</v>
      </c>
      <c r="D671" s="530"/>
      <c r="E671" s="262" t="s">
        <v>2141</v>
      </c>
      <c r="F671" s="88" t="s">
        <v>2205</v>
      </c>
      <c r="G671" s="88" t="s">
        <v>2206</v>
      </c>
      <c r="H671" s="88" t="s">
        <v>2207</v>
      </c>
      <c r="I671" s="258" t="s">
        <v>2208</v>
      </c>
      <c r="J671" s="258" t="s">
        <v>2196</v>
      </c>
      <c r="K671" s="258" t="s">
        <v>467</v>
      </c>
      <c r="L671" s="97" t="s">
        <v>846</v>
      </c>
      <c r="M671" s="258"/>
    </row>
    <row r="672" spans="1:13" ht="38.25" x14ac:dyDescent="0.2">
      <c r="A672" s="135" t="s">
        <v>777</v>
      </c>
      <c r="B672" s="97" t="s">
        <v>2209</v>
      </c>
      <c r="C672" s="529" t="s">
        <v>2210</v>
      </c>
      <c r="D672" s="530"/>
      <c r="E672" s="262" t="s">
        <v>2141</v>
      </c>
      <c r="F672" s="88" t="s">
        <v>2211</v>
      </c>
      <c r="G672" s="88" t="s">
        <v>2212</v>
      </c>
      <c r="H672" s="88" t="s">
        <v>2213</v>
      </c>
      <c r="I672" s="258" t="s">
        <v>2214</v>
      </c>
      <c r="J672" s="258" t="s">
        <v>2196</v>
      </c>
      <c r="K672" s="258" t="s">
        <v>467</v>
      </c>
      <c r="L672" s="97" t="s">
        <v>846</v>
      </c>
      <c r="M672" s="258"/>
    </row>
    <row r="673" spans="1:13" ht="51" x14ac:dyDescent="0.2">
      <c r="A673" s="135" t="s">
        <v>788</v>
      </c>
      <c r="B673" s="97" t="s">
        <v>2215</v>
      </c>
      <c r="C673" s="529" t="s">
        <v>2216</v>
      </c>
      <c r="D673" s="530"/>
      <c r="E673" s="262" t="s">
        <v>2141</v>
      </c>
      <c r="F673" s="88" t="s">
        <v>2217</v>
      </c>
      <c r="G673" s="88" t="s">
        <v>2218</v>
      </c>
      <c r="H673" s="88" t="s">
        <v>2219</v>
      </c>
      <c r="I673" s="258" t="s">
        <v>2220</v>
      </c>
      <c r="J673" s="258" t="s">
        <v>2196</v>
      </c>
      <c r="K673" s="258" t="s">
        <v>467</v>
      </c>
      <c r="L673" s="97" t="s">
        <v>846</v>
      </c>
      <c r="M673" s="258"/>
    </row>
    <row r="674" spans="1:13" ht="51" x14ac:dyDescent="0.2">
      <c r="A674" s="135" t="s">
        <v>801</v>
      </c>
      <c r="B674" s="97" t="s">
        <v>2221</v>
      </c>
      <c r="C674" s="529" t="s">
        <v>2222</v>
      </c>
      <c r="D674" s="530"/>
      <c r="E674" s="262" t="s">
        <v>2141</v>
      </c>
      <c r="F674" s="88" t="s">
        <v>2223</v>
      </c>
      <c r="G674" s="88" t="s">
        <v>2224</v>
      </c>
      <c r="H674" s="88" t="s">
        <v>2225</v>
      </c>
      <c r="I674" s="258" t="s">
        <v>2226</v>
      </c>
      <c r="J674" s="258" t="s">
        <v>2196</v>
      </c>
      <c r="K674" s="258" t="s">
        <v>467</v>
      </c>
      <c r="L674" s="97" t="s">
        <v>846</v>
      </c>
      <c r="M674" s="258"/>
    </row>
    <row r="675" spans="1:13" ht="63.75" x14ac:dyDescent="0.2">
      <c r="A675" s="135" t="s">
        <v>809</v>
      </c>
      <c r="B675" s="97" t="s">
        <v>2227</v>
      </c>
      <c r="C675" s="529" t="s">
        <v>2228</v>
      </c>
      <c r="D675" s="602"/>
      <c r="E675" s="262" t="s">
        <v>2141</v>
      </c>
      <c r="F675" s="88" t="s">
        <v>2229</v>
      </c>
      <c r="G675" s="88" t="s">
        <v>2230</v>
      </c>
      <c r="H675" s="88" t="s">
        <v>2231</v>
      </c>
      <c r="I675" s="133" t="s">
        <v>2232</v>
      </c>
      <c r="J675" s="258" t="s">
        <v>2196</v>
      </c>
      <c r="K675" s="258" t="s">
        <v>467</v>
      </c>
      <c r="L675" s="97" t="s">
        <v>186</v>
      </c>
      <c r="M675" s="133"/>
    </row>
    <row r="676" spans="1:13" ht="25.5" x14ac:dyDescent="0.2">
      <c r="A676" s="263" t="s">
        <v>814</v>
      </c>
      <c r="B676" s="263" t="s">
        <v>2233</v>
      </c>
      <c r="C676" s="599" t="s">
        <v>2869</v>
      </c>
      <c r="D676" s="600"/>
      <c r="E676" s="263" t="s">
        <v>2234</v>
      </c>
      <c r="F676" s="264" t="s">
        <v>2235</v>
      </c>
      <c r="G676" s="264" t="s">
        <v>353</v>
      </c>
      <c r="H676" s="264" t="s">
        <v>266</v>
      </c>
      <c r="I676" s="265" t="s">
        <v>2236</v>
      </c>
      <c r="J676" s="265" t="s">
        <v>2237</v>
      </c>
      <c r="K676" s="266" t="s">
        <v>264</v>
      </c>
      <c r="L676" s="98" t="s">
        <v>175</v>
      </c>
      <c r="M676" s="267">
        <v>300000</v>
      </c>
    </row>
    <row r="677" spans="1:13" ht="38.25" x14ac:dyDescent="0.2">
      <c r="A677" s="243" t="s">
        <v>822</v>
      </c>
      <c r="B677" s="268" t="s">
        <v>2238</v>
      </c>
      <c r="C677" s="597" t="s">
        <v>2239</v>
      </c>
      <c r="D677" s="598"/>
      <c r="E677" s="263" t="s">
        <v>2234</v>
      </c>
      <c r="F677" s="269" t="s">
        <v>2240</v>
      </c>
      <c r="G677" s="264" t="s">
        <v>353</v>
      </c>
      <c r="H677" s="264" t="s">
        <v>266</v>
      </c>
      <c r="I677" s="270" t="s">
        <v>2241</v>
      </c>
      <c r="J677" s="265" t="s">
        <v>2237</v>
      </c>
      <c r="K677" s="271" t="s">
        <v>264</v>
      </c>
      <c r="L677" s="98" t="s">
        <v>175</v>
      </c>
      <c r="M677" s="272">
        <v>2000000</v>
      </c>
    </row>
    <row r="678" spans="1:13" ht="38.25" x14ac:dyDescent="0.2">
      <c r="A678" s="243" t="s">
        <v>829</v>
      </c>
      <c r="B678" s="268" t="s">
        <v>2242</v>
      </c>
      <c r="C678" s="597" t="s">
        <v>2868</v>
      </c>
      <c r="D678" s="598"/>
      <c r="E678" s="263" t="s">
        <v>2234</v>
      </c>
      <c r="F678" s="269" t="s">
        <v>2243</v>
      </c>
      <c r="G678" s="264" t="s">
        <v>353</v>
      </c>
      <c r="H678" s="264" t="s">
        <v>266</v>
      </c>
      <c r="I678" s="273" t="s">
        <v>2244</v>
      </c>
      <c r="J678" s="265" t="s">
        <v>2237</v>
      </c>
      <c r="K678" s="271" t="s">
        <v>264</v>
      </c>
      <c r="L678" s="98" t="s">
        <v>846</v>
      </c>
      <c r="M678" s="272">
        <v>450000</v>
      </c>
    </row>
    <row r="679" spans="1:13" ht="63.75" x14ac:dyDescent="0.2">
      <c r="A679" s="263" t="s">
        <v>841</v>
      </c>
      <c r="B679" s="243" t="s">
        <v>2245</v>
      </c>
      <c r="C679" s="597" t="s">
        <v>2244</v>
      </c>
      <c r="D679" s="598"/>
      <c r="E679" s="263" t="s">
        <v>2234</v>
      </c>
      <c r="F679" s="184" t="s">
        <v>2246</v>
      </c>
      <c r="G679" s="264" t="s">
        <v>353</v>
      </c>
      <c r="H679" s="264" t="s">
        <v>2247</v>
      </c>
      <c r="I679" s="274" t="s">
        <v>2248</v>
      </c>
      <c r="J679" s="265" t="s">
        <v>2237</v>
      </c>
      <c r="K679" s="271" t="s">
        <v>264</v>
      </c>
      <c r="L679" s="97" t="s">
        <v>186</v>
      </c>
      <c r="M679" s="175"/>
    </row>
    <row r="680" spans="1:13" ht="77.25" customHeight="1" x14ac:dyDescent="0.2">
      <c r="A680" s="243" t="s">
        <v>847</v>
      </c>
      <c r="B680" s="243" t="s">
        <v>2250</v>
      </c>
      <c r="C680" s="603" t="s">
        <v>2251</v>
      </c>
      <c r="D680" s="603"/>
      <c r="E680" s="263" t="s">
        <v>2234</v>
      </c>
      <c r="F680" s="184" t="s">
        <v>2252</v>
      </c>
      <c r="G680" s="264" t="s">
        <v>353</v>
      </c>
      <c r="H680" s="275" t="s">
        <v>266</v>
      </c>
      <c r="I680" s="274" t="s">
        <v>2253</v>
      </c>
      <c r="J680" s="265" t="s">
        <v>2237</v>
      </c>
      <c r="K680" s="271" t="s">
        <v>264</v>
      </c>
      <c r="L680" s="306" t="s">
        <v>186</v>
      </c>
      <c r="M680" s="276"/>
    </row>
    <row r="681" spans="1:13" ht="69.75" customHeight="1" x14ac:dyDescent="0.2">
      <c r="A681" s="243" t="s">
        <v>855</v>
      </c>
      <c r="B681" s="243" t="s">
        <v>2830</v>
      </c>
      <c r="C681" s="597" t="s">
        <v>2254</v>
      </c>
      <c r="D681" s="598"/>
      <c r="E681" s="263" t="s">
        <v>2255</v>
      </c>
      <c r="F681" s="184" t="s">
        <v>2256</v>
      </c>
      <c r="G681" s="264" t="s">
        <v>353</v>
      </c>
      <c r="H681" s="184" t="s">
        <v>1083</v>
      </c>
      <c r="I681" s="274" t="s">
        <v>2257</v>
      </c>
      <c r="J681" s="265" t="s">
        <v>2237</v>
      </c>
      <c r="K681" s="271" t="s">
        <v>264</v>
      </c>
      <c r="L681" s="97" t="s">
        <v>2161</v>
      </c>
      <c r="M681" s="272">
        <v>2518000</v>
      </c>
    </row>
    <row r="682" spans="1:13" ht="38.25" x14ac:dyDescent="0.2">
      <c r="A682" s="263" t="s">
        <v>860</v>
      </c>
      <c r="B682" s="243" t="s">
        <v>2258</v>
      </c>
      <c r="C682" s="597" t="s">
        <v>2259</v>
      </c>
      <c r="D682" s="598"/>
      <c r="E682" s="263" t="s">
        <v>2260</v>
      </c>
      <c r="F682" s="184" t="s">
        <v>2261</v>
      </c>
      <c r="G682" s="264" t="s">
        <v>353</v>
      </c>
      <c r="H682" s="240" t="s">
        <v>2262</v>
      </c>
      <c r="I682" s="274" t="s">
        <v>2257</v>
      </c>
      <c r="J682" s="265" t="s">
        <v>2237</v>
      </c>
      <c r="K682" s="271" t="s">
        <v>2263</v>
      </c>
      <c r="L682" s="98" t="s">
        <v>846</v>
      </c>
      <c r="M682" s="277">
        <v>11470689.4</v>
      </c>
    </row>
    <row r="683" spans="1:13" ht="25.5" x14ac:dyDescent="0.2">
      <c r="A683" s="243" t="s">
        <v>865</v>
      </c>
      <c r="B683" s="243" t="s">
        <v>2264</v>
      </c>
      <c r="C683" s="597" t="s">
        <v>2259</v>
      </c>
      <c r="D683" s="598"/>
      <c r="E683" s="263" t="s">
        <v>2260</v>
      </c>
      <c r="F683" s="184" t="s">
        <v>2261</v>
      </c>
      <c r="G683" s="264" t="s">
        <v>353</v>
      </c>
      <c r="H683" s="184" t="s">
        <v>2265</v>
      </c>
      <c r="I683" s="274" t="s">
        <v>2266</v>
      </c>
      <c r="J683" s="265" t="s">
        <v>2237</v>
      </c>
      <c r="K683" s="271" t="s">
        <v>264</v>
      </c>
      <c r="L683" s="98" t="s">
        <v>175</v>
      </c>
      <c r="M683" s="278">
        <v>1751199.48</v>
      </c>
    </row>
    <row r="684" spans="1:13" ht="25.5" x14ac:dyDescent="0.2">
      <c r="A684" s="243" t="s">
        <v>873</v>
      </c>
      <c r="B684" s="243" t="s">
        <v>2267</v>
      </c>
      <c r="C684" s="597" t="s">
        <v>2268</v>
      </c>
      <c r="D684" s="598"/>
      <c r="E684" s="263" t="s">
        <v>2260</v>
      </c>
      <c r="F684" s="184" t="s">
        <v>2269</v>
      </c>
      <c r="G684" s="264" t="s">
        <v>353</v>
      </c>
      <c r="H684" s="184" t="s">
        <v>294</v>
      </c>
      <c r="I684" s="274" t="s">
        <v>2270</v>
      </c>
      <c r="J684" s="265" t="s">
        <v>2237</v>
      </c>
      <c r="K684" s="271" t="s">
        <v>794</v>
      </c>
      <c r="L684" s="97" t="s">
        <v>2740</v>
      </c>
      <c r="M684" s="278">
        <v>100000</v>
      </c>
    </row>
    <row r="685" spans="1:13" ht="38.25" x14ac:dyDescent="0.2">
      <c r="A685" s="263" t="s">
        <v>881</v>
      </c>
      <c r="B685" s="243" t="s">
        <v>2271</v>
      </c>
      <c r="C685" s="599" t="s">
        <v>2268</v>
      </c>
      <c r="D685" s="600"/>
      <c r="E685" s="263" t="s">
        <v>2260</v>
      </c>
      <c r="F685" s="279" t="s">
        <v>2272</v>
      </c>
      <c r="G685" s="264" t="s">
        <v>353</v>
      </c>
      <c r="H685" s="275" t="s">
        <v>943</v>
      </c>
      <c r="I685" s="280" t="s">
        <v>2257</v>
      </c>
      <c r="J685" s="265" t="s">
        <v>2237</v>
      </c>
      <c r="K685" s="266" t="s">
        <v>264</v>
      </c>
      <c r="L685" s="98" t="s">
        <v>2273</v>
      </c>
      <c r="M685" s="281">
        <v>3028399.36</v>
      </c>
    </row>
    <row r="686" spans="1:13" ht="93.75" customHeight="1" x14ac:dyDescent="0.2">
      <c r="A686" s="243" t="s">
        <v>886</v>
      </c>
      <c r="B686" s="243" t="s">
        <v>2274</v>
      </c>
      <c r="C686" s="601" t="s">
        <v>2275</v>
      </c>
      <c r="D686" s="601"/>
      <c r="E686" s="243" t="s">
        <v>2234</v>
      </c>
      <c r="F686" s="184" t="s">
        <v>2276</v>
      </c>
      <c r="G686" s="184" t="s">
        <v>353</v>
      </c>
      <c r="H686" s="184" t="s">
        <v>266</v>
      </c>
      <c r="I686" s="282" t="s">
        <v>2277</v>
      </c>
      <c r="J686" s="283" t="s">
        <v>2237</v>
      </c>
      <c r="K686" s="284" t="s">
        <v>264</v>
      </c>
      <c r="L686" s="97" t="s">
        <v>2249</v>
      </c>
      <c r="M686" s="175"/>
    </row>
    <row r="687" spans="1:13" ht="102" x14ac:dyDescent="0.2">
      <c r="A687" s="135" t="s">
        <v>894</v>
      </c>
      <c r="B687" s="97" t="s">
        <v>2278</v>
      </c>
      <c r="C687" s="442" t="s">
        <v>2279</v>
      </c>
      <c r="D687" s="442"/>
      <c r="E687" s="97" t="s">
        <v>2280</v>
      </c>
      <c r="F687" s="88" t="s">
        <v>2281</v>
      </c>
      <c r="G687" s="88" t="s">
        <v>764</v>
      </c>
      <c r="H687" s="141" t="s">
        <v>344</v>
      </c>
      <c r="I687" s="283" t="s">
        <v>2282</v>
      </c>
      <c r="J687" s="283" t="s">
        <v>2283</v>
      </c>
      <c r="K687" s="284" t="s">
        <v>264</v>
      </c>
      <c r="L687" s="97" t="s">
        <v>846</v>
      </c>
      <c r="M687" s="285">
        <v>1250000</v>
      </c>
    </row>
    <row r="688" spans="1:13" ht="64.5" customHeight="1" x14ac:dyDescent="0.2">
      <c r="A688" s="135" t="s">
        <v>897</v>
      </c>
      <c r="B688" s="97" t="s">
        <v>2284</v>
      </c>
      <c r="C688" s="442" t="s">
        <v>2285</v>
      </c>
      <c r="D688" s="442"/>
      <c r="E688" s="97" t="s">
        <v>2280</v>
      </c>
      <c r="F688" s="88" t="s">
        <v>2286</v>
      </c>
      <c r="G688" s="88" t="s">
        <v>1114</v>
      </c>
      <c r="H688" s="88" t="s">
        <v>267</v>
      </c>
      <c r="I688" s="283" t="s">
        <v>2287</v>
      </c>
      <c r="J688" s="283" t="s">
        <v>2283</v>
      </c>
      <c r="K688" s="284" t="s">
        <v>264</v>
      </c>
      <c r="L688" s="97" t="s">
        <v>175</v>
      </c>
      <c r="M688" s="285">
        <v>1250000</v>
      </c>
    </row>
    <row r="689" spans="1:13" ht="76.5" x14ac:dyDescent="0.2">
      <c r="A689" s="135" t="s">
        <v>1562</v>
      </c>
      <c r="B689" s="97" t="s">
        <v>2288</v>
      </c>
      <c r="C689" s="442" t="s">
        <v>2289</v>
      </c>
      <c r="D689" s="442"/>
      <c r="E689" s="97" t="s">
        <v>2280</v>
      </c>
      <c r="F689" s="88" t="s">
        <v>2290</v>
      </c>
      <c r="G689" s="141" t="s">
        <v>2291</v>
      </c>
      <c r="H689" s="141" t="s">
        <v>2291</v>
      </c>
      <c r="I689" s="283" t="s">
        <v>2292</v>
      </c>
      <c r="J689" s="283" t="s">
        <v>2283</v>
      </c>
      <c r="K689" s="284" t="s">
        <v>264</v>
      </c>
      <c r="L689" s="97" t="s">
        <v>2249</v>
      </c>
      <c r="M689" s="283"/>
    </row>
    <row r="690" spans="1:13" ht="63.75" x14ac:dyDescent="0.2">
      <c r="A690" s="135" t="s">
        <v>924</v>
      </c>
      <c r="B690" s="97" t="s">
        <v>2293</v>
      </c>
      <c r="C690" s="442" t="s">
        <v>2294</v>
      </c>
      <c r="D690" s="442"/>
      <c r="E690" s="97" t="s">
        <v>2260</v>
      </c>
      <c r="F690" s="88" t="s">
        <v>2295</v>
      </c>
      <c r="G690" s="141" t="s">
        <v>2875</v>
      </c>
      <c r="H690" s="88" t="s">
        <v>266</v>
      </c>
      <c r="I690" s="283" t="s">
        <v>2870</v>
      </c>
      <c r="J690" s="283" t="s">
        <v>2296</v>
      </c>
      <c r="K690" s="283" t="s">
        <v>264</v>
      </c>
      <c r="L690" s="97" t="s">
        <v>2297</v>
      </c>
      <c r="M690" s="285">
        <v>8271900</v>
      </c>
    </row>
    <row r="691" spans="1:13" ht="87" customHeight="1" x14ac:dyDescent="0.2">
      <c r="A691" s="135" t="s">
        <v>934</v>
      </c>
      <c r="B691" s="97" t="s">
        <v>2298</v>
      </c>
      <c r="C691" s="442" t="s">
        <v>2294</v>
      </c>
      <c r="D691" s="442"/>
      <c r="E691" s="97" t="s">
        <v>2260</v>
      </c>
      <c r="F691" s="88" t="s">
        <v>2299</v>
      </c>
      <c r="G691" s="141" t="s">
        <v>2876</v>
      </c>
      <c r="H691" s="88" t="s">
        <v>266</v>
      </c>
      <c r="I691" s="283" t="s">
        <v>2300</v>
      </c>
      <c r="J691" s="283" t="s">
        <v>2301</v>
      </c>
      <c r="K691" s="283" t="s">
        <v>480</v>
      </c>
      <c r="L691" s="97"/>
      <c r="M691" s="285" t="s">
        <v>466</v>
      </c>
    </row>
    <row r="692" spans="1:13" ht="38.25" x14ac:dyDescent="0.2">
      <c r="A692" s="135" t="s">
        <v>958</v>
      </c>
      <c r="B692" s="97" t="s">
        <v>2302</v>
      </c>
      <c r="C692" s="442" t="s">
        <v>2872</v>
      </c>
      <c r="D692" s="442"/>
      <c r="E692" s="97" t="s">
        <v>2280</v>
      </c>
      <c r="F692" s="88" t="s">
        <v>2303</v>
      </c>
      <c r="G692" s="141" t="s">
        <v>397</v>
      </c>
      <c r="H692" s="141" t="s">
        <v>322</v>
      </c>
      <c r="I692" s="284" t="s">
        <v>2304</v>
      </c>
      <c r="J692" s="283" t="s">
        <v>2305</v>
      </c>
      <c r="K692" s="284" t="s">
        <v>264</v>
      </c>
      <c r="L692" s="97" t="s">
        <v>2306</v>
      </c>
      <c r="M692" s="285">
        <v>5800000</v>
      </c>
    </row>
    <row r="693" spans="1:13" ht="66.75" customHeight="1" x14ac:dyDescent="0.2">
      <c r="A693" s="286" t="s">
        <v>964</v>
      </c>
      <c r="B693" s="97" t="s">
        <v>2307</v>
      </c>
      <c r="C693" s="442" t="s">
        <v>2285</v>
      </c>
      <c r="D693" s="442"/>
      <c r="E693" s="97" t="s">
        <v>2280</v>
      </c>
      <c r="F693" s="88" t="s">
        <v>2308</v>
      </c>
      <c r="G693" s="141" t="s">
        <v>530</v>
      </c>
      <c r="H693" s="141" t="s">
        <v>266</v>
      </c>
      <c r="I693" s="284" t="s">
        <v>2304</v>
      </c>
      <c r="J693" s="283" t="s">
        <v>2305</v>
      </c>
      <c r="K693" s="284" t="s">
        <v>264</v>
      </c>
      <c r="L693" s="97" t="s">
        <v>2306</v>
      </c>
      <c r="M693" s="285">
        <v>5800000</v>
      </c>
    </row>
    <row r="694" spans="1:13" ht="51.75" customHeight="1" x14ac:dyDescent="0.2">
      <c r="A694" s="286" t="s">
        <v>997</v>
      </c>
      <c r="B694" s="97" t="s">
        <v>2309</v>
      </c>
      <c r="C694" s="442" t="s">
        <v>2310</v>
      </c>
      <c r="D694" s="442"/>
      <c r="E694" s="97" t="s">
        <v>2280</v>
      </c>
      <c r="F694" s="88" t="s">
        <v>2311</v>
      </c>
      <c r="G694" s="141" t="s">
        <v>530</v>
      </c>
      <c r="H694" s="141" t="s">
        <v>1725</v>
      </c>
      <c r="I694" s="284" t="s">
        <v>2304</v>
      </c>
      <c r="J694" s="283" t="s">
        <v>2296</v>
      </c>
      <c r="K694" s="283" t="s">
        <v>264</v>
      </c>
      <c r="L694" s="97" t="s">
        <v>2312</v>
      </c>
      <c r="M694" s="285">
        <v>225000</v>
      </c>
    </row>
    <row r="695" spans="1:13" ht="52.5" customHeight="1" x14ac:dyDescent="0.2">
      <c r="A695" s="286" t="s">
        <v>1003</v>
      </c>
      <c r="B695" s="97" t="s">
        <v>2313</v>
      </c>
      <c r="C695" s="442" t="s">
        <v>2314</v>
      </c>
      <c r="D695" s="442"/>
      <c r="E695" s="97" t="s">
        <v>2280</v>
      </c>
      <c r="F695" s="88" t="s">
        <v>2311</v>
      </c>
      <c r="G695" s="141" t="s">
        <v>530</v>
      </c>
      <c r="H695" s="141" t="s">
        <v>601</v>
      </c>
      <c r="I695" s="283" t="s">
        <v>2315</v>
      </c>
      <c r="J695" s="283" t="s">
        <v>2296</v>
      </c>
      <c r="K695" s="283" t="s">
        <v>264</v>
      </c>
      <c r="L695" s="97" t="s">
        <v>2306</v>
      </c>
      <c r="M695" s="285">
        <v>100000</v>
      </c>
    </row>
    <row r="696" spans="1:13" ht="99.75" customHeight="1" x14ac:dyDescent="0.2">
      <c r="A696" s="286" t="s">
        <v>1043</v>
      </c>
      <c r="B696" s="97" t="s">
        <v>2316</v>
      </c>
      <c r="C696" s="442" t="s">
        <v>2314</v>
      </c>
      <c r="D696" s="442"/>
      <c r="E696" s="97" t="s">
        <v>2280</v>
      </c>
      <c r="F696" s="88" t="s">
        <v>2311</v>
      </c>
      <c r="G696" s="141" t="s">
        <v>534</v>
      </c>
      <c r="H696" s="141" t="s">
        <v>764</v>
      </c>
      <c r="I696" s="283" t="s">
        <v>2317</v>
      </c>
      <c r="J696" s="283" t="s">
        <v>2318</v>
      </c>
      <c r="K696" s="283" t="s">
        <v>264</v>
      </c>
      <c r="L696" s="97" t="s">
        <v>2306</v>
      </c>
      <c r="M696" s="285">
        <v>100000</v>
      </c>
    </row>
    <row r="697" spans="1:13" ht="38.25" x14ac:dyDescent="0.2">
      <c r="A697" s="286" t="s">
        <v>1052</v>
      </c>
      <c r="B697" s="97" t="s">
        <v>2319</v>
      </c>
      <c r="C697" s="442" t="s">
        <v>2285</v>
      </c>
      <c r="D697" s="442"/>
      <c r="E697" s="97" t="s">
        <v>2280</v>
      </c>
      <c r="F697" s="88" t="s">
        <v>2320</v>
      </c>
      <c r="G697" s="141" t="s">
        <v>918</v>
      </c>
      <c r="H697" s="141" t="s">
        <v>266</v>
      </c>
      <c r="I697" s="283" t="s">
        <v>2321</v>
      </c>
      <c r="J697" s="283" t="s">
        <v>2296</v>
      </c>
      <c r="K697" s="284" t="s">
        <v>264</v>
      </c>
      <c r="L697" s="97" t="s">
        <v>2306</v>
      </c>
      <c r="M697" s="285">
        <v>50000</v>
      </c>
    </row>
    <row r="698" spans="1:13" ht="153.75" customHeight="1" x14ac:dyDescent="0.2">
      <c r="A698" s="286" t="s">
        <v>1066</v>
      </c>
      <c r="B698" s="97" t="s">
        <v>2831</v>
      </c>
      <c r="C698" s="442" t="s">
        <v>2294</v>
      </c>
      <c r="D698" s="442"/>
      <c r="E698" s="97" t="s">
        <v>2280</v>
      </c>
      <c r="F698" s="88" t="s">
        <v>2322</v>
      </c>
      <c r="G698" s="141" t="s">
        <v>530</v>
      </c>
      <c r="H698" s="141" t="s">
        <v>870</v>
      </c>
      <c r="I698" s="283" t="s">
        <v>2856</v>
      </c>
      <c r="J698" s="283" t="s">
        <v>2296</v>
      </c>
      <c r="K698" s="283" t="s">
        <v>264</v>
      </c>
      <c r="L698" s="97" t="s">
        <v>2312</v>
      </c>
      <c r="M698" s="285">
        <v>1320000</v>
      </c>
    </row>
    <row r="699" spans="1:13" ht="103.5" customHeight="1" x14ac:dyDescent="0.2">
      <c r="A699" s="286" t="s">
        <v>1074</v>
      </c>
      <c r="B699" s="97" t="s">
        <v>2787</v>
      </c>
      <c r="C699" s="442" t="s">
        <v>2294</v>
      </c>
      <c r="D699" s="442"/>
      <c r="E699" s="97" t="s">
        <v>2280</v>
      </c>
      <c r="F699" s="88" t="s">
        <v>2323</v>
      </c>
      <c r="G699" s="141" t="s">
        <v>2324</v>
      </c>
      <c r="H699" s="141" t="s">
        <v>1712</v>
      </c>
      <c r="I699" s="283" t="s">
        <v>2325</v>
      </c>
      <c r="J699" s="283" t="s">
        <v>2296</v>
      </c>
      <c r="K699" s="283" t="s">
        <v>264</v>
      </c>
      <c r="L699" s="97" t="s">
        <v>2312</v>
      </c>
      <c r="M699" s="285">
        <v>1440000</v>
      </c>
    </row>
    <row r="700" spans="1:13" ht="38.25" x14ac:dyDescent="0.2">
      <c r="A700" s="546" t="s">
        <v>1089</v>
      </c>
      <c r="B700" s="546" t="s">
        <v>2326</v>
      </c>
      <c r="C700" s="549" t="s">
        <v>2327</v>
      </c>
      <c r="D700" s="550"/>
      <c r="E700" s="546" t="s">
        <v>2328</v>
      </c>
      <c r="F700" s="88" t="s">
        <v>2329</v>
      </c>
      <c r="G700" s="88" t="s">
        <v>2832</v>
      </c>
      <c r="H700" s="88" t="s">
        <v>2848</v>
      </c>
      <c r="I700" s="133" t="s">
        <v>2330</v>
      </c>
      <c r="J700" s="582" t="s">
        <v>2331</v>
      </c>
      <c r="K700" s="572" t="s">
        <v>467</v>
      </c>
      <c r="L700" s="536" t="s">
        <v>175</v>
      </c>
      <c r="M700" s="584"/>
    </row>
    <row r="701" spans="1:13" ht="51" x14ac:dyDescent="0.2">
      <c r="A701" s="580"/>
      <c r="B701" s="580"/>
      <c r="C701" s="593"/>
      <c r="D701" s="594"/>
      <c r="E701" s="580"/>
      <c r="F701" s="184" t="s">
        <v>2332</v>
      </c>
      <c r="G701" s="136" t="s">
        <v>2333</v>
      </c>
      <c r="H701" s="136" t="s">
        <v>2334</v>
      </c>
      <c r="I701" s="287" t="s">
        <v>2335</v>
      </c>
      <c r="J701" s="583"/>
      <c r="K701" s="547"/>
      <c r="L701" s="583"/>
      <c r="M701" s="585"/>
    </row>
    <row r="702" spans="1:13" x14ac:dyDescent="0.2">
      <c r="A702" s="580"/>
      <c r="B702" s="580"/>
      <c r="C702" s="593"/>
      <c r="D702" s="594"/>
      <c r="E702" s="580"/>
      <c r="F702" s="587" t="s">
        <v>2336</v>
      </c>
      <c r="G702" s="589" t="s">
        <v>805</v>
      </c>
      <c r="H702" s="589" t="s">
        <v>2849</v>
      </c>
      <c r="I702" s="591" t="s">
        <v>2337</v>
      </c>
      <c r="J702" s="583"/>
      <c r="K702" s="547"/>
      <c r="L702" s="583"/>
      <c r="M702" s="585"/>
    </row>
    <row r="703" spans="1:13" x14ac:dyDescent="0.2">
      <c r="A703" s="580"/>
      <c r="B703" s="580"/>
      <c r="C703" s="593"/>
      <c r="D703" s="594"/>
      <c r="E703" s="580"/>
      <c r="F703" s="588"/>
      <c r="G703" s="590"/>
      <c r="H703" s="590"/>
      <c r="I703" s="592"/>
      <c r="J703" s="583"/>
      <c r="K703" s="547"/>
      <c r="L703" s="583"/>
      <c r="M703" s="585"/>
    </row>
    <row r="704" spans="1:13" ht="25.5" x14ac:dyDescent="0.2">
      <c r="A704" s="580"/>
      <c r="B704" s="580"/>
      <c r="C704" s="593"/>
      <c r="D704" s="594"/>
      <c r="E704" s="580"/>
      <c r="F704" s="203" t="s">
        <v>2338</v>
      </c>
      <c r="G704" s="288" t="s">
        <v>987</v>
      </c>
      <c r="H704" s="136" t="s">
        <v>1737</v>
      </c>
      <c r="I704" s="287" t="s">
        <v>2339</v>
      </c>
      <c r="J704" s="583"/>
      <c r="K704" s="547"/>
      <c r="L704" s="583"/>
      <c r="M704" s="585"/>
    </row>
    <row r="705" spans="1:13" ht="38.25" x14ac:dyDescent="0.2">
      <c r="A705" s="580"/>
      <c r="B705" s="580"/>
      <c r="C705" s="593"/>
      <c r="D705" s="594"/>
      <c r="E705" s="580"/>
      <c r="F705" s="184" t="s">
        <v>2340</v>
      </c>
      <c r="G705" s="136" t="s">
        <v>2836</v>
      </c>
      <c r="H705" s="360" t="s">
        <v>2341</v>
      </c>
      <c r="I705" s="287" t="s">
        <v>2342</v>
      </c>
      <c r="J705" s="583"/>
      <c r="K705" s="547"/>
      <c r="L705" s="583"/>
      <c r="M705" s="585"/>
    </row>
    <row r="706" spans="1:13" x14ac:dyDescent="0.2">
      <c r="A706" s="580"/>
      <c r="B706" s="580"/>
      <c r="C706" s="593"/>
      <c r="D706" s="594"/>
      <c r="E706" s="580"/>
      <c r="F706" s="184" t="s">
        <v>2343</v>
      </c>
      <c r="G706" s="136" t="s">
        <v>530</v>
      </c>
      <c r="H706" s="289" t="s">
        <v>344</v>
      </c>
      <c r="I706" s="287" t="s">
        <v>2344</v>
      </c>
      <c r="J706" s="583"/>
      <c r="K706" s="547"/>
      <c r="L706" s="583"/>
      <c r="M706" s="585"/>
    </row>
    <row r="707" spans="1:13" ht="25.5" x14ac:dyDescent="0.2">
      <c r="A707" s="581"/>
      <c r="B707" s="581"/>
      <c r="C707" s="595"/>
      <c r="D707" s="596"/>
      <c r="E707" s="581"/>
      <c r="F707" s="184" t="s">
        <v>2345</v>
      </c>
      <c r="G707" s="184" t="s">
        <v>763</v>
      </c>
      <c r="H707" s="184" t="s">
        <v>294</v>
      </c>
      <c r="I707" s="287" t="s">
        <v>2346</v>
      </c>
      <c r="J707" s="583"/>
      <c r="K707" s="548"/>
      <c r="L707" s="583"/>
      <c r="M707" s="586"/>
    </row>
    <row r="708" spans="1:13" ht="38.25" x14ac:dyDescent="0.2">
      <c r="A708" s="543" t="s">
        <v>1110</v>
      </c>
      <c r="B708" s="546" t="s">
        <v>2347</v>
      </c>
      <c r="C708" s="549" t="s">
        <v>2348</v>
      </c>
      <c r="D708" s="550"/>
      <c r="E708" s="546" t="s">
        <v>2349</v>
      </c>
      <c r="F708" s="290" t="s">
        <v>2350</v>
      </c>
      <c r="G708" s="291" t="s">
        <v>353</v>
      </c>
      <c r="H708" s="292" t="s">
        <v>2351</v>
      </c>
      <c r="I708" s="143" t="s">
        <v>2352</v>
      </c>
      <c r="J708" s="572" t="s">
        <v>2353</v>
      </c>
      <c r="K708" s="133" t="s">
        <v>2354</v>
      </c>
      <c r="L708" s="546" t="s">
        <v>2355</v>
      </c>
      <c r="M708" s="93">
        <f>2800000+100000</f>
        <v>2900000</v>
      </c>
    </row>
    <row r="709" spans="1:13" ht="38.25" x14ac:dyDescent="0.2">
      <c r="A709" s="544"/>
      <c r="B709" s="547"/>
      <c r="C709" s="551"/>
      <c r="D709" s="552"/>
      <c r="E709" s="547"/>
      <c r="F709" s="290" t="s">
        <v>2356</v>
      </c>
      <c r="G709" s="291" t="s">
        <v>353</v>
      </c>
      <c r="H709" s="292" t="s">
        <v>1083</v>
      </c>
      <c r="I709" s="133" t="s">
        <v>2357</v>
      </c>
      <c r="J709" s="547"/>
      <c r="K709" s="133" t="s">
        <v>2354</v>
      </c>
      <c r="L709" s="547"/>
      <c r="M709" s="93">
        <f>400000+666667+20000+100000+100000</f>
        <v>1286667</v>
      </c>
    </row>
    <row r="710" spans="1:13" ht="38.25" x14ac:dyDescent="0.2">
      <c r="A710" s="544"/>
      <c r="B710" s="547"/>
      <c r="C710" s="551"/>
      <c r="D710" s="552"/>
      <c r="E710" s="547"/>
      <c r="F710" s="290" t="s">
        <v>2358</v>
      </c>
      <c r="G710" s="291" t="s">
        <v>353</v>
      </c>
      <c r="H710" s="292" t="s">
        <v>2359</v>
      </c>
      <c r="I710" s="133" t="s">
        <v>2360</v>
      </c>
      <c r="J710" s="547"/>
      <c r="K710" s="133" t="s">
        <v>2354</v>
      </c>
      <c r="L710" s="547"/>
      <c r="M710" s="93">
        <f>32000+50000</f>
        <v>82000</v>
      </c>
    </row>
    <row r="711" spans="1:13" ht="25.5" x14ac:dyDescent="0.2">
      <c r="A711" s="544"/>
      <c r="B711" s="547"/>
      <c r="C711" s="551"/>
      <c r="D711" s="552"/>
      <c r="E711" s="547"/>
      <c r="F711" s="290" t="s">
        <v>2361</v>
      </c>
      <c r="G711" s="291" t="s">
        <v>353</v>
      </c>
      <c r="H711" s="292" t="s">
        <v>1083</v>
      </c>
      <c r="I711" s="133" t="s">
        <v>2362</v>
      </c>
      <c r="J711" s="547"/>
      <c r="K711" s="133" t="s">
        <v>2363</v>
      </c>
      <c r="L711" s="547"/>
      <c r="M711" s="93">
        <f>35000+7000</f>
        <v>42000</v>
      </c>
    </row>
    <row r="712" spans="1:13" ht="51" x14ac:dyDescent="0.2">
      <c r="A712" s="545"/>
      <c r="B712" s="548"/>
      <c r="C712" s="447"/>
      <c r="D712" s="448"/>
      <c r="E712" s="548"/>
      <c r="F712" s="290" t="s">
        <v>2364</v>
      </c>
      <c r="G712" s="291" t="s">
        <v>353</v>
      </c>
      <c r="H712" s="292" t="s">
        <v>569</v>
      </c>
      <c r="I712" s="133" t="s">
        <v>2365</v>
      </c>
      <c r="J712" s="548"/>
      <c r="K712" s="133" t="s">
        <v>264</v>
      </c>
      <c r="L712" s="548"/>
      <c r="M712" s="93">
        <f>32000+32000+32000+32000+8000+5300+32000+13300+13300+15000+54000+32000+32000+6650+24000+24000+16000+27000+30000</f>
        <v>460550</v>
      </c>
    </row>
    <row r="713" spans="1:13" ht="38.25" x14ac:dyDescent="0.2">
      <c r="A713" s="574" t="s">
        <v>1131</v>
      </c>
      <c r="B713" s="576" t="s">
        <v>2366</v>
      </c>
      <c r="C713" s="577" t="s">
        <v>2367</v>
      </c>
      <c r="D713" s="578"/>
      <c r="E713" s="576" t="s">
        <v>2328</v>
      </c>
      <c r="F713" s="290" t="s">
        <v>2368</v>
      </c>
      <c r="G713" s="293" t="s">
        <v>353</v>
      </c>
      <c r="H713" s="293" t="s">
        <v>972</v>
      </c>
      <c r="I713" s="143" t="s">
        <v>2369</v>
      </c>
      <c r="J713" s="579" t="s">
        <v>2353</v>
      </c>
      <c r="K713" s="133" t="s">
        <v>264</v>
      </c>
      <c r="L713" s="546" t="s">
        <v>2370</v>
      </c>
      <c r="M713" s="93">
        <f>26500+35000</f>
        <v>61500</v>
      </c>
    </row>
    <row r="714" spans="1:13" ht="48" customHeight="1" x14ac:dyDescent="0.2">
      <c r="A714" s="575"/>
      <c r="B714" s="438"/>
      <c r="C714" s="551"/>
      <c r="D714" s="552"/>
      <c r="E714" s="438"/>
      <c r="F714" s="290" t="s">
        <v>2371</v>
      </c>
      <c r="G714" s="293" t="s">
        <v>353</v>
      </c>
      <c r="H714" s="293" t="s">
        <v>1547</v>
      </c>
      <c r="I714" s="143" t="s">
        <v>2372</v>
      </c>
      <c r="J714" s="438"/>
      <c r="K714" s="133" t="s">
        <v>264</v>
      </c>
      <c r="L714" s="547"/>
      <c r="M714" s="93">
        <f>23000+26500</f>
        <v>49500</v>
      </c>
    </row>
    <row r="715" spans="1:13" ht="36" customHeight="1" x14ac:dyDescent="0.2">
      <c r="A715" s="575"/>
      <c r="B715" s="438"/>
      <c r="C715" s="551"/>
      <c r="D715" s="552"/>
      <c r="E715" s="438"/>
      <c r="F715" s="290" t="s">
        <v>2373</v>
      </c>
      <c r="G715" s="293" t="s">
        <v>353</v>
      </c>
      <c r="H715" s="293" t="s">
        <v>405</v>
      </c>
      <c r="I715" s="143" t="s">
        <v>2374</v>
      </c>
      <c r="J715" s="438"/>
      <c r="K715" s="133" t="s">
        <v>264</v>
      </c>
      <c r="L715" s="548"/>
      <c r="M715" s="93">
        <f>40000+40000+50000+15000</f>
        <v>145000</v>
      </c>
    </row>
    <row r="716" spans="1:13" ht="38.25" x14ac:dyDescent="0.2">
      <c r="A716" s="444"/>
      <c r="B716" s="439"/>
      <c r="C716" s="447"/>
      <c r="D716" s="448"/>
      <c r="E716" s="439"/>
      <c r="F716" s="290" t="s">
        <v>2375</v>
      </c>
      <c r="G716" s="293" t="s">
        <v>353</v>
      </c>
      <c r="H716" s="293" t="s">
        <v>1083</v>
      </c>
      <c r="I716" s="143" t="s">
        <v>2376</v>
      </c>
      <c r="J716" s="439"/>
      <c r="K716" s="133" t="s">
        <v>264</v>
      </c>
      <c r="L716" s="238" t="s">
        <v>2377</v>
      </c>
      <c r="M716" s="93">
        <f>53000+7000</f>
        <v>60000</v>
      </c>
    </row>
    <row r="717" spans="1:13" ht="25.5" x14ac:dyDescent="0.2">
      <c r="A717" s="294" t="s">
        <v>1139</v>
      </c>
      <c r="B717" s="238" t="s">
        <v>2378</v>
      </c>
      <c r="C717" s="536" t="s">
        <v>2379</v>
      </c>
      <c r="D717" s="536"/>
      <c r="E717" s="238" t="s">
        <v>2328</v>
      </c>
      <c r="F717" s="142" t="s">
        <v>2358</v>
      </c>
      <c r="G717" s="293" t="s">
        <v>353</v>
      </c>
      <c r="H717" s="293" t="s">
        <v>1547</v>
      </c>
      <c r="I717" s="248" t="s">
        <v>2380</v>
      </c>
      <c r="J717" s="295" t="s">
        <v>2353</v>
      </c>
      <c r="K717" s="133" t="s">
        <v>264</v>
      </c>
      <c r="L717" s="238" t="s">
        <v>2355</v>
      </c>
      <c r="M717" s="93">
        <f>30000+50000+50000+50000</f>
        <v>180000</v>
      </c>
    </row>
    <row r="718" spans="1:13" ht="36.75" customHeight="1" x14ac:dyDescent="0.2">
      <c r="A718" s="543" t="s">
        <v>1145</v>
      </c>
      <c r="B718" s="546" t="s">
        <v>2381</v>
      </c>
      <c r="C718" s="549" t="s">
        <v>2382</v>
      </c>
      <c r="D718" s="550"/>
      <c r="E718" s="546" t="s">
        <v>2349</v>
      </c>
      <c r="F718" s="142" t="s">
        <v>2383</v>
      </c>
      <c r="G718" s="293" t="s">
        <v>353</v>
      </c>
      <c r="H718" s="293" t="s">
        <v>313</v>
      </c>
      <c r="I718" s="295" t="s">
        <v>2384</v>
      </c>
      <c r="J718" s="572" t="s">
        <v>2353</v>
      </c>
      <c r="K718" s="295" t="s">
        <v>480</v>
      </c>
      <c r="L718" s="546" t="s">
        <v>2355</v>
      </c>
      <c r="M718" s="93">
        <f>30000+60000+5000+5000+5000+10000</f>
        <v>115000</v>
      </c>
    </row>
    <row r="719" spans="1:13" ht="60" customHeight="1" x14ac:dyDescent="0.2">
      <c r="A719" s="545"/>
      <c r="B719" s="548"/>
      <c r="C719" s="561"/>
      <c r="D719" s="562"/>
      <c r="E719" s="548"/>
      <c r="F719" s="136" t="s">
        <v>2385</v>
      </c>
      <c r="G719" s="293" t="s">
        <v>353</v>
      </c>
      <c r="H719" s="293" t="s">
        <v>2386</v>
      </c>
      <c r="I719" s="295" t="s">
        <v>2387</v>
      </c>
      <c r="J719" s="548"/>
      <c r="K719" s="133" t="s">
        <v>264</v>
      </c>
      <c r="L719" s="548"/>
      <c r="M719" s="93">
        <v>30000</v>
      </c>
    </row>
    <row r="720" spans="1:13" ht="29.25" customHeight="1" x14ac:dyDescent="0.2">
      <c r="A720" s="294" t="s">
        <v>1155</v>
      </c>
      <c r="B720" s="238" t="s">
        <v>2388</v>
      </c>
      <c r="C720" s="536" t="s">
        <v>2389</v>
      </c>
      <c r="D720" s="536"/>
      <c r="E720" s="238" t="s">
        <v>2328</v>
      </c>
      <c r="F720" s="136" t="s">
        <v>2390</v>
      </c>
      <c r="G720" s="291" t="s">
        <v>353</v>
      </c>
      <c r="H720" s="136" t="s">
        <v>313</v>
      </c>
      <c r="I720" s="295" t="s">
        <v>2388</v>
      </c>
      <c r="J720" s="295" t="s">
        <v>2353</v>
      </c>
      <c r="K720" s="295" t="s">
        <v>2363</v>
      </c>
      <c r="L720" s="238" t="s">
        <v>2355</v>
      </c>
      <c r="M720" s="93">
        <f>10000+120000</f>
        <v>130000</v>
      </c>
    </row>
    <row r="721" spans="1:13" ht="36.75" customHeight="1" x14ac:dyDescent="0.2">
      <c r="A721" s="294" t="s">
        <v>2391</v>
      </c>
      <c r="B721" s="238" t="s">
        <v>2392</v>
      </c>
      <c r="C721" s="536" t="s">
        <v>2393</v>
      </c>
      <c r="D721" s="536"/>
      <c r="E721" s="238" t="s">
        <v>2328</v>
      </c>
      <c r="F721" s="136" t="s">
        <v>2394</v>
      </c>
      <c r="G721" s="291" t="s">
        <v>353</v>
      </c>
      <c r="H721" s="136" t="s">
        <v>2395</v>
      </c>
      <c r="I721" s="295" t="s">
        <v>2396</v>
      </c>
      <c r="J721" s="295" t="s">
        <v>2353</v>
      </c>
      <c r="K721" s="295" t="s">
        <v>707</v>
      </c>
      <c r="L721" s="238" t="s">
        <v>2355</v>
      </c>
      <c r="M721" s="93">
        <f>30000+20000+30000+30000+30000+30000+15000+30000+40000+35000+45000+300000+40000+15000</f>
        <v>690000</v>
      </c>
    </row>
    <row r="722" spans="1:13" ht="49.5" customHeight="1" x14ac:dyDescent="0.2">
      <c r="A722" s="294" t="s">
        <v>2397</v>
      </c>
      <c r="B722" s="238" t="s">
        <v>2398</v>
      </c>
      <c r="C722" s="536" t="s">
        <v>2399</v>
      </c>
      <c r="D722" s="536"/>
      <c r="E722" s="238" t="s">
        <v>2328</v>
      </c>
      <c r="F722" s="136" t="s">
        <v>2400</v>
      </c>
      <c r="G722" s="291" t="s">
        <v>353</v>
      </c>
      <c r="H722" s="136" t="s">
        <v>569</v>
      </c>
      <c r="I722" s="295" t="s">
        <v>2401</v>
      </c>
      <c r="J722" s="295" t="s">
        <v>2353</v>
      </c>
      <c r="K722" s="133" t="s">
        <v>264</v>
      </c>
      <c r="L722" s="97" t="s">
        <v>2370</v>
      </c>
      <c r="M722" s="93">
        <v>33500</v>
      </c>
    </row>
    <row r="723" spans="1:13" ht="138" customHeight="1" x14ac:dyDescent="0.2">
      <c r="A723" s="294" t="s">
        <v>2402</v>
      </c>
      <c r="B723" s="238" t="s">
        <v>2403</v>
      </c>
      <c r="C723" s="536" t="s">
        <v>2404</v>
      </c>
      <c r="D723" s="536"/>
      <c r="E723" s="238" t="s">
        <v>2328</v>
      </c>
      <c r="F723" s="128" t="s">
        <v>2688</v>
      </c>
      <c r="G723" s="293" t="s">
        <v>2405</v>
      </c>
      <c r="H723" s="296" t="s">
        <v>266</v>
      </c>
      <c r="I723" s="143" t="s">
        <v>2406</v>
      </c>
      <c r="J723" s="248" t="s">
        <v>2353</v>
      </c>
      <c r="K723" s="133" t="s">
        <v>264</v>
      </c>
      <c r="L723" s="97" t="s">
        <v>2407</v>
      </c>
      <c r="M723" s="93">
        <v>70000</v>
      </c>
    </row>
    <row r="724" spans="1:13" ht="38.25" x14ac:dyDescent="0.2">
      <c r="A724" s="543" t="s">
        <v>2408</v>
      </c>
      <c r="B724" s="546" t="s">
        <v>2409</v>
      </c>
      <c r="C724" s="549" t="s">
        <v>2410</v>
      </c>
      <c r="D724" s="550"/>
      <c r="E724" s="546" t="s">
        <v>2328</v>
      </c>
      <c r="F724" s="136" t="s">
        <v>2411</v>
      </c>
      <c r="G724" s="291" t="s">
        <v>353</v>
      </c>
      <c r="H724" s="136" t="s">
        <v>569</v>
      </c>
      <c r="I724" s="295" t="s">
        <v>2412</v>
      </c>
      <c r="J724" s="572" t="s">
        <v>2353</v>
      </c>
      <c r="K724" s="133" t="s">
        <v>264</v>
      </c>
      <c r="L724" s="546" t="s">
        <v>2413</v>
      </c>
      <c r="M724" s="93">
        <v>200000</v>
      </c>
    </row>
    <row r="725" spans="1:13" ht="38.25" x14ac:dyDescent="0.2">
      <c r="A725" s="544"/>
      <c r="B725" s="547"/>
      <c r="C725" s="559"/>
      <c r="D725" s="560"/>
      <c r="E725" s="547"/>
      <c r="F725" s="136" t="s">
        <v>2414</v>
      </c>
      <c r="G725" s="291" t="s">
        <v>353</v>
      </c>
      <c r="H725" s="136" t="s">
        <v>569</v>
      </c>
      <c r="I725" s="295" t="s">
        <v>2415</v>
      </c>
      <c r="J725" s="547"/>
      <c r="K725" s="133" t="s">
        <v>264</v>
      </c>
      <c r="L725" s="547"/>
      <c r="M725" s="93">
        <f>35000+20000+35000+25000+40000+35000+60000+30000+10000</f>
        <v>290000</v>
      </c>
    </row>
    <row r="726" spans="1:13" ht="25.5" x14ac:dyDescent="0.2">
      <c r="A726" s="544"/>
      <c r="B726" s="547"/>
      <c r="C726" s="559"/>
      <c r="D726" s="560"/>
      <c r="E726" s="547"/>
      <c r="F726" s="136" t="s">
        <v>2416</v>
      </c>
      <c r="G726" s="291" t="s">
        <v>353</v>
      </c>
      <c r="H726" s="136" t="s">
        <v>2201</v>
      </c>
      <c r="I726" s="295" t="s">
        <v>2417</v>
      </c>
      <c r="J726" s="547"/>
      <c r="K726" s="133" t="s">
        <v>264</v>
      </c>
      <c r="L726" s="547"/>
      <c r="M726" s="93">
        <v>270000</v>
      </c>
    </row>
    <row r="727" spans="1:13" ht="25.5" x14ac:dyDescent="0.2">
      <c r="A727" s="544"/>
      <c r="B727" s="547"/>
      <c r="C727" s="559"/>
      <c r="D727" s="560"/>
      <c r="E727" s="547"/>
      <c r="F727" s="136" t="s">
        <v>2418</v>
      </c>
      <c r="G727" s="291" t="s">
        <v>353</v>
      </c>
      <c r="H727" s="136" t="s">
        <v>2419</v>
      </c>
      <c r="I727" s="295" t="s">
        <v>2420</v>
      </c>
      <c r="J727" s="547"/>
      <c r="K727" s="133" t="s">
        <v>264</v>
      </c>
      <c r="L727" s="547"/>
      <c r="M727" s="93">
        <v>140000</v>
      </c>
    </row>
    <row r="728" spans="1:13" ht="25.5" x14ac:dyDescent="0.2">
      <c r="A728" s="545"/>
      <c r="B728" s="548"/>
      <c r="C728" s="561"/>
      <c r="D728" s="562"/>
      <c r="E728" s="548"/>
      <c r="F728" s="136" t="s">
        <v>2421</v>
      </c>
      <c r="G728" s="291" t="s">
        <v>353</v>
      </c>
      <c r="H728" s="136" t="s">
        <v>306</v>
      </c>
      <c r="I728" s="295" t="s">
        <v>2422</v>
      </c>
      <c r="J728" s="548"/>
      <c r="K728" s="133" t="s">
        <v>264</v>
      </c>
      <c r="L728" s="548"/>
      <c r="M728" s="93">
        <v>26250</v>
      </c>
    </row>
    <row r="729" spans="1:13" ht="38.25" x14ac:dyDescent="0.2">
      <c r="A729" s="132" t="s">
        <v>2423</v>
      </c>
      <c r="B729" s="129" t="s">
        <v>2424</v>
      </c>
      <c r="C729" s="573" t="s">
        <v>2425</v>
      </c>
      <c r="D729" s="573"/>
      <c r="E729" s="297" t="s">
        <v>2328</v>
      </c>
      <c r="F729" s="254" t="s">
        <v>2426</v>
      </c>
      <c r="G729" s="128" t="s">
        <v>353</v>
      </c>
      <c r="H729" s="128" t="s">
        <v>569</v>
      </c>
      <c r="I729" s="299" t="s">
        <v>2427</v>
      </c>
      <c r="J729" s="298" t="s">
        <v>2353</v>
      </c>
      <c r="K729" s="133" t="s">
        <v>264</v>
      </c>
      <c r="L729" s="97" t="s">
        <v>2370</v>
      </c>
      <c r="M729" s="93">
        <f>5500+7000+10000+3000</f>
        <v>25500</v>
      </c>
    </row>
    <row r="730" spans="1:13" ht="25.5" x14ac:dyDescent="0.2">
      <c r="A730" s="294">
        <v>74</v>
      </c>
      <c r="B730" s="238" t="s">
        <v>2428</v>
      </c>
      <c r="C730" s="536" t="s">
        <v>2429</v>
      </c>
      <c r="D730" s="536"/>
      <c r="E730" s="238" t="s">
        <v>2328</v>
      </c>
      <c r="F730" s="137" t="s">
        <v>2741</v>
      </c>
      <c r="G730" s="141" t="s">
        <v>2405</v>
      </c>
      <c r="H730" s="141" t="s">
        <v>266</v>
      </c>
      <c r="I730" s="133" t="s">
        <v>2430</v>
      </c>
      <c r="J730" s="133" t="s">
        <v>2431</v>
      </c>
      <c r="K730" s="133" t="s">
        <v>264</v>
      </c>
      <c r="L730" s="97" t="s">
        <v>2432</v>
      </c>
      <c r="M730" s="93">
        <v>10460998.470000001</v>
      </c>
    </row>
    <row r="731" spans="1:13" ht="25.5" x14ac:dyDescent="0.2">
      <c r="A731" s="294" t="s">
        <v>2433</v>
      </c>
      <c r="B731" s="238" t="s">
        <v>2434</v>
      </c>
      <c r="C731" s="536" t="s">
        <v>2429</v>
      </c>
      <c r="D731" s="536"/>
      <c r="E731" s="238" t="s">
        <v>2328</v>
      </c>
      <c r="F731" s="137" t="s">
        <v>2741</v>
      </c>
      <c r="G731" s="141" t="s">
        <v>2405</v>
      </c>
      <c r="H731" s="141" t="s">
        <v>266</v>
      </c>
      <c r="I731" s="133" t="s">
        <v>2430</v>
      </c>
      <c r="J731" s="133" t="s">
        <v>2431</v>
      </c>
      <c r="K731" s="133" t="s">
        <v>264</v>
      </c>
      <c r="L731" s="97" t="s">
        <v>2432</v>
      </c>
      <c r="M731" s="93">
        <v>416695.63</v>
      </c>
    </row>
    <row r="732" spans="1:13" ht="15.75" customHeight="1" x14ac:dyDescent="0.2">
      <c r="A732" s="449" t="s">
        <v>154</v>
      </c>
      <c r="B732" s="449"/>
      <c r="C732" s="449"/>
      <c r="D732" s="537" t="s">
        <v>2435</v>
      </c>
      <c r="E732" s="538"/>
      <c r="F732" s="538"/>
      <c r="G732" s="538"/>
      <c r="H732" s="539"/>
      <c r="I732" s="153" t="s">
        <v>300</v>
      </c>
      <c r="J732" s="456" t="s">
        <v>2436</v>
      </c>
      <c r="K732" s="456"/>
      <c r="L732" s="456"/>
      <c r="M732" s="456"/>
    </row>
    <row r="733" spans="1:13" ht="21.75" customHeight="1" x14ac:dyDescent="0.2">
      <c r="A733" s="449"/>
      <c r="B733" s="449"/>
      <c r="C733" s="449"/>
      <c r="D733" s="540"/>
      <c r="E733" s="541"/>
      <c r="F733" s="541"/>
      <c r="G733" s="541"/>
      <c r="H733" s="542"/>
      <c r="I733" s="146" t="s">
        <v>157</v>
      </c>
      <c r="J733" s="456" t="s">
        <v>269</v>
      </c>
      <c r="K733" s="456"/>
      <c r="L733" s="456"/>
      <c r="M733" s="456"/>
    </row>
    <row r="734" spans="1:13" ht="22.5" customHeight="1" x14ac:dyDescent="0.2">
      <c r="A734" s="457" t="s">
        <v>159</v>
      </c>
      <c r="B734" s="457"/>
      <c r="C734" s="457"/>
      <c r="D734" s="457"/>
      <c r="E734" s="457"/>
      <c r="F734" s="457"/>
      <c r="G734" s="457"/>
      <c r="H734" s="457"/>
      <c r="I734" s="457"/>
      <c r="J734" s="457"/>
      <c r="K734" s="457"/>
      <c r="L734" s="457"/>
      <c r="M734" s="457"/>
    </row>
    <row r="735" spans="1:13" ht="63.75" x14ac:dyDescent="0.2">
      <c r="A735" s="147" t="s">
        <v>158</v>
      </c>
      <c r="B735" s="147" t="s">
        <v>69</v>
      </c>
      <c r="C735" s="527" t="s">
        <v>155</v>
      </c>
      <c r="D735" s="528"/>
      <c r="E735" s="147" t="s">
        <v>162</v>
      </c>
      <c r="F735" s="147" t="s">
        <v>156</v>
      </c>
      <c r="G735" s="147" t="s">
        <v>165</v>
      </c>
      <c r="H735" s="147" t="s">
        <v>166</v>
      </c>
      <c r="I735" s="147" t="s">
        <v>161</v>
      </c>
      <c r="J735" s="147" t="s">
        <v>160</v>
      </c>
      <c r="K735" s="147" t="s">
        <v>163</v>
      </c>
      <c r="L735" s="147" t="s">
        <v>164</v>
      </c>
      <c r="M735" s="147" t="s">
        <v>360</v>
      </c>
    </row>
    <row r="736" spans="1:13" ht="94.5" customHeight="1" x14ac:dyDescent="0.2">
      <c r="A736" s="135" t="s">
        <v>167</v>
      </c>
      <c r="B736" s="238" t="s">
        <v>2437</v>
      </c>
      <c r="C736" s="529" t="s">
        <v>2438</v>
      </c>
      <c r="D736" s="530"/>
      <c r="E736" s="97" t="s">
        <v>2439</v>
      </c>
      <c r="F736" s="300" t="s">
        <v>2440</v>
      </c>
      <c r="G736" s="88" t="s">
        <v>2441</v>
      </c>
      <c r="H736" s="88" t="s">
        <v>2442</v>
      </c>
      <c r="I736" s="185" t="s">
        <v>2443</v>
      </c>
      <c r="J736" s="167" t="s">
        <v>2444</v>
      </c>
      <c r="K736" s="167" t="s">
        <v>264</v>
      </c>
      <c r="L736" s="97" t="s">
        <v>846</v>
      </c>
      <c r="M736" s="176"/>
    </row>
    <row r="737" spans="1:13" ht="130.5" customHeight="1" x14ac:dyDescent="0.2">
      <c r="A737" s="135">
        <v>2</v>
      </c>
      <c r="B737" s="238" t="s">
        <v>2445</v>
      </c>
      <c r="C737" s="570" t="s">
        <v>2446</v>
      </c>
      <c r="D737" s="571"/>
      <c r="E737" s="238" t="s">
        <v>2447</v>
      </c>
      <c r="F737" s="300" t="s">
        <v>2448</v>
      </c>
      <c r="G737" s="88" t="s">
        <v>2449</v>
      </c>
      <c r="H737" s="88" t="s">
        <v>2442</v>
      </c>
      <c r="I737" s="167" t="s">
        <v>2450</v>
      </c>
      <c r="J737" s="133" t="s">
        <v>2451</v>
      </c>
      <c r="K737" s="167" t="s">
        <v>264</v>
      </c>
      <c r="L737" s="97" t="s">
        <v>846</v>
      </c>
      <c r="M737" s="176"/>
    </row>
    <row r="738" spans="1:13" ht="89.25" x14ac:dyDescent="0.2">
      <c r="A738" s="135" t="s">
        <v>170</v>
      </c>
      <c r="B738" s="97" t="s">
        <v>2452</v>
      </c>
      <c r="C738" s="529" t="s">
        <v>2453</v>
      </c>
      <c r="D738" s="530"/>
      <c r="E738" s="97" t="s">
        <v>2447</v>
      </c>
      <c r="F738" s="300" t="s">
        <v>2454</v>
      </c>
      <c r="G738" s="88" t="s">
        <v>2449</v>
      </c>
      <c r="H738" s="88" t="s">
        <v>2442</v>
      </c>
      <c r="I738" s="167" t="s">
        <v>2455</v>
      </c>
      <c r="J738" s="133" t="s">
        <v>2456</v>
      </c>
      <c r="K738" s="167" t="s">
        <v>264</v>
      </c>
      <c r="L738" s="97" t="s">
        <v>1462</v>
      </c>
      <c r="M738" s="176"/>
    </row>
    <row r="739" spans="1:13" ht="168.75" customHeight="1" x14ac:dyDescent="0.2">
      <c r="A739" s="135" t="s">
        <v>171</v>
      </c>
      <c r="B739" s="97" t="s">
        <v>2457</v>
      </c>
      <c r="C739" s="529" t="s">
        <v>2458</v>
      </c>
      <c r="D739" s="530"/>
      <c r="E739" s="97" t="s">
        <v>2447</v>
      </c>
      <c r="F739" s="300" t="s">
        <v>2459</v>
      </c>
      <c r="G739" s="88" t="s">
        <v>2449</v>
      </c>
      <c r="H739" s="88" t="s">
        <v>2442</v>
      </c>
      <c r="I739" s="167" t="s">
        <v>2460</v>
      </c>
      <c r="J739" s="167" t="s">
        <v>2461</v>
      </c>
      <c r="K739" s="167" t="s">
        <v>264</v>
      </c>
      <c r="L739" s="97" t="s">
        <v>846</v>
      </c>
      <c r="M739" s="167"/>
    </row>
    <row r="740" spans="1:13" ht="132" customHeight="1" x14ac:dyDescent="0.2">
      <c r="A740" s="135" t="s">
        <v>172</v>
      </c>
      <c r="B740" s="97" t="s">
        <v>2462</v>
      </c>
      <c r="C740" s="529" t="s">
        <v>2463</v>
      </c>
      <c r="D740" s="530"/>
      <c r="E740" s="97" t="s">
        <v>2439</v>
      </c>
      <c r="F740" s="88" t="s">
        <v>2464</v>
      </c>
      <c r="G740" s="88" t="s">
        <v>2465</v>
      </c>
      <c r="H740" s="88" t="s">
        <v>1071</v>
      </c>
      <c r="I740" s="167" t="s">
        <v>2466</v>
      </c>
      <c r="J740" s="167" t="s">
        <v>2467</v>
      </c>
      <c r="K740" s="167" t="s">
        <v>264</v>
      </c>
      <c r="L740" s="97" t="s">
        <v>846</v>
      </c>
      <c r="M740" s="167"/>
    </row>
    <row r="741" spans="1:13" ht="63.75" x14ac:dyDescent="0.2">
      <c r="A741" s="135" t="s">
        <v>173</v>
      </c>
      <c r="B741" s="97" t="s">
        <v>2468</v>
      </c>
      <c r="C741" s="529" t="s">
        <v>2469</v>
      </c>
      <c r="D741" s="530"/>
      <c r="E741" s="97" t="s">
        <v>2439</v>
      </c>
      <c r="F741" s="179" t="s">
        <v>2470</v>
      </c>
      <c r="G741" s="88" t="s">
        <v>1070</v>
      </c>
      <c r="H741" s="137" t="s">
        <v>1071</v>
      </c>
      <c r="I741" s="167" t="s">
        <v>2471</v>
      </c>
      <c r="J741" s="167" t="s">
        <v>2467</v>
      </c>
      <c r="K741" s="167" t="s">
        <v>264</v>
      </c>
      <c r="L741" s="97" t="s">
        <v>846</v>
      </c>
      <c r="M741" s="167"/>
    </row>
    <row r="742" spans="1:13" ht="63.75" x14ac:dyDescent="0.2">
      <c r="A742" s="443" t="s">
        <v>174</v>
      </c>
      <c r="B742" s="431" t="s">
        <v>2472</v>
      </c>
      <c r="C742" s="445" t="s">
        <v>2473</v>
      </c>
      <c r="D742" s="446"/>
      <c r="E742" s="431" t="s">
        <v>2439</v>
      </c>
      <c r="F742" s="88" t="s">
        <v>2474</v>
      </c>
      <c r="G742" s="88" t="s">
        <v>1492</v>
      </c>
      <c r="H742" s="88" t="s">
        <v>266</v>
      </c>
      <c r="I742" s="133" t="s">
        <v>2742</v>
      </c>
      <c r="J742" s="167" t="s">
        <v>2475</v>
      </c>
      <c r="K742" s="167" t="s">
        <v>2363</v>
      </c>
      <c r="L742" s="97" t="s">
        <v>2476</v>
      </c>
      <c r="M742" s="906"/>
    </row>
    <row r="743" spans="1:13" x14ac:dyDescent="0.2">
      <c r="A743" s="482"/>
      <c r="B743" s="484"/>
      <c r="C743" s="486"/>
      <c r="D743" s="487"/>
      <c r="E743" s="484"/>
      <c r="F743" s="531" t="s">
        <v>2477</v>
      </c>
      <c r="G743" s="533" t="s">
        <v>832</v>
      </c>
      <c r="H743" s="531" t="s">
        <v>266</v>
      </c>
      <c r="I743" s="434" t="s">
        <v>2743</v>
      </c>
      <c r="J743" s="563" t="s">
        <v>2475</v>
      </c>
      <c r="K743" s="563" t="s">
        <v>699</v>
      </c>
      <c r="L743" s="431" t="s">
        <v>2476</v>
      </c>
      <c r="M743" s="433"/>
    </row>
    <row r="744" spans="1:13" x14ac:dyDescent="0.2">
      <c r="A744" s="483"/>
      <c r="B744" s="485"/>
      <c r="C744" s="488"/>
      <c r="D744" s="489"/>
      <c r="E744" s="485"/>
      <c r="F744" s="532"/>
      <c r="G744" s="534"/>
      <c r="H744" s="532"/>
      <c r="I744" s="535"/>
      <c r="J744" s="569"/>
      <c r="K744" s="569"/>
      <c r="L744" s="485"/>
      <c r="M744" s="441"/>
    </row>
    <row r="745" spans="1:13" ht="63.75" x14ac:dyDescent="0.2">
      <c r="A745" s="135" t="s">
        <v>176</v>
      </c>
      <c r="B745" s="97" t="s">
        <v>2478</v>
      </c>
      <c r="C745" s="529" t="s">
        <v>2479</v>
      </c>
      <c r="D745" s="530"/>
      <c r="E745" s="97" t="s">
        <v>2439</v>
      </c>
      <c r="F745" s="179" t="s">
        <v>2480</v>
      </c>
      <c r="G745" s="88" t="s">
        <v>2481</v>
      </c>
      <c r="H745" s="88" t="s">
        <v>2482</v>
      </c>
      <c r="I745" s="167" t="s">
        <v>2483</v>
      </c>
      <c r="J745" s="167" t="s">
        <v>2475</v>
      </c>
      <c r="K745" s="167" t="s">
        <v>480</v>
      </c>
      <c r="L745" s="97" t="s">
        <v>2484</v>
      </c>
      <c r="M745" s="176"/>
    </row>
    <row r="746" spans="1:13" ht="98.25" customHeight="1" x14ac:dyDescent="0.2">
      <c r="A746" s="135" t="s">
        <v>185</v>
      </c>
      <c r="B746" s="97" t="s">
        <v>2485</v>
      </c>
      <c r="C746" s="529" t="s">
        <v>2486</v>
      </c>
      <c r="D746" s="530"/>
      <c r="E746" s="97" t="s">
        <v>2439</v>
      </c>
      <c r="F746" s="88" t="s">
        <v>2487</v>
      </c>
      <c r="G746" s="88" t="s">
        <v>2488</v>
      </c>
      <c r="H746" s="88" t="s">
        <v>2219</v>
      </c>
      <c r="I746" s="167" t="s">
        <v>2489</v>
      </c>
      <c r="J746" s="167" t="s">
        <v>2475</v>
      </c>
      <c r="K746" s="167" t="s">
        <v>480</v>
      </c>
      <c r="L746" s="97" t="s">
        <v>2476</v>
      </c>
      <c r="M746" s="176"/>
    </row>
    <row r="747" spans="1:13" ht="76.5" customHeight="1" x14ac:dyDescent="0.2">
      <c r="A747" s="135" t="s">
        <v>177</v>
      </c>
      <c r="B747" s="97" t="s">
        <v>2490</v>
      </c>
      <c r="C747" s="529" t="s">
        <v>2491</v>
      </c>
      <c r="D747" s="530"/>
      <c r="E747" s="97" t="s">
        <v>2492</v>
      </c>
      <c r="F747" s="88" t="s">
        <v>2493</v>
      </c>
      <c r="G747" s="139" t="s">
        <v>261</v>
      </c>
      <c r="H747" s="139" t="s">
        <v>322</v>
      </c>
      <c r="I747" s="167" t="s">
        <v>2494</v>
      </c>
      <c r="J747" s="167" t="s">
        <v>2495</v>
      </c>
      <c r="K747" s="167" t="s">
        <v>264</v>
      </c>
      <c r="L747" s="97" t="s">
        <v>175</v>
      </c>
      <c r="M747" s="167"/>
    </row>
    <row r="748" spans="1:13" ht="136.5" customHeight="1" x14ac:dyDescent="0.2">
      <c r="A748" s="135" t="s">
        <v>178</v>
      </c>
      <c r="B748" s="97" t="s">
        <v>2496</v>
      </c>
      <c r="C748" s="529" t="s">
        <v>2499</v>
      </c>
      <c r="D748" s="530"/>
      <c r="E748" s="97" t="s">
        <v>2492</v>
      </c>
      <c r="F748" s="88" t="s">
        <v>2497</v>
      </c>
      <c r="G748" s="88" t="s">
        <v>530</v>
      </c>
      <c r="H748" s="88" t="s">
        <v>2850</v>
      </c>
      <c r="I748" s="167" t="s">
        <v>2498</v>
      </c>
      <c r="J748" s="167" t="s">
        <v>2495</v>
      </c>
      <c r="K748" s="171" t="s">
        <v>264</v>
      </c>
      <c r="L748" s="97" t="s">
        <v>2476</v>
      </c>
      <c r="M748" s="167"/>
    </row>
    <row r="749" spans="1:13" ht="121.5" customHeight="1" x14ac:dyDescent="0.2">
      <c r="A749" s="135" t="s">
        <v>179</v>
      </c>
      <c r="B749" s="97" t="s">
        <v>2496</v>
      </c>
      <c r="C749" s="529" t="s">
        <v>2499</v>
      </c>
      <c r="D749" s="530"/>
      <c r="E749" s="97" t="s">
        <v>2492</v>
      </c>
      <c r="F749" s="88" t="s">
        <v>2500</v>
      </c>
      <c r="G749" s="88" t="s">
        <v>2833</v>
      </c>
      <c r="H749" s="88" t="s">
        <v>1979</v>
      </c>
      <c r="I749" s="323" t="s">
        <v>2501</v>
      </c>
      <c r="J749" s="167" t="s">
        <v>2495</v>
      </c>
      <c r="K749" s="171" t="s">
        <v>264</v>
      </c>
      <c r="L749" s="97" t="s">
        <v>2476</v>
      </c>
      <c r="M749" s="167"/>
    </row>
    <row r="750" spans="1:13" ht="108" customHeight="1" x14ac:dyDescent="0.2">
      <c r="A750" s="135" t="s">
        <v>180</v>
      </c>
      <c r="B750" s="97" t="s">
        <v>2502</v>
      </c>
      <c r="C750" s="529" t="s">
        <v>2788</v>
      </c>
      <c r="D750" s="530"/>
      <c r="E750" s="97" t="s">
        <v>2492</v>
      </c>
      <c r="F750" s="88" t="s">
        <v>2503</v>
      </c>
      <c r="G750" s="88" t="s">
        <v>530</v>
      </c>
      <c r="H750" s="88" t="s">
        <v>870</v>
      </c>
      <c r="I750" s="167" t="s">
        <v>2504</v>
      </c>
      <c r="J750" s="167" t="s">
        <v>2495</v>
      </c>
      <c r="K750" s="167" t="s">
        <v>264</v>
      </c>
      <c r="L750" s="97" t="s">
        <v>175</v>
      </c>
      <c r="M750" s="167"/>
    </row>
    <row r="751" spans="1:13" ht="81.75" customHeight="1" x14ac:dyDescent="0.2">
      <c r="A751" s="135" t="s">
        <v>181</v>
      </c>
      <c r="B751" s="97" t="s">
        <v>2505</v>
      </c>
      <c r="C751" s="529" t="s">
        <v>2506</v>
      </c>
      <c r="D751" s="530"/>
      <c r="E751" s="97" t="s">
        <v>2492</v>
      </c>
      <c r="F751" s="88" t="s">
        <v>2507</v>
      </c>
      <c r="G751" s="88" t="s">
        <v>530</v>
      </c>
      <c r="H751" s="139" t="s">
        <v>265</v>
      </c>
      <c r="I751" s="133" t="s">
        <v>2508</v>
      </c>
      <c r="J751" s="167" t="s">
        <v>2495</v>
      </c>
      <c r="K751" s="171" t="s">
        <v>264</v>
      </c>
      <c r="L751" s="97" t="s">
        <v>175</v>
      </c>
      <c r="M751" s="167"/>
    </row>
    <row r="752" spans="1:13" ht="94.5" customHeight="1" x14ac:dyDescent="0.2">
      <c r="A752" s="135" t="s">
        <v>182</v>
      </c>
      <c r="B752" s="97" t="s">
        <v>2509</v>
      </c>
      <c r="C752" s="529" t="s">
        <v>2510</v>
      </c>
      <c r="D752" s="530"/>
      <c r="E752" s="97" t="s">
        <v>2492</v>
      </c>
      <c r="F752" s="88" t="s">
        <v>2511</v>
      </c>
      <c r="G752" s="88" t="s">
        <v>530</v>
      </c>
      <c r="H752" s="139" t="s">
        <v>1218</v>
      </c>
      <c r="I752" s="133" t="s">
        <v>2512</v>
      </c>
      <c r="J752" s="167" t="s">
        <v>2495</v>
      </c>
      <c r="K752" s="171" t="s">
        <v>2513</v>
      </c>
      <c r="L752" s="97" t="s">
        <v>2514</v>
      </c>
      <c r="M752" s="301"/>
    </row>
    <row r="753" spans="1:13" ht="21.75" customHeight="1" x14ac:dyDescent="0.2">
      <c r="A753" s="449" t="s">
        <v>154</v>
      </c>
      <c r="B753" s="449"/>
      <c r="C753" s="449"/>
      <c r="D753" s="537" t="s">
        <v>2566</v>
      </c>
      <c r="E753" s="538"/>
      <c r="F753" s="538"/>
      <c r="G753" s="538"/>
      <c r="H753" s="539"/>
      <c r="I753" s="153" t="s">
        <v>300</v>
      </c>
      <c r="J753" s="456" t="s">
        <v>2436</v>
      </c>
      <c r="K753" s="456"/>
      <c r="L753" s="456"/>
      <c r="M753" s="456"/>
    </row>
    <row r="754" spans="1:13" ht="24.75" customHeight="1" x14ac:dyDescent="0.2">
      <c r="A754" s="449"/>
      <c r="B754" s="449"/>
      <c r="C754" s="449"/>
      <c r="D754" s="540"/>
      <c r="E754" s="541"/>
      <c r="F754" s="541"/>
      <c r="G754" s="541"/>
      <c r="H754" s="542"/>
      <c r="I754" s="146" t="s">
        <v>157</v>
      </c>
      <c r="J754" s="456" t="s">
        <v>269</v>
      </c>
      <c r="K754" s="456"/>
      <c r="L754" s="456"/>
      <c r="M754" s="456"/>
    </row>
    <row r="755" spans="1:13" x14ac:dyDescent="0.2">
      <c r="A755" s="457" t="s">
        <v>159</v>
      </c>
      <c r="B755" s="457"/>
      <c r="C755" s="457"/>
      <c r="D755" s="457"/>
      <c r="E755" s="457"/>
      <c r="F755" s="457"/>
      <c r="G755" s="457"/>
      <c r="H755" s="457"/>
      <c r="I755" s="457"/>
      <c r="J755" s="457"/>
      <c r="K755" s="457"/>
      <c r="L755" s="457"/>
      <c r="M755" s="457"/>
    </row>
    <row r="756" spans="1:13" ht="63.75" x14ac:dyDescent="0.2">
      <c r="A756" s="147" t="s">
        <v>158</v>
      </c>
      <c r="B756" s="147" t="s">
        <v>69</v>
      </c>
      <c r="C756" s="527" t="s">
        <v>155</v>
      </c>
      <c r="D756" s="528"/>
      <c r="E756" s="147" t="s">
        <v>162</v>
      </c>
      <c r="F756" s="147" t="s">
        <v>156</v>
      </c>
      <c r="G756" s="147" t="s">
        <v>165</v>
      </c>
      <c r="H756" s="147" t="s">
        <v>166</v>
      </c>
      <c r="I756" s="147" t="s">
        <v>161</v>
      </c>
      <c r="J756" s="147" t="s">
        <v>160</v>
      </c>
      <c r="K756" s="147" t="s">
        <v>163</v>
      </c>
      <c r="L756" s="147" t="s">
        <v>164</v>
      </c>
      <c r="M756" s="147" t="s">
        <v>440</v>
      </c>
    </row>
    <row r="757" spans="1:13" ht="87.75" customHeight="1" x14ac:dyDescent="0.2">
      <c r="A757" s="564" t="s">
        <v>2515</v>
      </c>
      <c r="B757" s="431" t="s">
        <v>2516</v>
      </c>
      <c r="C757" s="442" t="s">
        <v>2517</v>
      </c>
      <c r="D757" s="566"/>
      <c r="E757" s="442" t="s">
        <v>2563</v>
      </c>
      <c r="F757" s="88" t="s">
        <v>2705</v>
      </c>
      <c r="G757" s="88" t="s">
        <v>2518</v>
      </c>
      <c r="H757" s="88" t="s">
        <v>2519</v>
      </c>
      <c r="I757" s="283" t="s">
        <v>2520</v>
      </c>
      <c r="J757" s="283" t="s">
        <v>2521</v>
      </c>
      <c r="K757" s="1033" t="s">
        <v>2522</v>
      </c>
      <c r="L757" s="1034" t="s">
        <v>1039</v>
      </c>
      <c r="M757" s="1027"/>
    </row>
    <row r="758" spans="1:13" ht="81.75" customHeight="1" x14ac:dyDescent="0.2">
      <c r="A758" s="565"/>
      <c r="B758" s="484"/>
      <c r="C758" s="442"/>
      <c r="D758" s="566"/>
      <c r="E758" s="442"/>
      <c r="F758" s="88" t="s">
        <v>2523</v>
      </c>
      <c r="G758" s="88" t="s">
        <v>901</v>
      </c>
      <c r="H758" s="88" t="s">
        <v>906</v>
      </c>
      <c r="I758" s="283" t="s">
        <v>2524</v>
      </c>
      <c r="J758" s="283" t="s">
        <v>2525</v>
      </c>
      <c r="K758" s="1033"/>
      <c r="L758" s="1035"/>
      <c r="M758" s="583"/>
    </row>
    <row r="759" spans="1:13" ht="30" customHeight="1" x14ac:dyDescent="0.2">
      <c r="A759" s="443" t="s">
        <v>168</v>
      </c>
      <c r="B759" s="431" t="s">
        <v>2526</v>
      </c>
      <c r="C759" s="442" t="s">
        <v>2527</v>
      </c>
      <c r="D759" s="566"/>
      <c r="E759" s="431" t="s">
        <v>2564</v>
      </c>
      <c r="F759" s="1028" t="s">
        <v>2528</v>
      </c>
      <c r="G759" s="1032" t="s">
        <v>2529</v>
      </c>
      <c r="H759" s="1029" t="s">
        <v>2530</v>
      </c>
      <c r="I759" s="303" t="s">
        <v>2531</v>
      </c>
      <c r="J759" s="659" t="s">
        <v>2532</v>
      </c>
      <c r="K759" s="659" t="s">
        <v>264</v>
      </c>
      <c r="L759" s="442" t="s">
        <v>2533</v>
      </c>
      <c r="M759" s="1030">
        <v>247500</v>
      </c>
    </row>
    <row r="760" spans="1:13" x14ac:dyDescent="0.2">
      <c r="A760" s="482"/>
      <c r="B760" s="846"/>
      <c r="C760" s="442"/>
      <c r="D760" s="566"/>
      <c r="E760" s="484"/>
      <c r="F760" s="1028"/>
      <c r="G760" s="1032"/>
      <c r="H760" s="1029"/>
      <c r="I760" s="303" t="s">
        <v>2534</v>
      </c>
      <c r="J760" s="659"/>
      <c r="K760" s="583"/>
      <c r="L760" s="442"/>
      <c r="M760" s="1030"/>
    </row>
    <row r="761" spans="1:13" x14ac:dyDescent="0.2">
      <c r="A761" s="482"/>
      <c r="B761" s="846"/>
      <c r="C761" s="442"/>
      <c r="D761" s="566"/>
      <c r="E761" s="484"/>
      <c r="F761" s="1028"/>
      <c r="G761" s="1032"/>
      <c r="H761" s="1029"/>
      <c r="I761" s="303" t="s">
        <v>2535</v>
      </c>
      <c r="J761" s="659"/>
      <c r="K761" s="583"/>
      <c r="L761" s="442"/>
      <c r="M761" s="1030"/>
    </row>
    <row r="762" spans="1:13" ht="25.5" x14ac:dyDescent="0.2">
      <c r="A762" s="482"/>
      <c r="B762" s="846"/>
      <c r="C762" s="442"/>
      <c r="D762" s="566"/>
      <c r="E762" s="484"/>
      <c r="F762" s="1028"/>
      <c r="G762" s="1032"/>
      <c r="H762" s="1029"/>
      <c r="I762" s="303" t="s">
        <v>2536</v>
      </c>
      <c r="J762" s="659"/>
      <c r="K762" s="659" t="s">
        <v>264</v>
      </c>
      <c r="L762" s="442"/>
      <c r="M762" s="1030"/>
    </row>
    <row r="763" spans="1:13" x14ac:dyDescent="0.2">
      <c r="A763" s="482"/>
      <c r="B763" s="846"/>
      <c r="C763" s="442"/>
      <c r="D763" s="566"/>
      <c r="E763" s="484"/>
      <c r="F763" s="1028"/>
      <c r="G763" s="583"/>
      <c r="H763" s="583"/>
      <c r="I763" s="303" t="s">
        <v>2537</v>
      </c>
      <c r="J763" s="659"/>
      <c r="K763" s="583"/>
      <c r="L763" s="583"/>
      <c r="M763" s="583"/>
    </row>
    <row r="764" spans="1:13" ht="42.75" customHeight="1" x14ac:dyDescent="0.2">
      <c r="A764" s="482"/>
      <c r="B764" s="846"/>
      <c r="C764" s="442"/>
      <c r="D764" s="566"/>
      <c r="E764" s="484"/>
      <c r="F764" s="1028"/>
      <c r="G764" s="1032" t="s">
        <v>2529</v>
      </c>
      <c r="H764" s="1029" t="s">
        <v>2530</v>
      </c>
      <c r="I764" s="303" t="s">
        <v>2538</v>
      </c>
      <c r="J764" s="659"/>
      <c r="K764" s="167" t="s">
        <v>264</v>
      </c>
      <c r="L764" s="442" t="s">
        <v>2533</v>
      </c>
      <c r="M764" s="1030">
        <v>84000</v>
      </c>
    </row>
    <row r="765" spans="1:13" ht="38.25" x14ac:dyDescent="0.2">
      <c r="A765" s="483"/>
      <c r="B765" s="441"/>
      <c r="C765" s="566"/>
      <c r="D765" s="566"/>
      <c r="E765" s="548"/>
      <c r="F765" s="1028"/>
      <c r="G765" s="1032"/>
      <c r="H765" s="1029"/>
      <c r="I765" s="303" t="s">
        <v>2539</v>
      </c>
      <c r="J765" s="659"/>
      <c r="K765" s="167" t="s">
        <v>264</v>
      </c>
      <c r="L765" s="442"/>
      <c r="M765" s="1030"/>
    </row>
    <row r="766" spans="1:13" ht="28.5" customHeight="1" x14ac:dyDescent="0.2">
      <c r="A766" s="482" t="s">
        <v>2540</v>
      </c>
      <c r="B766" s="431" t="s">
        <v>2541</v>
      </c>
      <c r="C766" s="442" t="s">
        <v>2542</v>
      </c>
      <c r="D766" s="566"/>
      <c r="E766" s="442" t="s">
        <v>2564</v>
      </c>
      <c r="F766" s="1028" t="s">
        <v>2543</v>
      </c>
      <c r="G766" s="1032" t="s">
        <v>2529</v>
      </c>
      <c r="H766" s="1029" t="s">
        <v>2530</v>
      </c>
      <c r="I766" s="303" t="s">
        <v>2544</v>
      </c>
      <c r="J766" s="659" t="s">
        <v>2545</v>
      </c>
      <c r="K766" s="659" t="s">
        <v>264</v>
      </c>
      <c r="L766" s="442" t="s">
        <v>2546</v>
      </c>
      <c r="M766" s="1031">
        <v>300000</v>
      </c>
    </row>
    <row r="767" spans="1:13" x14ac:dyDescent="0.2">
      <c r="A767" s="482"/>
      <c r="B767" s="484"/>
      <c r="C767" s="442"/>
      <c r="D767" s="566"/>
      <c r="E767" s="442"/>
      <c r="F767" s="583"/>
      <c r="G767" s="583"/>
      <c r="H767" s="583"/>
      <c r="I767" s="303" t="s">
        <v>2547</v>
      </c>
      <c r="J767" s="659"/>
      <c r="K767" s="583"/>
      <c r="L767" s="583"/>
      <c r="M767" s="1031"/>
    </row>
    <row r="768" spans="1:13" ht="27.75" customHeight="1" x14ac:dyDescent="0.2">
      <c r="A768" s="482"/>
      <c r="B768" s="484"/>
      <c r="C768" s="442"/>
      <c r="D768" s="566"/>
      <c r="E768" s="442"/>
      <c r="F768" s="583"/>
      <c r="G768" s="583"/>
      <c r="H768" s="583"/>
      <c r="I768" s="303" t="s">
        <v>2548</v>
      </c>
      <c r="J768" s="659"/>
      <c r="K768" s="583"/>
      <c r="L768" s="583"/>
      <c r="M768" s="1031"/>
    </row>
    <row r="769" spans="1:13" ht="51" x14ac:dyDescent="0.2">
      <c r="A769" s="482"/>
      <c r="B769" s="484"/>
      <c r="C769" s="442"/>
      <c r="D769" s="566"/>
      <c r="E769" s="442"/>
      <c r="F769" s="86" t="s">
        <v>437</v>
      </c>
      <c r="G769" s="304" t="s">
        <v>530</v>
      </c>
      <c r="H769" s="305" t="s">
        <v>265</v>
      </c>
      <c r="I769" s="303" t="s">
        <v>2549</v>
      </c>
      <c r="J769" s="659"/>
      <c r="K769" s="167" t="s">
        <v>264</v>
      </c>
      <c r="L769" s="97" t="s">
        <v>2533</v>
      </c>
      <c r="M769" s="1031"/>
    </row>
    <row r="770" spans="1:13" ht="51" x14ac:dyDescent="0.2">
      <c r="A770" s="483"/>
      <c r="B770" s="485"/>
      <c r="C770" s="442"/>
      <c r="D770" s="566"/>
      <c r="E770" s="442"/>
      <c r="F770" s="86" t="s">
        <v>2550</v>
      </c>
      <c r="G770" s="304" t="s">
        <v>2551</v>
      </c>
      <c r="H770" s="305" t="s">
        <v>2552</v>
      </c>
      <c r="I770" s="167" t="s">
        <v>2553</v>
      </c>
      <c r="J770" s="659"/>
      <c r="K770" s="167" t="s">
        <v>264</v>
      </c>
      <c r="L770" s="97" t="s">
        <v>2533</v>
      </c>
      <c r="M770" s="1031"/>
    </row>
    <row r="771" spans="1:13" ht="71.25" customHeight="1" x14ac:dyDescent="0.2">
      <c r="A771" s="443" t="s">
        <v>2554</v>
      </c>
      <c r="B771" s="431" t="s">
        <v>2555</v>
      </c>
      <c r="C771" s="442" t="s">
        <v>2556</v>
      </c>
      <c r="D771" s="566"/>
      <c r="E771" s="442" t="s">
        <v>2565</v>
      </c>
      <c r="F771" s="86" t="s">
        <v>2557</v>
      </c>
      <c r="G771" s="86" t="s">
        <v>530</v>
      </c>
      <c r="H771" s="86" t="s">
        <v>1988</v>
      </c>
      <c r="I771" s="167" t="s">
        <v>2744</v>
      </c>
      <c r="J771" s="659" t="s">
        <v>2558</v>
      </c>
      <c r="K771" s="659" t="s">
        <v>264</v>
      </c>
      <c r="L771" s="97"/>
      <c r="M771" s="176">
        <v>25300</v>
      </c>
    </row>
    <row r="772" spans="1:13" ht="31.5" customHeight="1" x14ac:dyDescent="0.2">
      <c r="A772" s="483"/>
      <c r="B772" s="485"/>
      <c r="C772" s="442"/>
      <c r="D772" s="566"/>
      <c r="E772" s="442"/>
      <c r="F772" s="86" t="s">
        <v>2559</v>
      </c>
      <c r="G772" s="86" t="s">
        <v>2560</v>
      </c>
      <c r="H772" s="86" t="s">
        <v>1107</v>
      </c>
      <c r="I772" s="167" t="s">
        <v>2561</v>
      </c>
      <c r="J772" s="659"/>
      <c r="K772" s="583"/>
      <c r="L772" s="97" t="s">
        <v>2562</v>
      </c>
      <c r="M772" s="176">
        <v>35000</v>
      </c>
    </row>
  </sheetData>
  <mergeCells count="1609">
    <mergeCell ref="K757:K758"/>
    <mergeCell ref="L757:L758"/>
    <mergeCell ref="C771:D772"/>
    <mergeCell ref="C757:D758"/>
    <mergeCell ref="M311:M312"/>
    <mergeCell ref="M382:M384"/>
    <mergeCell ref="M385:M386"/>
    <mergeCell ref="L58:L63"/>
    <mergeCell ref="K585:K594"/>
    <mergeCell ref="B585:B594"/>
    <mergeCell ref="C585:D594"/>
    <mergeCell ref="E585:E594"/>
    <mergeCell ref="J585:J594"/>
    <mergeCell ref="M585:M594"/>
    <mergeCell ref="B759:B765"/>
    <mergeCell ref="M742:M744"/>
    <mergeCell ref="B425:B435"/>
    <mergeCell ref="C425:D435"/>
    <mergeCell ref="E425:E435"/>
    <mergeCell ref="K425:K435"/>
    <mergeCell ref="B569:B578"/>
    <mergeCell ref="C569:D578"/>
    <mergeCell ref="E569:E578"/>
    <mergeCell ref="J569:J578"/>
    <mergeCell ref="L569:L578"/>
    <mergeCell ref="F62:F63"/>
    <mergeCell ref="G62:G63"/>
    <mergeCell ref="E58:E63"/>
    <mergeCell ref="F58:F59"/>
    <mergeCell ref="G58:G59"/>
    <mergeCell ref="H58:H59"/>
    <mergeCell ref="J58:J59"/>
    <mergeCell ref="A18:A21"/>
    <mergeCell ref="B18:B21"/>
    <mergeCell ref="C18:D21"/>
    <mergeCell ref="A22:A24"/>
    <mergeCell ref="B22:B24"/>
    <mergeCell ref="A771:A772"/>
    <mergeCell ref="E757:E758"/>
    <mergeCell ref="M757:M758"/>
    <mergeCell ref="F759:F765"/>
    <mergeCell ref="H759:H763"/>
    <mergeCell ref="J759:J765"/>
    <mergeCell ref="K759:K761"/>
    <mergeCell ref="M759:M763"/>
    <mergeCell ref="K762:K763"/>
    <mergeCell ref="H764:H765"/>
    <mergeCell ref="M764:M765"/>
    <mergeCell ref="E766:E770"/>
    <mergeCell ref="H766:H768"/>
    <mergeCell ref="J766:J770"/>
    <mergeCell ref="L766:L768"/>
    <mergeCell ref="M766:M770"/>
    <mergeCell ref="E771:E772"/>
    <mergeCell ref="K771:K772"/>
    <mergeCell ref="J771:J772"/>
    <mergeCell ref="K766:K768"/>
    <mergeCell ref="G766:G768"/>
    <mergeCell ref="F766:F768"/>
    <mergeCell ref="L764:L765"/>
    <mergeCell ref="G764:G765"/>
    <mergeCell ref="L759:L763"/>
    <mergeCell ref="G759:G763"/>
    <mergeCell ref="E759:E765"/>
    <mergeCell ref="A10:A13"/>
    <mergeCell ref="B10:B13"/>
    <mergeCell ref="C10:D13"/>
    <mergeCell ref="E10:E13"/>
    <mergeCell ref="F10:F13"/>
    <mergeCell ref="A14:A17"/>
    <mergeCell ref="B14:B17"/>
    <mergeCell ref="C14:D17"/>
    <mergeCell ref="E14:E17"/>
    <mergeCell ref="F14:F17"/>
    <mergeCell ref="A1:M1"/>
    <mergeCell ref="C35:D35"/>
    <mergeCell ref="A36:A37"/>
    <mergeCell ref="B36:B37"/>
    <mergeCell ref="C36:D37"/>
    <mergeCell ref="E36:E37"/>
    <mergeCell ref="I36:I37"/>
    <mergeCell ref="J36:J37"/>
    <mergeCell ref="K36:K37"/>
    <mergeCell ref="L36:L37"/>
    <mergeCell ref="M36:M37"/>
    <mergeCell ref="G10:G13"/>
    <mergeCell ref="H10:H13"/>
    <mergeCell ref="J10:J11"/>
    <mergeCell ref="K10:K13"/>
    <mergeCell ref="L10:L13"/>
    <mergeCell ref="M10:M13"/>
    <mergeCell ref="G14:G17"/>
    <mergeCell ref="H14:H17"/>
    <mergeCell ref="J14:J15"/>
    <mergeCell ref="K14:K17"/>
    <mergeCell ref="L14:L17"/>
    <mergeCell ref="M14:M17"/>
    <mergeCell ref="C29:D30"/>
    <mergeCell ref="K18:K21"/>
    <mergeCell ref="L18:L21"/>
    <mergeCell ref="M18:M21"/>
    <mergeCell ref="E18:E21"/>
    <mergeCell ref="F18:F21"/>
    <mergeCell ref="G18:G21"/>
    <mergeCell ref="H18:H21"/>
    <mergeCell ref="J18:J20"/>
    <mergeCell ref="E22:E24"/>
    <mergeCell ref="C22:D24"/>
    <mergeCell ref="L22:L24"/>
    <mergeCell ref="M22:M24"/>
    <mergeCell ref="A2:C3"/>
    <mergeCell ref="D2:H3"/>
    <mergeCell ref="J2:M2"/>
    <mergeCell ref="J3:M3"/>
    <mergeCell ref="A4:M4"/>
    <mergeCell ref="C5:D5"/>
    <mergeCell ref="A6:A9"/>
    <mergeCell ref="B6:B9"/>
    <mergeCell ref="C6:D9"/>
    <mergeCell ref="E6:E9"/>
    <mergeCell ref="F6:F9"/>
    <mergeCell ref="G6:G9"/>
    <mergeCell ref="H6:H9"/>
    <mergeCell ref="J6:J7"/>
    <mergeCell ref="K6:K9"/>
    <mergeCell ref="L6:L9"/>
    <mergeCell ref="M6:M9"/>
    <mergeCell ref="A25:A28"/>
    <mergeCell ref="B25:B28"/>
    <mergeCell ref="C25:D28"/>
    <mergeCell ref="E25:E28"/>
    <mergeCell ref="F25:F28"/>
    <mergeCell ref="G25:G28"/>
    <mergeCell ref="H25:H28"/>
    <mergeCell ref="J25:J28"/>
    <mergeCell ref="K25:K28"/>
    <mergeCell ref="L25:L28"/>
    <mergeCell ref="M25:M28"/>
    <mergeCell ref="J22:J24"/>
    <mergeCell ref="K22:K24"/>
    <mergeCell ref="F60:F61"/>
    <mergeCell ref="G60:G61"/>
    <mergeCell ref="H60:H61"/>
    <mergeCell ref="J60:J61"/>
    <mergeCell ref="K60:K61"/>
    <mergeCell ref="M60:M61"/>
    <mergeCell ref="K29:K30"/>
    <mergeCell ref="L29:L30"/>
    <mergeCell ref="M29:M30"/>
    <mergeCell ref="C33:D33"/>
    <mergeCell ref="C34:D34"/>
    <mergeCell ref="C38:D38"/>
    <mergeCell ref="C39:D39"/>
    <mergeCell ref="C40:D40"/>
    <mergeCell ref="C41:D41"/>
    <mergeCell ref="C42:D42"/>
    <mergeCell ref="A43:C44"/>
    <mergeCell ref="D43:H44"/>
    <mergeCell ref="J43:M43"/>
    <mergeCell ref="J44:M44"/>
    <mergeCell ref="A31:A32"/>
    <mergeCell ref="B31:B32"/>
    <mergeCell ref="C31:D32"/>
    <mergeCell ref="E31:E32"/>
    <mergeCell ref="F31:F32"/>
    <mergeCell ref="G31:G32"/>
    <mergeCell ref="H31:H32"/>
    <mergeCell ref="J31:J32"/>
    <mergeCell ref="K31:K32"/>
    <mergeCell ref="L31:L32"/>
    <mergeCell ref="M31:M32"/>
    <mergeCell ref="E29:E30"/>
    <mergeCell ref="F29:F30"/>
    <mergeCell ref="G29:G30"/>
    <mergeCell ref="H29:H30"/>
    <mergeCell ref="J29:J30"/>
    <mergeCell ref="B29:B30"/>
    <mergeCell ref="A29:A30"/>
    <mergeCell ref="A45:M45"/>
    <mergeCell ref="C46:D46"/>
    <mergeCell ref="A47:A53"/>
    <mergeCell ref="B47:B53"/>
    <mergeCell ref="C47:D53"/>
    <mergeCell ref="E47:E53"/>
    <mergeCell ref="F47:F48"/>
    <mergeCell ref="G47:G53"/>
    <mergeCell ref="H47:H53"/>
    <mergeCell ref="J47:J53"/>
    <mergeCell ref="K47:K53"/>
    <mergeCell ref="L47:L53"/>
    <mergeCell ref="M47:M53"/>
    <mergeCell ref="F49:F51"/>
    <mergeCell ref="F52:F53"/>
    <mergeCell ref="A64:A65"/>
    <mergeCell ref="B64:B65"/>
    <mergeCell ref="C64:D65"/>
    <mergeCell ref="E64:E65"/>
    <mergeCell ref="J64:J65"/>
    <mergeCell ref="K64:K65"/>
    <mergeCell ref="L64:L65"/>
    <mergeCell ref="M64:M65"/>
    <mergeCell ref="A54:C55"/>
    <mergeCell ref="D54:H55"/>
    <mergeCell ref="J54:M54"/>
    <mergeCell ref="J55:M55"/>
    <mergeCell ref="A56:M56"/>
    <mergeCell ref="C57:D57"/>
    <mergeCell ref="A58:A63"/>
    <mergeCell ref="B58:B63"/>
    <mergeCell ref="C58:D63"/>
    <mergeCell ref="K58:K59"/>
    <mergeCell ref="M58:M59"/>
    <mergeCell ref="H62:H63"/>
    <mergeCell ref="J62:J63"/>
    <mergeCell ref="K62:K63"/>
    <mergeCell ref="M62:M63"/>
    <mergeCell ref="A73:M73"/>
    <mergeCell ref="C74:D74"/>
    <mergeCell ref="A75:A79"/>
    <mergeCell ref="C75:D75"/>
    <mergeCell ref="C76:D76"/>
    <mergeCell ref="C77:D77"/>
    <mergeCell ref="C78:D78"/>
    <mergeCell ref="C79:D79"/>
    <mergeCell ref="C80:D80"/>
    <mergeCell ref="C66:D66"/>
    <mergeCell ref="C67:D67"/>
    <mergeCell ref="C68:D68"/>
    <mergeCell ref="C69:D69"/>
    <mergeCell ref="C70:D70"/>
    <mergeCell ref="A71:C72"/>
    <mergeCell ref="D71:H72"/>
    <mergeCell ref="J71:M71"/>
    <mergeCell ref="J72:M72"/>
    <mergeCell ref="C88:D88"/>
    <mergeCell ref="C89:D89"/>
    <mergeCell ref="C90:D90"/>
    <mergeCell ref="A91:A93"/>
    <mergeCell ref="B91:B93"/>
    <mergeCell ref="C91:D93"/>
    <mergeCell ref="E91:E93"/>
    <mergeCell ref="J91:J93"/>
    <mergeCell ref="K91:K93"/>
    <mergeCell ref="C81:D81"/>
    <mergeCell ref="A82:C83"/>
    <mergeCell ref="D82:H83"/>
    <mergeCell ref="J82:M82"/>
    <mergeCell ref="J83:M83"/>
    <mergeCell ref="A84:M84"/>
    <mergeCell ref="C85:D85"/>
    <mergeCell ref="C86:D86"/>
    <mergeCell ref="C87:D87"/>
    <mergeCell ref="J103:J104"/>
    <mergeCell ref="C99:D99"/>
    <mergeCell ref="A100:A101"/>
    <mergeCell ref="B100:B101"/>
    <mergeCell ref="C100:D101"/>
    <mergeCell ref="E100:E101"/>
    <mergeCell ref="F100:F101"/>
    <mergeCell ref="G100:G101"/>
    <mergeCell ref="H100:H101"/>
    <mergeCell ref="C102:D102"/>
    <mergeCell ref="L91:L93"/>
    <mergeCell ref="M91:M93"/>
    <mergeCell ref="C94:D94"/>
    <mergeCell ref="C95:D95"/>
    <mergeCell ref="A96:C97"/>
    <mergeCell ref="D96:H97"/>
    <mergeCell ref="J96:M96"/>
    <mergeCell ref="J97:M97"/>
    <mergeCell ref="A98:M98"/>
    <mergeCell ref="C107:D107"/>
    <mergeCell ref="A108:A112"/>
    <mergeCell ref="B108:B110"/>
    <mergeCell ref="C108:D110"/>
    <mergeCell ref="E108:E112"/>
    <mergeCell ref="F108:F112"/>
    <mergeCell ref="G108:G110"/>
    <mergeCell ref="H108:H110"/>
    <mergeCell ref="I108:I110"/>
    <mergeCell ref="K103:K104"/>
    <mergeCell ref="L103:L104"/>
    <mergeCell ref="M103:M104"/>
    <mergeCell ref="A105:A106"/>
    <mergeCell ref="B105:B106"/>
    <mergeCell ref="C105:D106"/>
    <mergeCell ref="E105:E106"/>
    <mergeCell ref="F105:F106"/>
    <mergeCell ref="G105:G106"/>
    <mergeCell ref="H105:H106"/>
    <mergeCell ref="I105:I106"/>
    <mergeCell ref="J105:J106"/>
    <mergeCell ref="K105:K106"/>
    <mergeCell ref="L105:L106"/>
    <mergeCell ref="M105:M106"/>
    <mergeCell ref="A103:A104"/>
    <mergeCell ref="B103:B104"/>
    <mergeCell ref="C103:D104"/>
    <mergeCell ref="E103:E104"/>
    <mergeCell ref="F103:F104"/>
    <mergeCell ref="G103:G104"/>
    <mergeCell ref="H103:H104"/>
    <mergeCell ref="I103:I104"/>
    <mergeCell ref="C113:D113"/>
    <mergeCell ref="A114:A115"/>
    <mergeCell ref="B114:B115"/>
    <mergeCell ref="C114:D115"/>
    <mergeCell ref="E114:E115"/>
    <mergeCell ref="F114:F115"/>
    <mergeCell ref="G114:G115"/>
    <mergeCell ref="H114:H115"/>
    <mergeCell ref="I114:I115"/>
    <mergeCell ref="J108:J112"/>
    <mergeCell ref="K108:K110"/>
    <mergeCell ref="L108:L110"/>
    <mergeCell ref="M108:M110"/>
    <mergeCell ref="B111:B112"/>
    <mergeCell ref="C111:D112"/>
    <mergeCell ref="G111:G112"/>
    <mergeCell ref="H111:H112"/>
    <mergeCell ref="I111:I112"/>
    <mergeCell ref="K111:K112"/>
    <mergeCell ref="L111:L112"/>
    <mergeCell ref="M111:M112"/>
    <mergeCell ref="A118:A120"/>
    <mergeCell ref="B118:B120"/>
    <mergeCell ref="C118:D120"/>
    <mergeCell ref="E118:E120"/>
    <mergeCell ref="F118:F119"/>
    <mergeCell ref="A121:C122"/>
    <mergeCell ref="J121:M121"/>
    <mergeCell ref="J122:M122"/>
    <mergeCell ref="J114:J115"/>
    <mergeCell ref="K114:K115"/>
    <mergeCell ref="L114:L115"/>
    <mergeCell ref="M114:M115"/>
    <mergeCell ref="A116:A117"/>
    <mergeCell ref="B116:B117"/>
    <mergeCell ref="C116:D117"/>
    <mergeCell ref="E116:E117"/>
    <mergeCell ref="F116:F117"/>
    <mergeCell ref="G116:G117"/>
    <mergeCell ref="H116:H117"/>
    <mergeCell ref="I116:I117"/>
    <mergeCell ref="J116:J117"/>
    <mergeCell ref="K116:K117"/>
    <mergeCell ref="L116:L117"/>
    <mergeCell ref="M116:M117"/>
    <mergeCell ref="D121:H122"/>
    <mergeCell ref="M135:M136"/>
    <mergeCell ref="A133:A134"/>
    <mergeCell ref="B133:B134"/>
    <mergeCell ref="C133:D134"/>
    <mergeCell ref="E133:E134"/>
    <mergeCell ref="I133:I134"/>
    <mergeCell ref="J133:J134"/>
    <mergeCell ref="K133:K134"/>
    <mergeCell ref="L133:L134"/>
    <mergeCell ref="M133:M134"/>
    <mergeCell ref="A123:M123"/>
    <mergeCell ref="C124:D124"/>
    <mergeCell ref="C125:D125"/>
    <mergeCell ref="C126:D126"/>
    <mergeCell ref="C127:D127"/>
    <mergeCell ref="A128:A132"/>
    <mergeCell ref="B128:B132"/>
    <mergeCell ref="C128:D132"/>
    <mergeCell ref="E128:E132"/>
    <mergeCell ref="G128:G132"/>
    <mergeCell ref="H128:H132"/>
    <mergeCell ref="J128:J132"/>
    <mergeCell ref="K128:K132"/>
    <mergeCell ref="L128:L132"/>
    <mergeCell ref="M128:M132"/>
    <mergeCell ref="C137:D137"/>
    <mergeCell ref="C138:D138"/>
    <mergeCell ref="A139:A140"/>
    <mergeCell ref="B139:B140"/>
    <mergeCell ref="C139:D140"/>
    <mergeCell ref="E139:E140"/>
    <mergeCell ref="I139:I140"/>
    <mergeCell ref="J139:J140"/>
    <mergeCell ref="K139:K140"/>
    <mergeCell ref="A135:A136"/>
    <mergeCell ref="B135:B136"/>
    <mergeCell ref="C135:D136"/>
    <mergeCell ref="E135:E136"/>
    <mergeCell ref="I135:I136"/>
    <mergeCell ref="J135:J136"/>
    <mergeCell ref="K135:K136"/>
    <mergeCell ref="L135:L136"/>
    <mergeCell ref="C149:D149"/>
    <mergeCell ref="C150:D150"/>
    <mergeCell ref="A151:A153"/>
    <mergeCell ref="B151:B153"/>
    <mergeCell ref="C151:D153"/>
    <mergeCell ref="E151:E153"/>
    <mergeCell ref="I151:I153"/>
    <mergeCell ref="J151:J153"/>
    <mergeCell ref="K151:K153"/>
    <mergeCell ref="L139:L140"/>
    <mergeCell ref="M139:M140"/>
    <mergeCell ref="C141:D141"/>
    <mergeCell ref="C142:D142"/>
    <mergeCell ref="C143:D143"/>
    <mergeCell ref="C144:D144"/>
    <mergeCell ref="A145:A148"/>
    <mergeCell ref="B145:B148"/>
    <mergeCell ref="C145:D148"/>
    <mergeCell ref="E145:E148"/>
    <mergeCell ref="I145:I148"/>
    <mergeCell ref="J145:J148"/>
    <mergeCell ref="K145:K148"/>
    <mergeCell ref="L145:L148"/>
    <mergeCell ref="M145:M148"/>
    <mergeCell ref="G163:G164"/>
    <mergeCell ref="H163:H164"/>
    <mergeCell ref="I163:I164"/>
    <mergeCell ref="J163:J164"/>
    <mergeCell ref="K163:K164"/>
    <mergeCell ref="A159:A161"/>
    <mergeCell ref="B159:B161"/>
    <mergeCell ref="C159:D161"/>
    <mergeCell ref="E159:E161"/>
    <mergeCell ref="I159:I161"/>
    <mergeCell ref="J159:J161"/>
    <mergeCell ref="K159:K161"/>
    <mergeCell ref="L159:L161"/>
    <mergeCell ref="C162:D162"/>
    <mergeCell ref="L151:L153"/>
    <mergeCell ref="M151:M153"/>
    <mergeCell ref="A154:A158"/>
    <mergeCell ref="B154:B158"/>
    <mergeCell ref="C154:D158"/>
    <mergeCell ref="E154:E158"/>
    <mergeCell ref="F154:F155"/>
    <mergeCell ref="G154:G155"/>
    <mergeCell ref="H154:H155"/>
    <mergeCell ref="J154:J158"/>
    <mergeCell ref="L154:L158"/>
    <mergeCell ref="M154:M158"/>
    <mergeCell ref="F156:F158"/>
    <mergeCell ref="G156:G158"/>
    <mergeCell ref="H156:H158"/>
    <mergeCell ref="A167:A168"/>
    <mergeCell ref="B167:B168"/>
    <mergeCell ref="C167:D168"/>
    <mergeCell ref="E167:E168"/>
    <mergeCell ref="J167:J168"/>
    <mergeCell ref="K167:K168"/>
    <mergeCell ref="L167:L168"/>
    <mergeCell ref="M167:M171"/>
    <mergeCell ref="A169:A171"/>
    <mergeCell ref="B169:B171"/>
    <mergeCell ref="C169:D171"/>
    <mergeCell ref="E169:E171"/>
    <mergeCell ref="J169:J171"/>
    <mergeCell ref="K169:K171"/>
    <mergeCell ref="L169:L171"/>
    <mergeCell ref="L163:L164"/>
    <mergeCell ref="M163:M164"/>
    <mergeCell ref="A165:A166"/>
    <mergeCell ref="B165:B166"/>
    <mergeCell ref="C165:D166"/>
    <mergeCell ref="E165:E166"/>
    <mergeCell ref="G165:G166"/>
    <mergeCell ref="H165:H166"/>
    <mergeCell ref="I165:I166"/>
    <mergeCell ref="J165:J166"/>
    <mergeCell ref="K165:K166"/>
    <mergeCell ref="L165:L166"/>
    <mergeCell ref="M165:M166"/>
    <mergeCell ref="A163:A164"/>
    <mergeCell ref="B163:B164"/>
    <mergeCell ref="C163:D164"/>
    <mergeCell ref="E163:E164"/>
    <mergeCell ref="M172:M173"/>
    <mergeCell ref="A174:A179"/>
    <mergeCell ref="B174:B179"/>
    <mergeCell ref="C174:D179"/>
    <mergeCell ref="E174:E179"/>
    <mergeCell ref="F174:F179"/>
    <mergeCell ref="G174:G179"/>
    <mergeCell ref="H174:H179"/>
    <mergeCell ref="J174:J179"/>
    <mergeCell ref="L174:L179"/>
    <mergeCell ref="M174:M179"/>
    <mergeCell ref="A172:A173"/>
    <mergeCell ref="B172:B173"/>
    <mergeCell ref="C172:D173"/>
    <mergeCell ref="E172:E173"/>
    <mergeCell ref="F172:F173"/>
    <mergeCell ref="G172:G173"/>
    <mergeCell ref="H172:H173"/>
    <mergeCell ref="J172:J173"/>
    <mergeCell ref="L172:L173"/>
    <mergeCell ref="E188:E189"/>
    <mergeCell ref="J188:J189"/>
    <mergeCell ref="L188:L189"/>
    <mergeCell ref="M188:M189"/>
    <mergeCell ref="C189:D189"/>
    <mergeCell ref="A190:A192"/>
    <mergeCell ref="B190:B192"/>
    <mergeCell ref="C190:D192"/>
    <mergeCell ref="J190:J192"/>
    <mergeCell ref="L190:L192"/>
    <mergeCell ref="C180:D180"/>
    <mergeCell ref="C181:D181"/>
    <mergeCell ref="C182:D182"/>
    <mergeCell ref="C183:D183"/>
    <mergeCell ref="C184:D184"/>
    <mergeCell ref="C185:D185"/>
    <mergeCell ref="C186:D186"/>
    <mergeCell ref="C187:D187"/>
    <mergeCell ref="A188:A189"/>
    <mergeCell ref="B188:B189"/>
    <mergeCell ref="C188:D188"/>
    <mergeCell ref="K197:K201"/>
    <mergeCell ref="L197:L201"/>
    <mergeCell ref="M197:M201"/>
    <mergeCell ref="C198:D198"/>
    <mergeCell ref="C199:D199"/>
    <mergeCell ref="C200:D200"/>
    <mergeCell ref="C201:D201"/>
    <mergeCell ref="C202:D202"/>
    <mergeCell ref="C203:D203"/>
    <mergeCell ref="C193:D193"/>
    <mergeCell ref="C194:D194"/>
    <mergeCell ref="C195:D195"/>
    <mergeCell ref="C196:D196"/>
    <mergeCell ref="A197:A201"/>
    <mergeCell ref="B197:B201"/>
    <mergeCell ref="C197:D197"/>
    <mergeCell ref="E197:E201"/>
    <mergeCell ref="J197:J201"/>
    <mergeCell ref="E211:E213"/>
    <mergeCell ref="I211:I212"/>
    <mergeCell ref="J211:J213"/>
    <mergeCell ref="K211:K213"/>
    <mergeCell ref="L211:L213"/>
    <mergeCell ref="M211:M213"/>
    <mergeCell ref="A214:A216"/>
    <mergeCell ref="B214:B216"/>
    <mergeCell ref="C214:D216"/>
    <mergeCell ref="E214:E216"/>
    <mergeCell ref="K214:K216"/>
    <mergeCell ref="L214:L216"/>
    <mergeCell ref="M214:M216"/>
    <mergeCell ref="C204:D204"/>
    <mergeCell ref="C205:D205"/>
    <mergeCell ref="C206:D206"/>
    <mergeCell ref="C207:D207"/>
    <mergeCell ref="C208:D208"/>
    <mergeCell ref="C209:D209"/>
    <mergeCell ref="C210:D210"/>
    <mergeCell ref="A211:A213"/>
    <mergeCell ref="B211:B213"/>
    <mergeCell ref="C211:D213"/>
    <mergeCell ref="J214:J216"/>
    <mergeCell ref="C227:D229"/>
    <mergeCell ref="E227:E229"/>
    <mergeCell ref="J227:J229"/>
    <mergeCell ref="K227:K229"/>
    <mergeCell ref="L227:L229"/>
    <mergeCell ref="M227:M229"/>
    <mergeCell ref="A230:A238"/>
    <mergeCell ref="B230:B238"/>
    <mergeCell ref="C230:D238"/>
    <mergeCell ref="E230:E238"/>
    <mergeCell ref="J230:J238"/>
    <mergeCell ref="K230:K238"/>
    <mergeCell ref="L230:L238"/>
    <mergeCell ref="M230:M238"/>
    <mergeCell ref="A217:A220"/>
    <mergeCell ref="B217:B220"/>
    <mergeCell ref="C217:D220"/>
    <mergeCell ref="E217:E220"/>
    <mergeCell ref="J217:J220"/>
    <mergeCell ref="K217:K220"/>
    <mergeCell ref="L217:L220"/>
    <mergeCell ref="M217:M220"/>
    <mergeCell ref="A221:A226"/>
    <mergeCell ref="B221:B226"/>
    <mergeCell ref="C221:D226"/>
    <mergeCell ref="E221:E226"/>
    <mergeCell ref="J221:J226"/>
    <mergeCell ref="K221:K226"/>
    <mergeCell ref="L221:L226"/>
    <mergeCell ref="M221:M226"/>
    <mergeCell ref="C262:D262"/>
    <mergeCell ref="A263:A265"/>
    <mergeCell ref="B263:B265"/>
    <mergeCell ref="C263:D263"/>
    <mergeCell ref="E263:E265"/>
    <mergeCell ref="J263:J265"/>
    <mergeCell ref="K263:K265"/>
    <mergeCell ref="L263:L265"/>
    <mergeCell ref="M263:M265"/>
    <mergeCell ref="C264:D264"/>
    <mergeCell ref="C265:D265"/>
    <mergeCell ref="C258:D258"/>
    <mergeCell ref="A259:A261"/>
    <mergeCell ref="B259:B261"/>
    <mergeCell ref="C259:D259"/>
    <mergeCell ref="E259:E261"/>
    <mergeCell ref="J259:J261"/>
    <mergeCell ref="K259:K261"/>
    <mergeCell ref="L259:L261"/>
    <mergeCell ref="M259:M261"/>
    <mergeCell ref="C260:D260"/>
    <mergeCell ref="C261:D261"/>
    <mergeCell ref="C276:D276"/>
    <mergeCell ref="A277:A278"/>
    <mergeCell ref="B277:B278"/>
    <mergeCell ref="C277:D277"/>
    <mergeCell ref="E277:E278"/>
    <mergeCell ref="J277:J278"/>
    <mergeCell ref="C278:D278"/>
    <mergeCell ref="A279:A280"/>
    <mergeCell ref="B279:B280"/>
    <mergeCell ref="C279:D279"/>
    <mergeCell ref="E279:E280"/>
    <mergeCell ref="C280:D280"/>
    <mergeCell ref="A266:A270"/>
    <mergeCell ref="B266:B270"/>
    <mergeCell ref="C266:D267"/>
    <mergeCell ref="E266:E270"/>
    <mergeCell ref="K266:K270"/>
    <mergeCell ref="C268:D269"/>
    <mergeCell ref="C270:D270"/>
    <mergeCell ref="A271:A275"/>
    <mergeCell ref="B271:B275"/>
    <mergeCell ref="C271:D275"/>
    <mergeCell ref="E271:E275"/>
    <mergeCell ref="J286:M286"/>
    <mergeCell ref="J287:M287"/>
    <mergeCell ref="A288:M288"/>
    <mergeCell ref="C289:D289"/>
    <mergeCell ref="A290:A291"/>
    <mergeCell ref="B290:B291"/>
    <mergeCell ref="C290:D291"/>
    <mergeCell ref="E290:E291"/>
    <mergeCell ref="J290:J291"/>
    <mergeCell ref="K290:K291"/>
    <mergeCell ref="L290:L291"/>
    <mergeCell ref="M290:M291"/>
    <mergeCell ref="A281:A282"/>
    <mergeCell ref="B281:B282"/>
    <mergeCell ref="C281:D282"/>
    <mergeCell ref="E281:E282"/>
    <mergeCell ref="A283:A285"/>
    <mergeCell ref="B283:B285"/>
    <mergeCell ref="C283:D285"/>
    <mergeCell ref="E283:E285"/>
    <mergeCell ref="A286:C287"/>
    <mergeCell ref="D286:H287"/>
    <mergeCell ref="M292:M293"/>
    <mergeCell ref="A294:A295"/>
    <mergeCell ref="B294:B295"/>
    <mergeCell ref="C294:D295"/>
    <mergeCell ref="E294:E295"/>
    <mergeCell ref="I294:I295"/>
    <mergeCell ref="J294:J295"/>
    <mergeCell ref="K294:K295"/>
    <mergeCell ref="L294:L295"/>
    <mergeCell ref="M294:M295"/>
    <mergeCell ref="A292:A293"/>
    <mergeCell ref="B292:B293"/>
    <mergeCell ref="C292:D293"/>
    <mergeCell ref="E292:E293"/>
    <mergeCell ref="H292:H293"/>
    <mergeCell ref="I292:I293"/>
    <mergeCell ref="J292:J293"/>
    <mergeCell ref="K292:K293"/>
    <mergeCell ref="L292:L293"/>
    <mergeCell ref="M296:M297"/>
    <mergeCell ref="A298:A300"/>
    <mergeCell ref="B298:B300"/>
    <mergeCell ref="C298:D300"/>
    <mergeCell ref="E298:E300"/>
    <mergeCell ref="I298:I300"/>
    <mergeCell ref="J298:J300"/>
    <mergeCell ref="K298:K300"/>
    <mergeCell ref="L298:L300"/>
    <mergeCell ref="M298:M300"/>
    <mergeCell ref="A296:A297"/>
    <mergeCell ref="B296:B297"/>
    <mergeCell ref="C296:D297"/>
    <mergeCell ref="E296:E297"/>
    <mergeCell ref="I296:I297"/>
    <mergeCell ref="J296:J297"/>
    <mergeCell ref="K296:K297"/>
    <mergeCell ref="L296:L297"/>
    <mergeCell ref="A304:A305"/>
    <mergeCell ref="B304:B305"/>
    <mergeCell ref="C304:D305"/>
    <mergeCell ref="E304:E305"/>
    <mergeCell ref="I304:I305"/>
    <mergeCell ref="J304:J305"/>
    <mergeCell ref="K304:K305"/>
    <mergeCell ref="L304:L305"/>
    <mergeCell ref="M304:M305"/>
    <mergeCell ref="A301:A303"/>
    <mergeCell ref="B301:B303"/>
    <mergeCell ref="C301:D303"/>
    <mergeCell ref="E301:E303"/>
    <mergeCell ref="I301:I303"/>
    <mergeCell ref="J301:J303"/>
    <mergeCell ref="K301:K303"/>
    <mergeCell ref="L301:L303"/>
    <mergeCell ref="M301:M303"/>
    <mergeCell ref="L306:L310"/>
    <mergeCell ref="M306:M310"/>
    <mergeCell ref="A311:A312"/>
    <mergeCell ref="B311:B312"/>
    <mergeCell ref="C311:D312"/>
    <mergeCell ref="E311:E312"/>
    <mergeCell ref="I311:I312"/>
    <mergeCell ref="J311:J312"/>
    <mergeCell ref="K311:K312"/>
    <mergeCell ref="L311:L312"/>
    <mergeCell ref="A306:A310"/>
    <mergeCell ref="B306:B310"/>
    <mergeCell ref="C306:D310"/>
    <mergeCell ref="E306:E310"/>
    <mergeCell ref="F306:F310"/>
    <mergeCell ref="G306:G310"/>
    <mergeCell ref="H306:H310"/>
    <mergeCell ref="J306:J310"/>
    <mergeCell ref="K306:K310"/>
    <mergeCell ref="J316:J317"/>
    <mergeCell ref="K316:K317"/>
    <mergeCell ref="L316:L317"/>
    <mergeCell ref="M316:M317"/>
    <mergeCell ref="A318:A322"/>
    <mergeCell ref="B318:B322"/>
    <mergeCell ref="C318:D322"/>
    <mergeCell ref="E318:E322"/>
    <mergeCell ref="G318:G322"/>
    <mergeCell ref="H318:H322"/>
    <mergeCell ref="J318:J322"/>
    <mergeCell ref="K318:K322"/>
    <mergeCell ref="L318:L322"/>
    <mergeCell ref="M318:M322"/>
    <mergeCell ref="C313:D313"/>
    <mergeCell ref="C314:D314"/>
    <mergeCell ref="C315:D315"/>
    <mergeCell ref="A316:A317"/>
    <mergeCell ref="B316:B317"/>
    <mergeCell ref="C316:D317"/>
    <mergeCell ref="E316:E317"/>
    <mergeCell ref="H316:H317"/>
    <mergeCell ref="I316:I317"/>
    <mergeCell ref="L323:L326"/>
    <mergeCell ref="M323:M326"/>
    <mergeCell ref="C327:D327"/>
    <mergeCell ref="C328:D328"/>
    <mergeCell ref="A329:A331"/>
    <mergeCell ref="B329:B331"/>
    <mergeCell ref="C329:D331"/>
    <mergeCell ref="E329:E331"/>
    <mergeCell ref="H329:H331"/>
    <mergeCell ref="I329:I331"/>
    <mergeCell ref="J329:J331"/>
    <mergeCell ref="K329:K331"/>
    <mergeCell ref="L329:L331"/>
    <mergeCell ref="M329:M331"/>
    <mergeCell ref="A323:A326"/>
    <mergeCell ref="B323:B326"/>
    <mergeCell ref="C323:D326"/>
    <mergeCell ref="E323:E326"/>
    <mergeCell ref="G323:G326"/>
    <mergeCell ref="H323:H326"/>
    <mergeCell ref="I323:I326"/>
    <mergeCell ref="J323:J326"/>
    <mergeCell ref="K323:K326"/>
    <mergeCell ref="C338:D338"/>
    <mergeCell ref="C339:D339"/>
    <mergeCell ref="C340:D340"/>
    <mergeCell ref="C341:D341"/>
    <mergeCell ref="C342:D342"/>
    <mergeCell ref="C343:D343"/>
    <mergeCell ref="C344:D344"/>
    <mergeCell ref="A345:A346"/>
    <mergeCell ref="B345:B346"/>
    <mergeCell ref="C345:D346"/>
    <mergeCell ref="M332:M334"/>
    <mergeCell ref="A335:A337"/>
    <mergeCell ref="B335:B337"/>
    <mergeCell ref="C335:D337"/>
    <mergeCell ref="E335:E337"/>
    <mergeCell ref="G335:G337"/>
    <mergeCell ref="H335:H337"/>
    <mergeCell ref="I335:I337"/>
    <mergeCell ref="J335:J337"/>
    <mergeCell ref="K335:K337"/>
    <mergeCell ref="L335:L337"/>
    <mergeCell ref="M335:M337"/>
    <mergeCell ref="A332:A334"/>
    <mergeCell ref="B332:B334"/>
    <mergeCell ref="C332:D334"/>
    <mergeCell ref="E332:E334"/>
    <mergeCell ref="H332:H334"/>
    <mergeCell ref="I332:I334"/>
    <mergeCell ref="J332:J334"/>
    <mergeCell ref="K332:K334"/>
    <mergeCell ref="L332:L334"/>
    <mergeCell ref="L347:L352"/>
    <mergeCell ref="M347:M352"/>
    <mergeCell ref="A353:A361"/>
    <mergeCell ref="B353:B361"/>
    <mergeCell ref="C353:D361"/>
    <mergeCell ref="E353:E361"/>
    <mergeCell ref="I353:I361"/>
    <mergeCell ref="J353:J361"/>
    <mergeCell ref="L354:L356"/>
    <mergeCell ref="M354:M356"/>
    <mergeCell ref="L360:L361"/>
    <mergeCell ref="E345:E346"/>
    <mergeCell ref="I345:I346"/>
    <mergeCell ref="J345:J346"/>
    <mergeCell ref="K345:K346"/>
    <mergeCell ref="A347:A352"/>
    <mergeCell ref="B347:B352"/>
    <mergeCell ref="C347:D352"/>
    <mergeCell ref="E347:E352"/>
    <mergeCell ref="H347:H352"/>
    <mergeCell ref="I347:I352"/>
    <mergeCell ref="J347:J352"/>
    <mergeCell ref="K347:K352"/>
    <mergeCell ref="M363:M367"/>
    <mergeCell ref="F365:F366"/>
    <mergeCell ref="G365:G366"/>
    <mergeCell ref="H365:H366"/>
    <mergeCell ref="A368:A370"/>
    <mergeCell ref="B368:B370"/>
    <mergeCell ref="C368:D370"/>
    <mergeCell ref="E368:E370"/>
    <mergeCell ref="I368:I370"/>
    <mergeCell ref="J368:J370"/>
    <mergeCell ref="K368:K370"/>
    <mergeCell ref="L368:L370"/>
    <mergeCell ref="M368:M370"/>
    <mergeCell ref="C362:D362"/>
    <mergeCell ref="A363:A367"/>
    <mergeCell ref="B363:B367"/>
    <mergeCell ref="C363:D367"/>
    <mergeCell ref="E363:E367"/>
    <mergeCell ref="I363:I367"/>
    <mergeCell ref="J363:J367"/>
    <mergeCell ref="K363:K367"/>
    <mergeCell ref="L363:L367"/>
    <mergeCell ref="A377:A380"/>
    <mergeCell ref="B377:B380"/>
    <mergeCell ref="C377:D380"/>
    <mergeCell ref="E377:E380"/>
    <mergeCell ref="I377:I380"/>
    <mergeCell ref="J377:J380"/>
    <mergeCell ref="K377:K380"/>
    <mergeCell ref="L377:L380"/>
    <mergeCell ref="M377:M380"/>
    <mergeCell ref="A371:A376"/>
    <mergeCell ref="B371:B376"/>
    <mergeCell ref="C371:D376"/>
    <mergeCell ref="E371:E376"/>
    <mergeCell ref="I371:I376"/>
    <mergeCell ref="J371:J376"/>
    <mergeCell ref="K371:K376"/>
    <mergeCell ref="L371:L376"/>
    <mergeCell ref="M371:M376"/>
    <mergeCell ref="J382:J384"/>
    <mergeCell ref="K382:K384"/>
    <mergeCell ref="C384:D384"/>
    <mergeCell ref="A385:A386"/>
    <mergeCell ref="B385:B386"/>
    <mergeCell ref="C385:D386"/>
    <mergeCell ref="E385:E386"/>
    <mergeCell ref="J385:J386"/>
    <mergeCell ref="C381:D381"/>
    <mergeCell ref="A382:A384"/>
    <mergeCell ref="B382:B384"/>
    <mergeCell ref="C382:D383"/>
    <mergeCell ref="E382:E383"/>
    <mergeCell ref="F382:F383"/>
    <mergeCell ref="G382:G383"/>
    <mergeCell ref="H382:H383"/>
    <mergeCell ref="I382:I383"/>
    <mergeCell ref="C387:D387"/>
    <mergeCell ref="A388:A390"/>
    <mergeCell ref="B388:B390"/>
    <mergeCell ref="C388:D390"/>
    <mergeCell ref="E388:E390"/>
    <mergeCell ref="L388:L390"/>
    <mergeCell ref="M388:M390"/>
    <mergeCell ref="A391:A392"/>
    <mergeCell ref="B391:B392"/>
    <mergeCell ref="C391:D392"/>
    <mergeCell ref="E391:E392"/>
    <mergeCell ref="G391:G392"/>
    <mergeCell ref="H391:H392"/>
    <mergeCell ref="I391:I392"/>
    <mergeCell ref="J391:J392"/>
    <mergeCell ref="K391:K392"/>
    <mergeCell ref="L391:L392"/>
    <mergeCell ref="M391:M392"/>
    <mergeCell ref="K393:K394"/>
    <mergeCell ref="L393:L394"/>
    <mergeCell ref="M393:M394"/>
    <mergeCell ref="A395:A396"/>
    <mergeCell ref="B395:B396"/>
    <mergeCell ref="C395:D396"/>
    <mergeCell ref="E395:E396"/>
    <mergeCell ref="F395:F396"/>
    <mergeCell ref="G395:G396"/>
    <mergeCell ref="H395:H396"/>
    <mergeCell ref="I395:I396"/>
    <mergeCell ref="J395:J396"/>
    <mergeCell ref="K395:K396"/>
    <mergeCell ref="L395:L396"/>
    <mergeCell ref="M395:M396"/>
    <mergeCell ref="A393:A394"/>
    <mergeCell ref="B393:B394"/>
    <mergeCell ref="C393:D394"/>
    <mergeCell ref="E393:E394"/>
    <mergeCell ref="F393:F394"/>
    <mergeCell ref="G393:G394"/>
    <mergeCell ref="H393:H394"/>
    <mergeCell ref="I393:I394"/>
    <mergeCell ref="J393:J394"/>
    <mergeCell ref="M397:M401"/>
    <mergeCell ref="F399:F400"/>
    <mergeCell ref="G399:G400"/>
    <mergeCell ref="H399:H400"/>
    <mergeCell ref="C402:D402"/>
    <mergeCell ref="A403:A407"/>
    <mergeCell ref="B403:B407"/>
    <mergeCell ref="C403:D407"/>
    <mergeCell ref="E403:E407"/>
    <mergeCell ref="F403:F404"/>
    <mergeCell ref="G403:G404"/>
    <mergeCell ref="H403:H404"/>
    <mergeCell ref="I403:I404"/>
    <mergeCell ref="J403:J407"/>
    <mergeCell ref="K403:K404"/>
    <mergeCell ref="L403:L407"/>
    <mergeCell ref="M403:M407"/>
    <mergeCell ref="F405:F406"/>
    <mergeCell ref="G405:G406"/>
    <mergeCell ref="H405:H406"/>
    <mergeCell ref="I405:I406"/>
    <mergeCell ref="K405:K406"/>
    <mergeCell ref="A397:A401"/>
    <mergeCell ref="B397:B401"/>
    <mergeCell ref="C397:D401"/>
    <mergeCell ref="E397:E401"/>
    <mergeCell ref="F397:F398"/>
    <mergeCell ref="G397:G398"/>
    <mergeCell ref="H397:H398"/>
    <mergeCell ref="I397:I401"/>
    <mergeCell ref="J397:J401"/>
    <mergeCell ref="A408:A409"/>
    <mergeCell ref="B408:B409"/>
    <mergeCell ref="C408:D408"/>
    <mergeCell ref="E408:E409"/>
    <mergeCell ref="J408:J409"/>
    <mergeCell ref="K408:K409"/>
    <mergeCell ref="L408:L409"/>
    <mergeCell ref="C409:D409"/>
    <mergeCell ref="A410:A411"/>
    <mergeCell ref="B410:B411"/>
    <mergeCell ref="C410:D411"/>
    <mergeCell ref="E410:E411"/>
    <mergeCell ref="I410:I411"/>
    <mergeCell ref="J410:J411"/>
    <mergeCell ref="K410:K411"/>
    <mergeCell ref="L410:L411"/>
    <mergeCell ref="K397:K401"/>
    <mergeCell ref="L397:L401"/>
    <mergeCell ref="J415:J417"/>
    <mergeCell ref="K415:K417"/>
    <mergeCell ref="L415:L417"/>
    <mergeCell ref="M415:M417"/>
    <mergeCell ref="F416:F417"/>
    <mergeCell ref="G416:G417"/>
    <mergeCell ref="H416:H417"/>
    <mergeCell ref="M410:M411"/>
    <mergeCell ref="A412:A414"/>
    <mergeCell ref="B412:B414"/>
    <mergeCell ref="C412:D412"/>
    <mergeCell ref="E412:E414"/>
    <mergeCell ref="F412:F414"/>
    <mergeCell ref="J412:J414"/>
    <mergeCell ref="L412:L414"/>
    <mergeCell ref="M412:M414"/>
    <mergeCell ref="C413:D413"/>
    <mergeCell ref="C414:D414"/>
    <mergeCell ref="K412:K414"/>
    <mergeCell ref="L418:L420"/>
    <mergeCell ref="M418:M420"/>
    <mergeCell ref="A421:A422"/>
    <mergeCell ref="B421:B422"/>
    <mergeCell ref="C421:D422"/>
    <mergeCell ref="E421:E422"/>
    <mergeCell ref="F421:F422"/>
    <mergeCell ref="G421:G422"/>
    <mergeCell ref="H421:H422"/>
    <mergeCell ref="I421:I422"/>
    <mergeCell ref="J421:J422"/>
    <mergeCell ref="K421:K422"/>
    <mergeCell ref="L421:L422"/>
    <mergeCell ref="M421:M422"/>
    <mergeCell ref="A418:A420"/>
    <mergeCell ref="B418:B420"/>
    <mergeCell ref="C418:D420"/>
    <mergeCell ref="E418:E420"/>
    <mergeCell ref="F418:F420"/>
    <mergeCell ref="G418:G420"/>
    <mergeCell ref="H418:H420"/>
    <mergeCell ref="I418:I420"/>
    <mergeCell ref="J418:J420"/>
    <mergeCell ref="L423:L424"/>
    <mergeCell ref="M423:M424"/>
    <mergeCell ref="F425:F429"/>
    <mergeCell ref="G425:G429"/>
    <mergeCell ref="H425:H429"/>
    <mergeCell ref="L425:L428"/>
    <mergeCell ref="M425:M428"/>
    <mergeCell ref="F430:F433"/>
    <mergeCell ref="G430:G433"/>
    <mergeCell ref="H430:H433"/>
    <mergeCell ref="L431:L435"/>
    <mergeCell ref="M431:M435"/>
    <mergeCell ref="A423:A424"/>
    <mergeCell ref="B423:B424"/>
    <mergeCell ref="C423:D424"/>
    <mergeCell ref="E423:E424"/>
    <mergeCell ref="F423:F424"/>
    <mergeCell ref="G423:G424"/>
    <mergeCell ref="H423:H424"/>
    <mergeCell ref="I423:I424"/>
    <mergeCell ref="J423:J424"/>
    <mergeCell ref="A425:A435"/>
    <mergeCell ref="M444:M448"/>
    <mergeCell ref="A449:A452"/>
    <mergeCell ref="B449:B452"/>
    <mergeCell ref="C449:D452"/>
    <mergeCell ref="E449:E452"/>
    <mergeCell ref="G449:G452"/>
    <mergeCell ref="H449:H452"/>
    <mergeCell ref="I449:I452"/>
    <mergeCell ref="J449:J452"/>
    <mergeCell ref="K449:K452"/>
    <mergeCell ref="L449:L452"/>
    <mergeCell ref="M449:M452"/>
    <mergeCell ref="K444:K446"/>
    <mergeCell ref="L444:L446"/>
    <mergeCell ref="K447:K448"/>
    <mergeCell ref="L447:L448"/>
    <mergeCell ref="L436:L439"/>
    <mergeCell ref="M436:M439"/>
    <mergeCell ref="A440:A443"/>
    <mergeCell ref="B440:B443"/>
    <mergeCell ref="C440:D443"/>
    <mergeCell ref="E440:E443"/>
    <mergeCell ref="G440:G443"/>
    <mergeCell ref="H440:H443"/>
    <mergeCell ref="I440:I443"/>
    <mergeCell ref="J440:J443"/>
    <mergeCell ref="K440:K443"/>
    <mergeCell ref="L440:L443"/>
    <mergeCell ref="M440:M443"/>
    <mergeCell ref="A436:A439"/>
    <mergeCell ref="B436:B439"/>
    <mergeCell ref="C436:D439"/>
    <mergeCell ref="L453:L457"/>
    <mergeCell ref="M453:M457"/>
    <mergeCell ref="A458:A460"/>
    <mergeCell ref="B458:B460"/>
    <mergeCell ref="C458:D460"/>
    <mergeCell ref="E458:E460"/>
    <mergeCell ref="G458:G460"/>
    <mergeCell ref="H458:H460"/>
    <mergeCell ref="I458:I460"/>
    <mergeCell ref="J458:J460"/>
    <mergeCell ref="K458:K460"/>
    <mergeCell ref="L458:L460"/>
    <mergeCell ref="M458:M460"/>
    <mergeCell ref="A453:A457"/>
    <mergeCell ref="B453:B457"/>
    <mergeCell ref="C453:D457"/>
    <mergeCell ref="E453:E457"/>
    <mergeCell ref="G453:G457"/>
    <mergeCell ref="H453:H457"/>
    <mergeCell ref="I453:I457"/>
    <mergeCell ref="J453:J457"/>
    <mergeCell ref="K453:K457"/>
    <mergeCell ref="L461:L464"/>
    <mergeCell ref="M461:M464"/>
    <mergeCell ref="A465:A467"/>
    <mergeCell ref="B465:B467"/>
    <mergeCell ref="C465:D467"/>
    <mergeCell ref="E465:E467"/>
    <mergeCell ref="G465:G467"/>
    <mergeCell ref="H465:H467"/>
    <mergeCell ref="I465:I467"/>
    <mergeCell ref="J465:J467"/>
    <mergeCell ref="K465:K467"/>
    <mergeCell ref="L465:L467"/>
    <mergeCell ref="M465:M467"/>
    <mergeCell ref="A461:A464"/>
    <mergeCell ref="B461:B464"/>
    <mergeCell ref="C461:D464"/>
    <mergeCell ref="E461:E464"/>
    <mergeCell ref="G461:G464"/>
    <mergeCell ref="H461:H464"/>
    <mergeCell ref="I461:I464"/>
    <mergeCell ref="J461:J464"/>
    <mergeCell ref="K461:K464"/>
    <mergeCell ref="L468:L471"/>
    <mergeCell ref="M468:M471"/>
    <mergeCell ref="F470:F471"/>
    <mergeCell ref="A472:A477"/>
    <mergeCell ref="B472:B477"/>
    <mergeCell ref="C472:D477"/>
    <mergeCell ref="E472:E477"/>
    <mergeCell ref="G472:G477"/>
    <mergeCell ref="H472:H477"/>
    <mergeCell ref="I472:I477"/>
    <mergeCell ref="J472:J477"/>
    <mergeCell ref="K472:K477"/>
    <mergeCell ref="L472:L477"/>
    <mergeCell ref="M472:M477"/>
    <mergeCell ref="F475:F476"/>
    <mergeCell ref="A468:A471"/>
    <mergeCell ref="B468:B471"/>
    <mergeCell ref="C468:D471"/>
    <mergeCell ref="E468:E471"/>
    <mergeCell ref="G468:G471"/>
    <mergeCell ref="H468:H471"/>
    <mergeCell ref="I468:I471"/>
    <mergeCell ref="J468:J471"/>
    <mergeCell ref="K468:K471"/>
    <mergeCell ref="L478:L479"/>
    <mergeCell ref="M478:M479"/>
    <mergeCell ref="A480:A485"/>
    <mergeCell ref="B480:B485"/>
    <mergeCell ref="C480:D485"/>
    <mergeCell ref="E480:E485"/>
    <mergeCell ref="F480:F481"/>
    <mergeCell ref="G480:G485"/>
    <mergeCell ref="H480:H485"/>
    <mergeCell ref="I480:I485"/>
    <mergeCell ref="J480:J485"/>
    <mergeCell ref="K480:K485"/>
    <mergeCell ref="L480:L485"/>
    <mergeCell ref="M480:M485"/>
    <mergeCell ref="A478:A479"/>
    <mergeCell ref="B478:B479"/>
    <mergeCell ref="C478:D479"/>
    <mergeCell ref="E478:E479"/>
    <mergeCell ref="G478:G479"/>
    <mergeCell ref="H478:H479"/>
    <mergeCell ref="I478:I479"/>
    <mergeCell ref="J478:J479"/>
    <mergeCell ref="K478:K479"/>
    <mergeCell ref="L486:L488"/>
    <mergeCell ref="M486:M488"/>
    <mergeCell ref="A489:C490"/>
    <mergeCell ref="D489:H490"/>
    <mergeCell ref="J489:M489"/>
    <mergeCell ref="J490:M490"/>
    <mergeCell ref="A491:M491"/>
    <mergeCell ref="C492:D492"/>
    <mergeCell ref="C493:D493"/>
    <mergeCell ref="A486:A488"/>
    <mergeCell ref="B486:B488"/>
    <mergeCell ref="C486:D488"/>
    <mergeCell ref="E486:E488"/>
    <mergeCell ref="G486:G488"/>
    <mergeCell ref="H486:H488"/>
    <mergeCell ref="I486:I488"/>
    <mergeCell ref="J486:J488"/>
    <mergeCell ref="K486:K488"/>
    <mergeCell ref="A506:A508"/>
    <mergeCell ref="B506:B508"/>
    <mergeCell ref="C506:D508"/>
    <mergeCell ref="E506:E508"/>
    <mergeCell ref="F506:F508"/>
    <mergeCell ref="J506:J508"/>
    <mergeCell ref="L506:L508"/>
    <mergeCell ref="M506:M508"/>
    <mergeCell ref="C494:D494"/>
    <mergeCell ref="A495:A502"/>
    <mergeCell ref="B495:B502"/>
    <mergeCell ref="C495:D502"/>
    <mergeCell ref="E495:E502"/>
    <mergeCell ref="F495:F502"/>
    <mergeCell ref="J495:J502"/>
    <mergeCell ref="L495:L505"/>
    <mergeCell ref="M495:M505"/>
    <mergeCell ref="A503:A505"/>
    <mergeCell ref="B503:B505"/>
    <mergeCell ref="C503:D505"/>
    <mergeCell ref="E503:E505"/>
    <mergeCell ref="F503:F505"/>
    <mergeCell ref="J503:J505"/>
    <mergeCell ref="K503:K505"/>
    <mergeCell ref="K509:K513"/>
    <mergeCell ref="L509:L513"/>
    <mergeCell ref="M509:M513"/>
    <mergeCell ref="A517:C518"/>
    <mergeCell ref="J517:M517"/>
    <mergeCell ref="J518:M518"/>
    <mergeCell ref="A519:M519"/>
    <mergeCell ref="C520:D520"/>
    <mergeCell ref="C514:D514"/>
    <mergeCell ref="C515:D515"/>
    <mergeCell ref="C516:D516"/>
    <mergeCell ref="A509:A513"/>
    <mergeCell ref="B509:B513"/>
    <mergeCell ref="C509:D513"/>
    <mergeCell ref="E509:E513"/>
    <mergeCell ref="I509:I513"/>
    <mergeCell ref="J509:J513"/>
    <mergeCell ref="D517:H518"/>
    <mergeCell ref="L521:L522"/>
    <mergeCell ref="M521:M522"/>
    <mergeCell ref="A523:A524"/>
    <mergeCell ref="B523:B524"/>
    <mergeCell ref="C523:D524"/>
    <mergeCell ref="E523:E524"/>
    <mergeCell ref="F523:F524"/>
    <mergeCell ref="G523:G524"/>
    <mergeCell ref="H523:H524"/>
    <mergeCell ref="J523:J524"/>
    <mergeCell ref="K523:K524"/>
    <mergeCell ref="L523:L524"/>
    <mergeCell ref="M523:M524"/>
    <mergeCell ref="A521:A522"/>
    <mergeCell ref="B521:B522"/>
    <mergeCell ref="C521:D522"/>
    <mergeCell ref="E521:E522"/>
    <mergeCell ref="F521:F522"/>
    <mergeCell ref="G521:G522"/>
    <mergeCell ref="H521:H522"/>
    <mergeCell ref="J521:J522"/>
    <mergeCell ref="K521:K522"/>
    <mergeCell ref="L525:L526"/>
    <mergeCell ref="M525:M526"/>
    <mergeCell ref="A527:A529"/>
    <mergeCell ref="B527:B529"/>
    <mergeCell ref="C527:D529"/>
    <mergeCell ref="E527:E529"/>
    <mergeCell ref="A530:A532"/>
    <mergeCell ref="B530:B532"/>
    <mergeCell ref="C530:D532"/>
    <mergeCell ref="E530:E532"/>
    <mergeCell ref="A525:A526"/>
    <mergeCell ref="B525:B526"/>
    <mergeCell ref="C525:D526"/>
    <mergeCell ref="E525:E526"/>
    <mergeCell ref="F525:F526"/>
    <mergeCell ref="G525:G526"/>
    <mergeCell ref="H525:H526"/>
    <mergeCell ref="J525:J526"/>
    <mergeCell ref="K525:K526"/>
    <mergeCell ref="C542:D542"/>
    <mergeCell ref="C543:D543"/>
    <mergeCell ref="C544:D544"/>
    <mergeCell ref="C545:D545"/>
    <mergeCell ref="C546:D546"/>
    <mergeCell ref="C547:D547"/>
    <mergeCell ref="C548:D548"/>
    <mergeCell ref="C549:D549"/>
    <mergeCell ref="C550:D550"/>
    <mergeCell ref="C533:D533"/>
    <mergeCell ref="C534:D534"/>
    <mergeCell ref="C535:D535"/>
    <mergeCell ref="C536:D536"/>
    <mergeCell ref="C537:D537"/>
    <mergeCell ref="C538:D538"/>
    <mergeCell ref="C539:D539"/>
    <mergeCell ref="C540:D540"/>
    <mergeCell ref="C541:D541"/>
    <mergeCell ref="A582:A584"/>
    <mergeCell ref="B582:B584"/>
    <mergeCell ref="C582:D584"/>
    <mergeCell ref="E582:E584"/>
    <mergeCell ref="J582:J584"/>
    <mergeCell ref="L582:L584"/>
    <mergeCell ref="L585:L594"/>
    <mergeCell ref="H590:H592"/>
    <mergeCell ref="I590:I592"/>
    <mergeCell ref="A585:A594"/>
    <mergeCell ref="C561:D561"/>
    <mergeCell ref="C562:D562"/>
    <mergeCell ref="A563:A568"/>
    <mergeCell ref="B563:B568"/>
    <mergeCell ref="C563:D568"/>
    <mergeCell ref="E563:E568"/>
    <mergeCell ref="I563:I565"/>
    <mergeCell ref="J563:J568"/>
    <mergeCell ref="L563:L568"/>
    <mergeCell ref="A579:A581"/>
    <mergeCell ref="B579:B581"/>
    <mergeCell ref="C579:D581"/>
    <mergeCell ref="E579:E581"/>
    <mergeCell ref="J579:J581"/>
    <mergeCell ref="A569:A578"/>
    <mergeCell ref="A600:A609"/>
    <mergeCell ref="B600:B609"/>
    <mergeCell ref="C600:D609"/>
    <mergeCell ref="E600:E609"/>
    <mergeCell ref="I600:I601"/>
    <mergeCell ref="J600:J605"/>
    <mergeCell ref="K600:K609"/>
    <mergeCell ref="J606:J609"/>
    <mergeCell ref="H607:H609"/>
    <mergeCell ref="I607:I609"/>
    <mergeCell ref="A595:A599"/>
    <mergeCell ref="B595:B599"/>
    <mergeCell ref="C595:D599"/>
    <mergeCell ref="E595:E599"/>
    <mergeCell ref="I595:I596"/>
    <mergeCell ref="J595:J599"/>
    <mergeCell ref="L595:L599"/>
    <mergeCell ref="H598:H599"/>
    <mergeCell ref="I598:I599"/>
    <mergeCell ref="A622:C623"/>
    <mergeCell ref="D622:H623"/>
    <mergeCell ref="J622:M622"/>
    <mergeCell ref="J623:M623"/>
    <mergeCell ref="A624:M624"/>
    <mergeCell ref="C625:D625"/>
    <mergeCell ref="C626:D626"/>
    <mergeCell ref="C627:D627"/>
    <mergeCell ref="C628:D628"/>
    <mergeCell ref="A610:A621"/>
    <mergeCell ref="B610:B621"/>
    <mergeCell ref="C610:D621"/>
    <mergeCell ref="E610:E621"/>
    <mergeCell ref="I610:I614"/>
    <mergeCell ref="J610:J614"/>
    <mergeCell ref="K610:K621"/>
    <mergeCell ref="I615:I617"/>
    <mergeCell ref="J615:J617"/>
    <mergeCell ref="I618:I621"/>
    <mergeCell ref="J618:J621"/>
    <mergeCell ref="C638:D638"/>
    <mergeCell ref="C639:D639"/>
    <mergeCell ref="C640:D640"/>
    <mergeCell ref="C641:D641"/>
    <mergeCell ref="C642:D642"/>
    <mergeCell ref="C643:D643"/>
    <mergeCell ref="C644:D644"/>
    <mergeCell ref="C645:D645"/>
    <mergeCell ref="C646:D646"/>
    <mergeCell ref="C629:D629"/>
    <mergeCell ref="C630:D630"/>
    <mergeCell ref="C631:D631"/>
    <mergeCell ref="C632:D632"/>
    <mergeCell ref="C633:D633"/>
    <mergeCell ref="C634:D634"/>
    <mergeCell ref="C635:D635"/>
    <mergeCell ref="C636:D636"/>
    <mergeCell ref="C637:D637"/>
    <mergeCell ref="J652:J662"/>
    <mergeCell ref="K652:K657"/>
    <mergeCell ref="L652:L659"/>
    <mergeCell ref="M652:M662"/>
    <mergeCell ref="K659:K662"/>
    <mergeCell ref="L661:L662"/>
    <mergeCell ref="A663:A665"/>
    <mergeCell ref="C663:D663"/>
    <mergeCell ref="E663:E665"/>
    <mergeCell ref="C664:D664"/>
    <mergeCell ref="M664:M665"/>
    <mergeCell ref="C665:D665"/>
    <mergeCell ref="C647:D647"/>
    <mergeCell ref="C648:D648"/>
    <mergeCell ref="C649:D649"/>
    <mergeCell ref="C650:D650"/>
    <mergeCell ref="C651:D651"/>
    <mergeCell ref="A652:A662"/>
    <mergeCell ref="B652:B662"/>
    <mergeCell ref="C652:D662"/>
    <mergeCell ref="E652:E662"/>
    <mergeCell ref="C675:D675"/>
    <mergeCell ref="C676:D676"/>
    <mergeCell ref="C677:D677"/>
    <mergeCell ref="C678:D678"/>
    <mergeCell ref="C679:D679"/>
    <mergeCell ref="C680:D680"/>
    <mergeCell ref="C681:D681"/>
    <mergeCell ref="C682:D682"/>
    <mergeCell ref="C683:D683"/>
    <mergeCell ref="C666:D666"/>
    <mergeCell ref="C667:D667"/>
    <mergeCell ref="C668:D668"/>
    <mergeCell ref="C669:D669"/>
    <mergeCell ref="C670:D670"/>
    <mergeCell ref="C671:D671"/>
    <mergeCell ref="C672:D672"/>
    <mergeCell ref="C673:D673"/>
    <mergeCell ref="C674:D674"/>
    <mergeCell ref="E700:E707"/>
    <mergeCell ref="J700:J707"/>
    <mergeCell ref="K700:K707"/>
    <mergeCell ref="L700:L707"/>
    <mergeCell ref="M700:M707"/>
    <mergeCell ref="F702:F703"/>
    <mergeCell ref="G702:G703"/>
    <mergeCell ref="H702:H703"/>
    <mergeCell ref="I702:I703"/>
    <mergeCell ref="C696:D696"/>
    <mergeCell ref="C697:D697"/>
    <mergeCell ref="C698:D698"/>
    <mergeCell ref="C699:D699"/>
    <mergeCell ref="A700:A707"/>
    <mergeCell ref="B700:B707"/>
    <mergeCell ref="C700:D707"/>
    <mergeCell ref="C684:D684"/>
    <mergeCell ref="C685:D685"/>
    <mergeCell ref="C686:D686"/>
    <mergeCell ref="C687:D687"/>
    <mergeCell ref="C688:D688"/>
    <mergeCell ref="C689:D689"/>
    <mergeCell ref="C690:D690"/>
    <mergeCell ref="C691:D691"/>
    <mergeCell ref="C692:D692"/>
    <mergeCell ref="C693:D693"/>
    <mergeCell ref="C694:D694"/>
    <mergeCell ref="C695:D695"/>
    <mergeCell ref="J724:J728"/>
    <mergeCell ref="L724:L728"/>
    <mergeCell ref="C729:D729"/>
    <mergeCell ref="C717:D717"/>
    <mergeCell ref="A718:A719"/>
    <mergeCell ref="B718:B719"/>
    <mergeCell ref="C718:D719"/>
    <mergeCell ref="E718:E719"/>
    <mergeCell ref="J718:J719"/>
    <mergeCell ref="L718:L719"/>
    <mergeCell ref="C720:D720"/>
    <mergeCell ref="C721:D721"/>
    <mergeCell ref="J708:J712"/>
    <mergeCell ref="L708:L712"/>
    <mergeCell ref="A713:A716"/>
    <mergeCell ref="B713:B716"/>
    <mergeCell ref="C713:D716"/>
    <mergeCell ref="E713:E716"/>
    <mergeCell ref="J713:J716"/>
    <mergeCell ref="L713:L715"/>
    <mergeCell ref="J743:J744"/>
    <mergeCell ref="K743:K744"/>
    <mergeCell ref="L743:L744"/>
    <mergeCell ref="A753:C754"/>
    <mergeCell ref="D753:H754"/>
    <mergeCell ref="J753:M753"/>
    <mergeCell ref="J754:M754"/>
    <mergeCell ref="A755:M755"/>
    <mergeCell ref="C745:D745"/>
    <mergeCell ref="C737:D737"/>
    <mergeCell ref="C738:D738"/>
    <mergeCell ref="C739:D739"/>
    <mergeCell ref="C740:D740"/>
    <mergeCell ref="C741:D741"/>
    <mergeCell ref="A742:A744"/>
    <mergeCell ref="B742:B744"/>
    <mergeCell ref="C742:D744"/>
    <mergeCell ref="E742:E744"/>
    <mergeCell ref="J732:M732"/>
    <mergeCell ref="J733:M733"/>
    <mergeCell ref="A734:M734"/>
    <mergeCell ref="C735:D735"/>
    <mergeCell ref="C736:D736"/>
    <mergeCell ref="C722:D722"/>
    <mergeCell ref="C723:D723"/>
    <mergeCell ref="A724:A728"/>
    <mergeCell ref="B724:B728"/>
    <mergeCell ref="C724:D728"/>
    <mergeCell ref="E724:E728"/>
    <mergeCell ref="E239:E241"/>
    <mergeCell ref="J239:J241"/>
    <mergeCell ref="K239:K241"/>
    <mergeCell ref="B771:B772"/>
    <mergeCell ref="A757:A758"/>
    <mergeCell ref="B757:B758"/>
    <mergeCell ref="A759:A765"/>
    <mergeCell ref="A766:A770"/>
    <mergeCell ref="B766:B770"/>
    <mergeCell ref="C759:D765"/>
    <mergeCell ref="C766:D770"/>
    <mergeCell ref="L239:L241"/>
    <mergeCell ref="M239:M241"/>
    <mergeCell ref="J255:J257"/>
    <mergeCell ref="K255:K257"/>
    <mergeCell ref="J444:J446"/>
    <mergeCell ref="G444:G446"/>
    <mergeCell ref="B242:B247"/>
    <mergeCell ref="C242:D247"/>
    <mergeCell ref="E242:E247"/>
    <mergeCell ref="A242:A247"/>
    <mergeCell ref="I23:I24"/>
    <mergeCell ref="C756:D756"/>
    <mergeCell ref="C746:D746"/>
    <mergeCell ref="C747:D747"/>
    <mergeCell ref="C748:D748"/>
    <mergeCell ref="C749:D749"/>
    <mergeCell ref="C750:D750"/>
    <mergeCell ref="C751:D751"/>
    <mergeCell ref="C752:D752"/>
    <mergeCell ref="F743:F744"/>
    <mergeCell ref="G743:G744"/>
    <mergeCell ref="H743:H744"/>
    <mergeCell ref="I743:I744"/>
    <mergeCell ref="C730:D730"/>
    <mergeCell ref="C731:D731"/>
    <mergeCell ref="A732:C733"/>
    <mergeCell ref="D732:H733"/>
    <mergeCell ref="A708:A712"/>
    <mergeCell ref="B708:B712"/>
    <mergeCell ref="C708:D712"/>
    <mergeCell ref="E708:E712"/>
    <mergeCell ref="C255:D257"/>
    <mergeCell ref="E255:E257"/>
    <mergeCell ref="F255:F257"/>
    <mergeCell ref="A227:A229"/>
    <mergeCell ref="B227:B229"/>
    <mergeCell ref="E444:E446"/>
    <mergeCell ref="C444:D446"/>
    <mergeCell ref="B444:B446"/>
    <mergeCell ref="A444:A446"/>
    <mergeCell ref="I444:I446"/>
    <mergeCell ref="H444:H446"/>
    <mergeCell ref="C248:D254"/>
    <mergeCell ref="E248:E254"/>
    <mergeCell ref="J242:J247"/>
    <mergeCell ref="K242:K247"/>
    <mergeCell ref="J248:J254"/>
    <mergeCell ref="K248:K254"/>
    <mergeCell ref="B248:B257"/>
    <mergeCell ref="A248:A257"/>
    <mergeCell ref="A239:A241"/>
    <mergeCell ref="B239:B241"/>
    <mergeCell ref="C239:D241"/>
    <mergeCell ref="G447:G448"/>
    <mergeCell ref="H447:H448"/>
    <mergeCell ref="I447:I448"/>
    <mergeCell ref="J447:J448"/>
    <mergeCell ref="E447:E448"/>
    <mergeCell ref="C447:D448"/>
    <mergeCell ref="B447:B448"/>
    <mergeCell ref="A447:A448"/>
    <mergeCell ref="E436:E439"/>
    <mergeCell ref="G436:G439"/>
    <mergeCell ref="H436:H439"/>
    <mergeCell ref="I436:I439"/>
    <mergeCell ref="J436:J439"/>
    <mergeCell ref="K436:K439"/>
    <mergeCell ref="K423:K424"/>
    <mergeCell ref="K418:K420"/>
    <mergeCell ref="A415:A417"/>
    <mergeCell ref="B415:B417"/>
    <mergeCell ref="C415:D417"/>
    <mergeCell ref="E415:E417"/>
    <mergeCell ref="I415:I417"/>
    <mergeCell ref="C558:D558"/>
    <mergeCell ref="A559:A560"/>
    <mergeCell ref="B559:B560"/>
    <mergeCell ref="C559:D560"/>
    <mergeCell ref="E559:E560"/>
    <mergeCell ref="I559:I560"/>
    <mergeCell ref="J559:J560"/>
    <mergeCell ref="A551:C552"/>
    <mergeCell ref="D551:H552"/>
    <mergeCell ref="J551:M551"/>
    <mergeCell ref="J552:M552"/>
    <mergeCell ref="A553:M553"/>
    <mergeCell ref="C554:D554"/>
    <mergeCell ref="M579:M581"/>
    <mergeCell ref="M575:M578"/>
    <mergeCell ref="M569:M574"/>
    <mergeCell ref="M563:M568"/>
    <mergeCell ref="A555:A557"/>
    <mergeCell ref="B555:B557"/>
    <mergeCell ref="C555:D557"/>
    <mergeCell ref="E555:E557"/>
    <mergeCell ref="I555:I556"/>
    <mergeCell ref="J555:J556"/>
    <mergeCell ref="L555:L556"/>
    <mergeCell ref="M555:M556"/>
    <mergeCell ref="M582:M584"/>
    <mergeCell ref="M595:M599"/>
    <mergeCell ref="M600:M609"/>
    <mergeCell ref="L600:L609"/>
    <mergeCell ref="L610:L621"/>
    <mergeCell ref="M610:M621"/>
    <mergeCell ref="K569:K571"/>
    <mergeCell ref="K555:K557"/>
    <mergeCell ref="K563:K568"/>
    <mergeCell ref="K579:K581"/>
    <mergeCell ref="K582:K584"/>
    <mergeCell ref="K595:K599"/>
    <mergeCell ref="L579:L581"/>
    <mergeCell ref="M559:M560"/>
    <mergeCell ref="K573:K578"/>
    <mergeCell ref="K559:K560"/>
    <mergeCell ref="L559:L560"/>
  </mergeCells>
  <pageMargins left="0.78740157480314965" right="0.39370078740157483" top="0.59055118110236227" bottom="0.59055118110236227" header="0.39370078740157483" footer="0.31496062992125984"/>
  <pageSetup paperSize="8" scale="75" fitToWidth="0" fitToHeight="0" orientation="landscape" r:id="rId1"/>
  <headerFooter>
    <oddFooter>&amp;R&amp;P</oddFooter>
  </headerFooter>
  <rowBreaks count="45" manualBreakCount="45">
    <brk id="32" max="16383" man="1"/>
    <brk id="42" max="16383" man="1"/>
    <brk id="70" max="16383" man="1"/>
    <brk id="89" max="16383" man="1"/>
    <brk id="102" max="16383" man="1"/>
    <brk id="113" max="16383" man="1"/>
    <brk id="132" max="16383" man="1"/>
    <brk id="148" max="16383" man="1"/>
    <brk id="164" max="16383" man="1"/>
    <brk id="179" max="16383" man="1"/>
    <brk id="189" max="16383" man="1"/>
    <brk id="200" max="16383" man="1"/>
    <brk id="213" max="16383" man="1"/>
    <brk id="234" max="16383" man="1"/>
    <brk id="251" max="16383" man="1"/>
    <brk id="265" max="16383" man="1"/>
    <brk id="282" max="16383" man="1"/>
    <brk id="300" max="16383" man="1"/>
    <brk id="322" max="16383" man="1"/>
    <brk id="341" max="16383" man="1"/>
    <brk id="358" max="16383" man="1"/>
    <brk id="384" max="16383" man="1"/>
    <brk id="402" max="16383" man="1"/>
    <brk id="424" max="16383" man="1"/>
    <brk id="439" max="16383" man="1"/>
    <brk id="448" max="16383" man="1"/>
    <brk id="457" max="16383" man="1"/>
    <brk id="467" max="16383" man="1"/>
    <brk id="479" max="16383" man="1"/>
    <brk id="496" max="16383" man="1"/>
    <brk id="522" max="16383" man="1"/>
    <brk id="532" max="16383" man="1"/>
    <brk id="545" max="16383" man="1"/>
    <brk id="557" max="16383" man="1"/>
    <brk id="568" max="16383" man="1"/>
    <brk id="581" max="16383" man="1"/>
    <brk id="599" max="16383" man="1"/>
    <brk id="630" max="16383" man="1"/>
    <brk id="651" max="16383" man="1"/>
    <brk id="668" max="16383" man="1"/>
    <brk id="687" max="16383" man="1"/>
    <brk id="699" max="16383" man="1"/>
    <brk id="723" max="16383" man="1"/>
    <brk id="740" max="16383" man="1"/>
    <brk id="752"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053" t="s">
        <v>60</v>
      </c>
      <c r="B1" s="1054"/>
      <c r="C1" s="1054"/>
      <c r="D1" s="1054"/>
      <c r="E1" s="1054"/>
      <c r="F1" s="1054"/>
      <c r="G1" s="1054"/>
      <c r="H1" s="1055"/>
    </row>
    <row r="2" spans="1:8" s="2" customFormat="1" ht="24.75" customHeight="1" x14ac:dyDescent="0.2">
      <c r="A2" s="55" t="s">
        <v>47</v>
      </c>
      <c r="B2" s="1052" t="s">
        <v>15</v>
      </c>
      <c r="C2" s="1052"/>
      <c r="D2" s="1052"/>
      <c r="E2" s="1052"/>
      <c r="F2" s="1052"/>
      <c r="G2" s="1052"/>
    </row>
    <row r="3" spans="1:8" s="3" customFormat="1" ht="51.75" customHeight="1" thickBot="1" x14ac:dyDescent="0.3">
      <c r="A3" s="22" t="s">
        <v>0</v>
      </c>
      <c r="B3" s="54" t="s">
        <v>61</v>
      </c>
      <c r="C3" s="22" t="s">
        <v>1</v>
      </c>
      <c r="D3" s="54" t="s">
        <v>2</v>
      </c>
      <c r="E3" s="23" t="s">
        <v>29</v>
      </c>
      <c r="F3" s="23" t="s">
        <v>32</v>
      </c>
      <c r="G3" s="23" t="s">
        <v>45</v>
      </c>
      <c r="H3" s="23" t="s">
        <v>46</v>
      </c>
    </row>
    <row r="4" spans="1:8" ht="30" customHeight="1" x14ac:dyDescent="0.2">
      <c r="A4" s="8"/>
      <c r="B4" s="8"/>
      <c r="C4" s="9"/>
      <c r="D4" s="9"/>
      <c r="E4" s="10"/>
      <c r="F4" s="10"/>
      <c r="G4" s="10"/>
      <c r="H4" s="10"/>
    </row>
    <row r="5" spans="1:8" ht="30" customHeight="1" x14ac:dyDescent="0.2">
      <c r="A5" s="6"/>
      <c r="B5" s="6"/>
      <c r="C5" s="7"/>
      <c r="D5" s="7"/>
      <c r="E5" s="4"/>
      <c r="F5" s="4"/>
      <c r="G5" s="4"/>
      <c r="H5" s="4"/>
    </row>
    <row r="6" spans="1:8" ht="30" customHeight="1" x14ac:dyDescent="0.2">
      <c r="A6" s="6"/>
      <c r="B6" s="6"/>
      <c r="C6" s="7"/>
      <c r="D6" s="7"/>
      <c r="E6" s="4"/>
      <c r="F6" s="4"/>
      <c r="G6" s="4"/>
      <c r="H6" s="4"/>
    </row>
    <row r="7" spans="1:8" ht="30" customHeight="1" x14ac:dyDescent="0.2">
      <c r="A7" s="6"/>
      <c r="B7" s="6"/>
      <c r="C7" s="7"/>
      <c r="D7" s="7"/>
      <c r="E7" s="4"/>
      <c r="F7" s="4"/>
      <c r="G7" s="4"/>
      <c r="H7" s="4"/>
    </row>
    <row r="8" spans="1:8" ht="30" customHeight="1" x14ac:dyDescent="0.2">
      <c r="A8" s="6"/>
      <c r="B8" s="6"/>
      <c r="C8" s="7"/>
      <c r="D8" s="7"/>
      <c r="E8" s="4"/>
      <c r="F8" s="4"/>
      <c r="G8" s="4"/>
      <c r="H8" s="4"/>
    </row>
    <row r="9" spans="1:8" ht="30" customHeight="1" x14ac:dyDescent="0.2">
      <c r="A9" s="6"/>
      <c r="B9" s="6"/>
      <c r="C9" s="7"/>
      <c r="D9" s="7"/>
      <c r="E9" s="4"/>
      <c r="F9" s="4"/>
      <c r="G9" s="4"/>
      <c r="H9" s="4"/>
    </row>
    <row r="10" spans="1:8" ht="30" customHeight="1" x14ac:dyDescent="0.2">
      <c r="A10" s="6"/>
      <c r="B10" s="6"/>
      <c r="C10" s="7"/>
      <c r="D10" s="7"/>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4"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067" t="s">
        <v>75</v>
      </c>
      <c r="B1" s="1068"/>
      <c r="C1" s="1068"/>
      <c r="D1" s="1068"/>
      <c r="E1" s="1068"/>
      <c r="F1" s="1068"/>
      <c r="G1" s="1068"/>
      <c r="H1" s="1068"/>
      <c r="I1" s="1068"/>
      <c r="J1" s="1068"/>
      <c r="K1" s="1068"/>
      <c r="L1" s="1068"/>
      <c r="M1" s="1068"/>
      <c r="N1" s="1069"/>
    </row>
    <row r="2" spans="1:14" ht="21" customHeight="1" x14ac:dyDescent="0.2">
      <c r="A2" s="55" t="s">
        <v>47</v>
      </c>
      <c r="B2" s="1062" t="s">
        <v>15</v>
      </c>
      <c r="C2" s="1062"/>
      <c r="D2" s="1062"/>
      <c r="E2" s="1062"/>
      <c r="F2" s="1062"/>
      <c r="G2" s="1062"/>
      <c r="H2" s="1062"/>
      <c r="I2" s="1062"/>
      <c r="J2" s="1062"/>
      <c r="K2" s="1062"/>
      <c r="L2" s="1062"/>
      <c r="M2" s="1062"/>
      <c r="N2" s="1062"/>
    </row>
    <row r="3" spans="1:14" ht="32.25" customHeight="1" thickBot="1" x14ac:dyDescent="0.25">
      <c r="A3" s="1070" t="s">
        <v>0</v>
      </c>
      <c r="B3" s="379" t="s">
        <v>76</v>
      </c>
      <c r="C3" s="1070" t="s">
        <v>7</v>
      </c>
      <c r="D3" s="1070" t="s">
        <v>18</v>
      </c>
      <c r="E3" s="1070" t="s">
        <v>1</v>
      </c>
      <c r="F3" s="1070" t="s">
        <v>9</v>
      </c>
      <c r="G3" s="1070" t="s">
        <v>10</v>
      </c>
      <c r="H3" s="1070" t="s">
        <v>11</v>
      </c>
      <c r="I3" s="1070" t="s">
        <v>14</v>
      </c>
      <c r="J3" s="1070" t="s">
        <v>17</v>
      </c>
      <c r="K3" s="1073" t="s">
        <v>3</v>
      </c>
      <c r="L3" s="1074"/>
      <c r="M3" s="1073" t="s">
        <v>4</v>
      </c>
      <c r="N3" s="1074"/>
    </row>
    <row r="4" spans="1:14" ht="58.5" customHeight="1" x14ac:dyDescent="0.2">
      <c r="A4" s="1072"/>
      <c r="B4" s="1072"/>
      <c r="C4" s="1072"/>
      <c r="D4" s="1071"/>
      <c r="E4" s="1075"/>
      <c r="F4" s="1072"/>
      <c r="G4" s="1072"/>
      <c r="H4" s="1072"/>
      <c r="I4" s="1071"/>
      <c r="J4" s="1072"/>
      <c r="K4" s="24" t="s">
        <v>5</v>
      </c>
      <c r="L4" s="24" t="s">
        <v>6</v>
      </c>
      <c r="M4" s="24" t="s">
        <v>5</v>
      </c>
      <c r="N4" s="24" t="s">
        <v>6</v>
      </c>
    </row>
    <row r="5" spans="1:14" ht="13.5" thickBot="1" x14ac:dyDescent="0.25">
      <c r="A5" s="25">
        <v>1</v>
      </c>
      <c r="B5" s="25">
        <v>2</v>
      </c>
      <c r="C5" s="25">
        <v>3</v>
      </c>
      <c r="D5" s="26">
        <v>4</v>
      </c>
      <c r="E5" s="26">
        <v>5</v>
      </c>
      <c r="F5" s="25">
        <v>6</v>
      </c>
      <c r="G5" s="25">
        <v>7</v>
      </c>
      <c r="H5" s="25">
        <v>8</v>
      </c>
      <c r="I5" s="26">
        <v>9</v>
      </c>
      <c r="J5" s="25">
        <v>10</v>
      </c>
      <c r="K5" s="1063">
        <v>11</v>
      </c>
      <c r="L5" s="1064"/>
      <c r="M5" s="1063">
        <v>12</v>
      </c>
      <c r="N5" s="1064"/>
    </row>
    <row r="6" spans="1:14" x14ac:dyDescent="0.2">
      <c r="A6" s="1065" t="s">
        <v>15</v>
      </c>
      <c r="B6" s="1066"/>
      <c r="C6" s="1066"/>
      <c r="D6" s="15"/>
      <c r="E6" s="15"/>
      <c r="F6" s="15"/>
      <c r="G6" s="15"/>
      <c r="H6" s="15"/>
      <c r="I6" s="1065"/>
      <c r="J6" s="15"/>
      <c r="K6" s="28"/>
      <c r="L6" s="28"/>
      <c r="M6" s="28"/>
      <c r="N6" s="28"/>
    </row>
    <row r="7" spans="1:14" x14ac:dyDescent="0.2">
      <c r="A7" s="1019"/>
      <c r="B7" s="1061"/>
      <c r="C7" s="1061"/>
      <c r="D7" s="16"/>
      <c r="E7" s="16"/>
      <c r="F7" s="16"/>
      <c r="G7" s="16"/>
      <c r="H7" s="16"/>
      <c r="I7" s="1019"/>
      <c r="J7" s="16"/>
      <c r="K7" s="27"/>
      <c r="L7" s="27"/>
      <c r="M7" s="27"/>
      <c r="N7" s="27"/>
    </row>
    <row r="8" spans="1:14" x14ac:dyDescent="0.2">
      <c r="A8" s="1019"/>
      <c r="B8" s="1061"/>
      <c r="C8" s="1061"/>
      <c r="D8" s="16"/>
      <c r="E8" s="16"/>
      <c r="F8" s="16"/>
      <c r="G8" s="16"/>
      <c r="H8" s="16"/>
      <c r="I8" s="965"/>
      <c r="J8" s="16"/>
      <c r="K8" s="27"/>
      <c r="L8" s="27"/>
      <c r="M8" s="27"/>
      <c r="N8" s="27"/>
    </row>
    <row r="9" spans="1:14" x14ac:dyDescent="0.2">
      <c r="A9" s="1019"/>
      <c r="B9" s="1061"/>
      <c r="C9" s="1061"/>
      <c r="D9" s="16"/>
      <c r="E9" s="16"/>
      <c r="F9" s="16"/>
      <c r="G9" s="16"/>
      <c r="H9" s="16"/>
      <c r="I9" s="1057"/>
      <c r="J9" s="16"/>
      <c r="K9" s="27"/>
      <c r="L9" s="27"/>
      <c r="M9" s="27"/>
      <c r="N9" s="27"/>
    </row>
    <row r="10" spans="1:14" x14ac:dyDescent="0.2">
      <c r="A10" s="1019"/>
      <c r="B10" s="1061"/>
      <c r="C10" s="1061"/>
      <c r="D10" s="16"/>
      <c r="E10" s="16"/>
      <c r="F10" s="16"/>
      <c r="G10" s="16"/>
      <c r="H10" s="16"/>
      <c r="I10" s="1019"/>
      <c r="J10" s="16"/>
      <c r="K10" s="27"/>
      <c r="L10" s="27"/>
      <c r="M10" s="27"/>
      <c r="N10" s="27"/>
    </row>
    <row r="11" spans="1:14" x14ac:dyDescent="0.2">
      <c r="A11" s="1019"/>
      <c r="B11" s="1061"/>
      <c r="C11" s="1061"/>
      <c r="D11" s="16"/>
      <c r="E11" s="16"/>
      <c r="F11" s="16"/>
      <c r="G11" s="16"/>
      <c r="H11" s="16"/>
      <c r="I11" s="965"/>
      <c r="J11" s="16"/>
      <c r="K11" s="27"/>
      <c r="L11" s="27"/>
      <c r="M11" s="27"/>
      <c r="N11" s="27"/>
    </row>
    <row r="12" spans="1:14" x14ac:dyDescent="0.2">
      <c r="A12" s="1019"/>
      <c r="B12" s="1061"/>
      <c r="C12" s="1061"/>
      <c r="D12" s="16"/>
      <c r="E12" s="16"/>
      <c r="F12" s="16"/>
      <c r="G12" s="16"/>
      <c r="H12" s="16"/>
      <c r="I12" s="1057"/>
      <c r="J12" s="16"/>
      <c r="K12" s="27"/>
      <c r="L12" s="27"/>
      <c r="M12" s="27"/>
      <c r="N12" s="27"/>
    </row>
    <row r="13" spans="1:14" x14ac:dyDescent="0.2">
      <c r="A13" s="1019"/>
      <c r="B13" s="1061"/>
      <c r="C13" s="1061"/>
      <c r="D13" s="16"/>
      <c r="E13" s="16"/>
      <c r="F13" s="16"/>
      <c r="G13" s="16"/>
      <c r="H13" s="16"/>
      <c r="I13" s="1019"/>
      <c r="J13" s="16"/>
      <c r="K13" s="27"/>
      <c r="L13" s="27"/>
      <c r="M13" s="27"/>
      <c r="N13" s="27"/>
    </row>
    <row r="14" spans="1:14" x14ac:dyDescent="0.2">
      <c r="A14" s="1019"/>
      <c r="B14" s="1061"/>
      <c r="C14" s="1061"/>
      <c r="D14" s="16"/>
      <c r="E14" s="16"/>
      <c r="F14" s="16"/>
      <c r="G14" s="16"/>
      <c r="H14" s="16"/>
      <c r="I14" s="965"/>
      <c r="J14" s="16"/>
      <c r="K14" s="27"/>
      <c r="L14" s="27"/>
      <c r="M14" s="27"/>
      <c r="N14" s="27"/>
    </row>
    <row r="15" spans="1:14" x14ac:dyDescent="0.2">
      <c r="A15" s="1019"/>
      <c r="B15" s="1061"/>
      <c r="C15" s="1061"/>
      <c r="D15" s="16"/>
      <c r="E15" s="16"/>
      <c r="F15" s="16"/>
      <c r="G15" s="16"/>
      <c r="H15" s="16"/>
      <c r="I15" s="1057"/>
      <c r="J15" s="16"/>
      <c r="K15" s="27"/>
      <c r="L15" s="27"/>
      <c r="M15" s="27"/>
      <c r="N15" s="27"/>
    </row>
    <row r="16" spans="1:14" x14ac:dyDescent="0.2">
      <c r="A16" s="1019"/>
      <c r="B16" s="1061"/>
      <c r="C16" s="1061"/>
      <c r="D16" s="16"/>
      <c r="E16" s="16"/>
      <c r="F16" s="16"/>
      <c r="G16" s="16"/>
      <c r="H16" s="16"/>
      <c r="I16" s="1019"/>
      <c r="J16" s="16"/>
      <c r="K16" s="27"/>
      <c r="L16" s="27"/>
      <c r="M16" s="27"/>
      <c r="N16" s="27"/>
    </row>
    <row r="17" spans="1:14" x14ac:dyDescent="0.2">
      <c r="A17" s="1019"/>
      <c r="B17" s="1061"/>
      <c r="C17" s="1061"/>
      <c r="D17" s="16"/>
      <c r="E17" s="16"/>
      <c r="F17" s="16"/>
      <c r="G17" s="16"/>
      <c r="H17" s="16"/>
      <c r="I17" s="965"/>
      <c r="J17" s="16"/>
      <c r="K17" s="27"/>
      <c r="L17" s="27"/>
      <c r="M17" s="27"/>
      <c r="N17" s="27"/>
    </row>
    <row r="18" spans="1:14" x14ac:dyDescent="0.2">
      <c r="A18" s="1019"/>
      <c r="B18" s="1061"/>
      <c r="C18" s="1061"/>
      <c r="D18" s="16"/>
      <c r="E18" s="16"/>
      <c r="F18" s="16"/>
      <c r="G18" s="16"/>
      <c r="H18" s="16"/>
      <c r="I18" s="1057"/>
      <c r="J18" s="16"/>
      <c r="K18" s="27"/>
      <c r="L18" s="27"/>
      <c r="M18" s="27"/>
      <c r="N18" s="27"/>
    </row>
    <row r="19" spans="1:14" x14ac:dyDescent="0.2">
      <c r="A19" s="1019"/>
      <c r="B19" s="1061"/>
      <c r="C19" s="1061"/>
      <c r="D19" s="16"/>
      <c r="E19" s="16"/>
      <c r="F19" s="16"/>
      <c r="G19" s="16"/>
      <c r="H19" s="16"/>
      <c r="I19" s="1019"/>
      <c r="J19" s="16"/>
      <c r="K19" s="27"/>
      <c r="L19" s="27"/>
      <c r="M19" s="27"/>
      <c r="N19" s="27"/>
    </row>
    <row r="20" spans="1:14" x14ac:dyDescent="0.2">
      <c r="A20" s="1019"/>
      <c r="B20" s="1061"/>
      <c r="C20" s="1061"/>
      <c r="D20" s="16"/>
      <c r="E20" s="16"/>
      <c r="F20" s="16"/>
      <c r="G20" s="16"/>
      <c r="H20" s="16"/>
      <c r="I20" s="965"/>
      <c r="J20" s="16"/>
      <c r="K20" s="27"/>
      <c r="L20" s="27"/>
      <c r="M20" s="27"/>
      <c r="N20" s="27"/>
    </row>
    <row r="21" spans="1:14" x14ac:dyDescent="0.2">
      <c r="A21" s="1019"/>
      <c r="B21" s="1061"/>
      <c r="C21" s="1061"/>
      <c r="D21" s="16"/>
      <c r="E21" s="16"/>
      <c r="F21" s="16"/>
      <c r="G21" s="16"/>
      <c r="H21" s="16"/>
      <c r="I21" s="1057"/>
      <c r="J21" s="16"/>
      <c r="K21" s="27"/>
      <c r="L21" s="27"/>
      <c r="M21" s="27"/>
      <c r="N21" s="27"/>
    </row>
    <row r="22" spans="1:14" x14ac:dyDescent="0.2">
      <c r="A22" s="1019"/>
      <c r="B22" s="1061"/>
      <c r="C22" s="1061"/>
      <c r="D22" s="16"/>
      <c r="E22" s="16"/>
      <c r="F22" s="16"/>
      <c r="G22" s="16"/>
      <c r="H22" s="16"/>
      <c r="I22" s="1019"/>
      <c r="J22" s="16"/>
      <c r="K22" s="27"/>
      <c r="L22" s="27"/>
      <c r="M22" s="27"/>
      <c r="N22" s="27"/>
    </row>
    <row r="23" spans="1:14" x14ac:dyDescent="0.2">
      <c r="A23" s="965"/>
      <c r="B23" s="1061"/>
      <c r="C23" s="1061"/>
      <c r="D23" s="16"/>
      <c r="E23" s="16"/>
      <c r="F23" s="16"/>
      <c r="G23" s="16"/>
      <c r="H23" s="16"/>
      <c r="I23" s="965"/>
      <c r="J23" s="16"/>
      <c r="K23" s="27"/>
      <c r="L23" s="27"/>
      <c r="M23" s="27"/>
      <c r="N23" s="27"/>
    </row>
    <row r="24" spans="1:14" x14ac:dyDescent="0.2">
      <c r="A24" s="1057" t="s">
        <v>15</v>
      </c>
      <c r="B24" s="1061"/>
      <c r="C24" s="1061"/>
      <c r="D24" s="16"/>
      <c r="E24" s="16"/>
      <c r="F24" s="16"/>
      <c r="G24" s="16"/>
      <c r="H24" s="16"/>
      <c r="I24" s="1057"/>
      <c r="J24" s="16"/>
      <c r="K24" s="27"/>
      <c r="L24" s="27"/>
      <c r="M24" s="27"/>
      <c r="N24" s="27"/>
    </row>
    <row r="25" spans="1:14" x14ac:dyDescent="0.2">
      <c r="A25" s="1019"/>
      <c r="B25" s="1061"/>
      <c r="C25" s="1061"/>
      <c r="D25" s="16"/>
      <c r="E25" s="16"/>
      <c r="F25" s="16"/>
      <c r="G25" s="16"/>
      <c r="H25" s="16"/>
      <c r="I25" s="1019"/>
      <c r="J25" s="16"/>
      <c r="K25" s="27"/>
      <c r="L25" s="27"/>
      <c r="M25" s="27"/>
      <c r="N25" s="27"/>
    </row>
    <row r="26" spans="1:14" x14ac:dyDescent="0.2">
      <c r="A26" s="1019"/>
      <c r="B26" s="1061"/>
      <c r="C26" s="1061"/>
      <c r="D26" s="16"/>
      <c r="E26" s="16"/>
      <c r="F26" s="16"/>
      <c r="G26" s="16"/>
      <c r="H26" s="16"/>
      <c r="I26" s="965"/>
      <c r="J26" s="16"/>
      <c r="K26" s="27"/>
      <c r="L26" s="27"/>
      <c r="M26" s="27"/>
      <c r="N26" s="27"/>
    </row>
    <row r="27" spans="1:14" x14ac:dyDescent="0.2">
      <c r="A27" s="1019"/>
      <c r="B27" s="1061"/>
      <c r="C27" s="1061"/>
      <c r="D27" s="16"/>
      <c r="E27" s="16"/>
      <c r="F27" s="16"/>
      <c r="G27" s="16"/>
      <c r="H27" s="16"/>
      <c r="I27" s="1057"/>
      <c r="J27" s="16"/>
      <c r="K27" s="27"/>
      <c r="L27" s="27"/>
      <c r="M27" s="27"/>
      <c r="N27" s="27"/>
    </row>
    <row r="28" spans="1:14" x14ac:dyDescent="0.2">
      <c r="A28" s="1019"/>
      <c r="B28" s="1061"/>
      <c r="C28" s="1061"/>
      <c r="D28" s="16"/>
      <c r="E28" s="16"/>
      <c r="F28" s="16"/>
      <c r="G28" s="16"/>
      <c r="H28" s="16"/>
      <c r="I28" s="1019"/>
      <c r="J28" s="16"/>
      <c r="K28" s="27"/>
      <c r="L28" s="27"/>
      <c r="M28" s="27"/>
      <c r="N28" s="27"/>
    </row>
    <row r="29" spans="1:14" x14ac:dyDescent="0.2">
      <c r="A29" s="1019"/>
      <c r="B29" s="1061"/>
      <c r="C29" s="1061"/>
      <c r="D29" s="16"/>
      <c r="E29" s="16"/>
      <c r="F29" s="16"/>
      <c r="G29" s="16"/>
      <c r="H29" s="16"/>
      <c r="I29" s="965"/>
      <c r="J29" s="16"/>
      <c r="K29" s="27"/>
      <c r="L29" s="27"/>
      <c r="M29" s="27"/>
      <c r="N29" s="27"/>
    </row>
    <row r="30" spans="1:14" x14ac:dyDescent="0.2">
      <c r="A30" s="1019"/>
      <c r="B30" s="1061"/>
      <c r="C30" s="1061"/>
      <c r="D30" s="16"/>
      <c r="E30" s="16"/>
      <c r="F30" s="16"/>
      <c r="G30" s="16"/>
      <c r="H30" s="16"/>
      <c r="I30" s="1057"/>
      <c r="J30" s="16"/>
      <c r="K30" s="27"/>
      <c r="L30" s="27"/>
      <c r="M30" s="27"/>
      <c r="N30" s="27"/>
    </row>
    <row r="31" spans="1:14" x14ac:dyDescent="0.2">
      <c r="A31" s="1019"/>
      <c r="B31" s="1061"/>
      <c r="C31" s="1061"/>
      <c r="D31" s="16"/>
      <c r="E31" s="16"/>
      <c r="F31" s="16"/>
      <c r="G31" s="16"/>
      <c r="H31" s="16"/>
      <c r="I31" s="1019"/>
      <c r="J31" s="16"/>
      <c r="K31" s="27"/>
      <c r="L31" s="27"/>
      <c r="M31" s="27"/>
      <c r="N31" s="27"/>
    </row>
    <row r="32" spans="1:14" x14ac:dyDescent="0.2">
      <c r="A32" s="965"/>
      <c r="B32" s="1061"/>
      <c r="C32" s="1061"/>
      <c r="D32" s="16"/>
      <c r="E32" s="16"/>
      <c r="F32" s="16"/>
      <c r="G32" s="16"/>
      <c r="H32" s="16"/>
      <c r="I32" s="965"/>
      <c r="J32" s="16"/>
      <c r="K32" s="27"/>
      <c r="L32" s="27"/>
      <c r="M32" s="27"/>
      <c r="N32" s="27"/>
    </row>
    <row r="34" spans="1:14" ht="15" x14ac:dyDescent="0.25">
      <c r="A34" s="17" t="s">
        <v>19</v>
      </c>
    </row>
    <row r="35" spans="1:14" ht="14.25" x14ac:dyDescent="0.2">
      <c r="A35" s="1056" t="s">
        <v>20</v>
      </c>
      <c r="B35" s="1056"/>
      <c r="C35" s="1056"/>
      <c r="D35" s="1056"/>
      <c r="E35" s="1056"/>
      <c r="F35" s="1056"/>
      <c r="G35" s="1056"/>
      <c r="H35" s="1056"/>
      <c r="I35" s="1056"/>
      <c r="J35" s="1056"/>
      <c r="K35" s="1056"/>
      <c r="L35" s="1056"/>
      <c r="M35" s="1056"/>
      <c r="N35" s="1056"/>
    </row>
    <row r="36" spans="1:14" ht="7.5" customHeight="1" x14ac:dyDescent="0.2">
      <c r="A36" s="1058"/>
      <c r="B36" s="1058"/>
      <c r="C36" s="1058"/>
      <c r="D36" s="1058"/>
      <c r="E36" s="1058"/>
      <c r="F36" s="1058"/>
      <c r="G36" s="1058"/>
      <c r="H36" s="1058"/>
      <c r="I36" s="1058"/>
      <c r="J36" s="1058"/>
      <c r="K36" s="1058"/>
      <c r="L36" s="1058"/>
      <c r="M36" s="1058"/>
      <c r="N36" s="1058"/>
    </row>
    <row r="37" spans="1:14" ht="14.25" customHeight="1" x14ac:dyDescent="0.2">
      <c r="A37" s="1059" t="s">
        <v>24</v>
      </c>
      <c r="B37" s="1059"/>
      <c r="C37" s="1059"/>
      <c r="D37" s="1059"/>
      <c r="E37" s="1059"/>
      <c r="F37" s="1059"/>
      <c r="G37" s="1059"/>
      <c r="H37" s="1059"/>
      <c r="I37" s="1059"/>
      <c r="J37" s="1059"/>
      <c r="K37" s="1059"/>
      <c r="L37" s="1059"/>
      <c r="M37" s="1059"/>
      <c r="N37" s="1059"/>
    </row>
    <row r="38" spans="1:14" x14ac:dyDescent="0.2">
      <c r="A38" s="1059"/>
      <c r="B38" s="1059"/>
      <c r="C38" s="1059"/>
      <c r="D38" s="1059"/>
      <c r="E38" s="1059"/>
      <c r="F38" s="1059"/>
      <c r="G38" s="1059"/>
      <c r="H38" s="1059"/>
      <c r="I38" s="1059"/>
      <c r="J38" s="1059"/>
      <c r="K38" s="1059"/>
      <c r="L38" s="1059"/>
      <c r="M38" s="1059"/>
      <c r="N38" s="1059"/>
    </row>
    <row r="39" spans="1:14" ht="8.1" customHeight="1" x14ac:dyDescent="0.2"/>
    <row r="40" spans="1:14" x14ac:dyDescent="0.2">
      <c r="A40" s="1060" t="s">
        <v>25</v>
      </c>
      <c r="B40" s="1060"/>
      <c r="C40" s="1060"/>
      <c r="D40" s="1060"/>
      <c r="E40" s="1060"/>
      <c r="F40" s="1060"/>
      <c r="G40" s="1060"/>
      <c r="H40" s="1060"/>
      <c r="I40" s="1060"/>
      <c r="J40" s="1060"/>
      <c r="K40" s="1060"/>
      <c r="L40" s="1060"/>
      <c r="M40" s="1060"/>
      <c r="N40" s="1060"/>
    </row>
    <row r="41" spans="1:14" ht="16.5" customHeight="1" x14ac:dyDescent="0.2">
      <c r="A41" s="1060"/>
      <c r="B41" s="1060"/>
      <c r="C41" s="1060"/>
      <c r="D41" s="1060"/>
      <c r="E41" s="1060"/>
      <c r="F41" s="1060"/>
      <c r="G41" s="1060"/>
      <c r="H41" s="1060"/>
      <c r="I41" s="1060"/>
      <c r="J41" s="1060"/>
      <c r="K41" s="1060"/>
      <c r="L41" s="1060"/>
      <c r="M41" s="1060"/>
      <c r="N41" s="1060"/>
    </row>
    <row r="42" spans="1:14" ht="8.1" customHeight="1" x14ac:dyDescent="0.2"/>
    <row r="43" spans="1:14" ht="12.75" customHeight="1" x14ac:dyDescent="0.2">
      <c r="A43" s="1060" t="s">
        <v>26</v>
      </c>
      <c r="B43" s="1060"/>
      <c r="C43" s="1060"/>
      <c r="D43" s="1060"/>
      <c r="E43" s="1060"/>
      <c r="F43" s="1060"/>
      <c r="G43" s="1060"/>
      <c r="H43" s="1060"/>
      <c r="I43" s="1060"/>
      <c r="J43" s="1060"/>
      <c r="K43" s="1060"/>
      <c r="L43" s="1060"/>
      <c r="M43" s="1060"/>
      <c r="N43" s="1060"/>
    </row>
    <row r="44" spans="1:14" ht="12.75" customHeight="1" x14ac:dyDescent="0.2">
      <c r="A44" s="1060"/>
      <c r="B44" s="1060"/>
      <c r="C44" s="1060"/>
      <c r="D44" s="1060"/>
      <c r="E44" s="1060"/>
      <c r="F44" s="1060"/>
      <c r="G44" s="1060"/>
      <c r="H44" s="1060"/>
      <c r="I44" s="1060"/>
      <c r="J44" s="1060"/>
      <c r="K44" s="1060"/>
      <c r="L44" s="1060"/>
      <c r="M44" s="1060"/>
      <c r="N44" s="1060"/>
    </row>
    <row r="45" spans="1:14" ht="12.75" customHeight="1" x14ac:dyDescent="0.2">
      <c r="A45" s="1060"/>
      <c r="B45" s="1060"/>
      <c r="C45" s="1060"/>
      <c r="D45" s="1060"/>
      <c r="E45" s="1060"/>
      <c r="F45" s="1060"/>
      <c r="G45" s="1060"/>
      <c r="H45" s="1060"/>
      <c r="I45" s="1060"/>
      <c r="J45" s="1060"/>
      <c r="K45" s="1060"/>
      <c r="L45" s="1060"/>
      <c r="M45" s="1060"/>
      <c r="N45" s="1060"/>
    </row>
    <row r="46" spans="1:14" ht="12.75" customHeight="1" x14ac:dyDescent="0.2">
      <c r="A46" s="1060"/>
      <c r="B46" s="1060"/>
      <c r="C46" s="1060"/>
      <c r="D46" s="1060"/>
      <c r="E46" s="1060"/>
      <c r="F46" s="1060"/>
      <c r="G46" s="1060"/>
      <c r="H46" s="1060"/>
      <c r="I46" s="1060"/>
      <c r="J46" s="1060"/>
      <c r="K46" s="1060"/>
      <c r="L46" s="1060"/>
      <c r="M46" s="1060"/>
      <c r="N46" s="1060"/>
    </row>
    <row r="47" spans="1:14" ht="22.5" customHeight="1" x14ac:dyDescent="0.2">
      <c r="A47" s="1060"/>
      <c r="B47" s="1060"/>
      <c r="C47" s="1060"/>
      <c r="D47" s="1060"/>
      <c r="E47" s="1060"/>
      <c r="F47" s="1060"/>
      <c r="G47" s="1060"/>
      <c r="H47" s="1060"/>
      <c r="I47" s="1060"/>
      <c r="J47" s="1060"/>
      <c r="K47" s="1060"/>
      <c r="L47" s="1060"/>
      <c r="M47" s="1060"/>
      <c r="N47" s="1060"/>
    </row>
    <row r="48" spans="1:14" ht="8.1" customHeight="1" x14ac:dyDescent="0.2"/>
    <row r="49" spans="1:14" ht="14.25" x14ac:dyDescent="0.2">
      <c r="A49" s="1056" t="s">
        <v>21</v>
      </c>
      <c r="B49" s="1056"/>
      <c r="C49" s="1056"/>
      <c r="D49" s="1056"/>
      <c r="E49" s="1056"/>
      <c r="F49" s="1056"/>
      <c r="G49" s="1056"/>
      <c r="H49" s="1056"/>
      <c r="I49" s="1056"/>
      <c r="J49" s="1056"/>
      <c r="K49" s="1056"/>
      <c r="L49" s="1056"/>
      <c r="M49" s="1056"/>
      <c r="N49" s="1056"/>
    </row>
    <row r="50" spans="1:14" ht="8.1" customHeight="1" x14ac:dyDescent="0.2"/>
    <row r="51" spans="1:14" ht="14.25" x14ac:dyDescent="0.2">
      <c r="A51" s="1056" t="s">
        <v>27</v>
      </c>
      <c r="B51" s="1056"/>
      <c r="C51" s="1056"/>
      <c r="D51" s="1056"/>
      <c r="E51" s="1056"/>
      <c r="F51" s="1056"/>
      <c r="G51" s="1056"/>
      <c r="H51" s="1056"/>
      <c r="I51" s="1056"/>
      <c r="J51" s="1056"/>
      <c r="K51" s="1056"/>
      <c r="L51" s="1056"/>
      <c r="M51" s="1056"/>
      <c r="N51" s="1056"/>
    </row>
    <row r="52" spans="1:14" ht="8.1" customHeight="1" x14ac:dyDescent="0.2"/>
    <row r="53" spans="1:14" ht="14.25" x14ac:dyDescent="0.2">
      <c r="A53" s="1056" t="s">
        <v>23</v>
      </c>
      <c r="B53" s="1056"/>
      <c r="C53" s="1056"/>
      <c r="D53" s="1056"/>
      <c r="E53" s="1056"/>
      <c r="F53" s="1056"/>
      <c r="G53" s="1056"/>
      <c r="H53" s="1056"/>
      <c r="I53" s="1056"/>
      <c r="J53" s="1056"/>
      <c r="K53" s="1056"/>
      <c r="L53" s="1056"/>
      <c r="M53" s="1056"/>
      <c r="N53" s="1056"/>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4"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067" t="s">
        <v>16</v>
      </c>
      <c r="B1" s="1068"/>
      <c r="C1" s="1068"/>
      <c r="D1" s="1068"/>
      <c r="E1" s="1068"/>
      <c r="F1" s="1068"/>
      <c r="G1" s="1068"/>
      <c r="H1" s="1069"/>
    </row>
    <row r="2" spans="1:8" ht="21" customHeight="1" x14ac:dyDescent="0.2">
      <c r="A2" s="55" t="s">
        <v>47</v>
      </c>
      <c r="B2" s="1052" t="s">
        <v>15</v>
      </c>
      <c r="C2" s="1052"/>
      <c r="D2" s="1052"/>
      <c r="E2" s="1052"/>
      <c r="F2" s="1052"/>
      <c r="G2" s="1052"/>
      <c r="H2" s="1052"/>
    </row>
    <row r="3" spans="1:8" ht="32.25" customHeight="1" x14ac:dyDescent="0.2">
      <c r="A3" s="1070" t="s">
        <v>0</v>
      </c>
      <c r="B3" s="1070" t="s">
        <v>8</v>
      </c>
      <c r="C3" s="379" t="s">
        <v>71</v>
      </c>
      <c r="D3" s="1070" t="s">
        <v>1</v>
      </c>
      <c r="E3" s="1070" t="s">
        <v>9</v>
      </c>
      <c r="F3" s="1070" t="s">
        <v>10</v>
      </c>
      <c r="G3" s="1070" t="s">
        <v>11</v>
      </c>
      <c r="H3" s="1070" t="s">
        <v>12</v>
      </c>
    </row>
    <row r="4" spans="1:8" ht="27.75" customHeight="1" x14ac:dyDescent="0.2">
      <c r="A4" s="1072"/>
      <c r="B4" s="1072"/>
      <c r="C4" s="1071"/>
      <c r="D4" s="1075"/>
      <c r="E4" s="1072"/>
      <c r="F4" s="1072"/>
      <c r="G4" s="1072"/>
      <c r="H4" s="1071"/>
    </row>
    <row r="5" spans="1:8" ht="13.5" thickBot="1" x14ac:dyDescent="0.25">
      <c r="A5" s="18">
        <v>1</v>
      </c>
      <c r="B5" s="18">
        <v>2</v>
      </c>
      <c r="C5" s="19">
        <v>3</v>
      </c>
      <c r="D5" s="19">
        <v>4</v>
      </c>
      <c r="E5" s="18">
        <v>5</v>
      </c>
      <c r="F5" s="18">
        <v>6</v>
      </c>
      <c r="G5" s="18">
        <v>7</v>
      </c>
      <c r="H5" s="19">
        <v>8</v>
      </c>
    </row>
    <row r="6" spans="1:8" ht="13.5" customHeight="1" x14ac:dyDescent="0.2">
      <c r="A6" s="13"/>
      <c r="B6" s="13"/>
      <c r="C6" s="11"/>
      <c r="D6" s="11"/>
      <c r="E6" s="11"/>
      <c r="F6" s="11"/>
      <c r="G6" s="11"/>
      <c r="H6" s="11"/>
    </row>
    <row r="7" spans="1:8" x14ac:dyDescent="0.2">
      <c r="A7" s="14"/>
      <c r="B7" s="14"/>
      <c r="C7" s="12"/>
      <c r="D7" s="12"/>
      <c r="E7" s="12"/>
      <c r="F7" s="12"/>
      <c r="G7" s="12"/>
      <c r="H7" s="12"/>
    </row>
    <row r="8" spans="1:8" x14ac:dyDescent="0.2">
      <c r="A8" s="14"/>
      <c r="B8" s="14"/>
      <c r="C8" s="12"/>
      <c r="D8" s="12"/>
      <c r="E8" s="12"/>
      <c r="F8" s="12"/>
      <c r="G8" s="12"/>
      <c r="H8" s="12"/>
    </row>
    <row r="9" spans="1:8" x14ac:dyDescent="0.2">
      <c r="A9" s="14"/>
      <c r="B9" s="14"/>
      <c r="C9" s="12"/>
      <c r="D9" s="12"/>
      <c r="E9" s="12"/>
      <c r="F9" s="12"/>
      <c r="G9" s="12"/>
      <c r="H9" s="12"/>
    </row>
    <row r="10" spans="1:8" x14ac:dyDescent="0.2">
      <c r="A10" s="14"/>
      <c r="B10" s="14"/>
      <c r="C10" s="12"/>
      <c r="D10" s="12"/>
      <c r="E10" s="12"/>
      <c r="F10" s="12"/>
      <c r="G10" s="12"/>
      <c r="H10" s="12"/>
    </row>
    <row r="11" spans="1:8" x14ac:dyDescent="0.2">
      <c r="A11" s="14"/>
      <c r="B11" s="14"/>
      <c r="C11" s="12"/>
      <c r="D11" s="12"/>
      <c r="E11" s="12"/>
      <c r="F11" s="12"/>
      <c r="G11" s="12"/>
      <c r="H11" s="12"/>
    </row>
    <row r="12" spans="1:8" x14ac:dyDescent="0.2">
      <c r="A12" s="14"/>
      <c r="B12" s="14"/>
      <c r="C12" s="12"/>
      <c r="D12" s="12"/>
      <c r="E12" s="12"/>
      <c r="F12" s="12"/>
      <c r="G12" s="12"/>
      <c r="H12" s="12"/>
    </row>
    <row r="14" spans="1:8" ht="15" x14ac:dyDescent="0.25">
      <c r="A14" s="17" t="s">
        <v>19</v>
      </c>
    </row>
    <row r="15" spans="1:8" ht="14.25" x14ac:dyDescent="0.2">
      <c r="A15" s="1059" t="s">
        <v>20</v>
      </c>
      <c r="B15" s="1059"/>
      <c r="C15" s="1059"/>
      <c r="D15" s="1059"/>
      <c r="E15" s="1059"/>
      <c r="F15" s="1059"/>
      <c r="G15" s="1059"/>
      <c r="H15" s="1059"/>
    </row>
    <row r="16" spans="1:8" ht="8.1" customHeight="1" x14ac:dyDescent="0.2"/>
    <row r="17" spans="1:8" ht="33.75" customHeight="1" x14ac:dyDescent="0.2">
      <c r="A17" s="1077" t="s">
        <v>72</v>
      </c>
      <c r="B17" s="1059"/>
      <c r="C17" s="1059"/>
      <c r="D17" s="1059"/>
      <c r="E17" s="1059"/>
      <c r="F17" s="1059"/>
      <c r="G17" s="1059"/>
      <c r="H17" s="1059"/>
    </row>
    <row r="18" spans="1:8" ht="8.1" customHeight="1" x14ac:dyDescent="0.2"/>
    <row r="19" spans="1:8" x14ac:dyDescent="0.2">
      <c r="A19" s="1076" t="s">
        <v>73</v>
      </c>
      <c r="B19" s="1060"/>
      <c r="C19" s="1060"/>
      <c r="D19" s="1060"/>
      <c r="E19" s="1060"/>
      <c r="F19" s="1060"/>
      <c r="G19" s="1060"/>
      <c r="H19" s="1060"/>
    </row>
    <row r="20" spans="1:8" ht="18" customHeight="1" x14ac:dyDescent="0.2">
      <c r="A20" s="1060"/>
      <c r="B20" s="1060"/>
      <c r="C20" s="1060"/>
      <c r="D20" s="1060"/>
      <c r="E20" s="1060"/>
      <c r="F20" s="1060"/>
      <c r="G20" s="1060"/>
      <c r="H20" s="1060"/>
    </row>
    <row r="21" spans="1:8" ht="8.1" customHeight="1" x14ac:dyDescent="0.2"/>
    <row r="22" spans="1:8" ht="15.75" customHeight="1" x14ac:dyDescent="0.2">
      <c r="A22" s="1076" t="s">
        <v>74</v>
      </c>
      <c r="B22" s="1060"/>
      <c r="C22" s="1060"/>
      <c r="D22" s="1060"/>
      <c r="E22" s="1060"/>
      <c r="F22" s="1060"/>
      <c r="G22" s="1060"/>
      <c r="H22" s="1060"/>
    </row>
    <row r="23" spans="1:8" x14ac:dyDescent="0.2">
      <c r="A23" s="1060"/>
      <c r="B23" s="1060"/>
      <c r="C23" s="1060"/>
      <c r="D23" s="1060"/>
      <c r="E23" s="1060"/>
      <c r="F23" s="1060"/>
      <c r="G23" s="1060"/>
      <c r="H23" s="1060"/>
    </row>
    <row r="24" spans="1:8" ht="16.5" customHeight="1" x14ac:dyDescent="0.2">
      <c r="A24" s="1060"/>
      <c r="B24" s="1060"/>
      <c r="C24" s="1060"/>
      <c r="D24" s="1060"/>
      <c r="E24" s="1060"/>
      <c r="F24" s="1060"/>
      <c r="G24" s="1060"/>
      <c r="H24" s="106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4"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33" customWidth="1"/>
    <col min="2" max="2" width="50.7109375" style="33" customWidth="1"/>
    <col min="3" max="3" width="8.7109375" style="33" customWidth="1"/>
    <col min="4" max="4" width="13.7109375" style="33" customWidth="1"/>
    <col min="5" max="5" width="8.7109375" style="33" customWidth="1"/>
    <col min="6" max="6" width="19.7109375" style="33" customWidth="1"/>
    <col min="7" max="7" width="50.7109375" style="33" customWidth="1"/>
    <col min="8" max="8" width="8.7109375" style="33" customWidth="1"/>
    <col min="9" max="9" width="13.7109375" style="33" customWidth="1"/>
    <col min="10" max="10" width="8.7109375" style="33" customWidth="1"/>
    <col min="11" max="16384" width="11.42578125" style="33"/>
  </cols>
  <sheetData>
    <row r="1" spans="1:10" ht="15.75" x14ac:dyDescent="0.25">
      <c r="A1" s="32" t="s">
        <v>77</v>
      </c>
      <c r="B1" s="1095" t="s">
        <v>34</v>
      </c>
      <c r="C1" s="1095"/>
      <c r="D1" s="1095"/>
      <c r="E1" s="1095"/>
      <c r="F1" s="1095"/>
      <c r="G1" s="1095"/>
      <c r="H1" s="1095"/>
      <c r="I1" s="1095"/>
      <c r="J1" s="1095"/>
    </row>
    <row r="2" spans="1:10" ht="5.25" customHeight="1" thickBot="1" x14ac:dyDescent="0.25"/>
    <row r="3" spans="1:10" ht="26.25" thickTop="1" x14ac:dyDescent="0.2">
      <c r="A3" s="34" t="s">
        <v>0</v>
      </c>
      <c r="B3" s="35" t="s">
        <v>35</v>
      </c>
      <c r="C3" s="35" t="s">
        <v>36</v>
      </c>
      <c r="D3" s="35" t="s">
        <v>37</v>
      </c>
      <c r="E3" s="35" t="s">
        <v>38</v>
      </c>
      <c r="F3" s="59" t="s">
        <v>69</v>
      </c>
      <c r="G3" s="35" t="s">
        <v>39</v>
      </c>
      <c r="H3" s="35" t="s">
        <v>36</v>
      </c>
      <c r="I3" s="35" t="s">
        <v>37</v>
      </c>
      <c r="J3" s="36" t="s">
        <v>38</v>
      </c>
    </row>
    <row r="4" spans="1:10" ht="10.5" customHeight="1" thickBot="1" x14ac:dyDescent="0.25">
      <c r="A4" s="37">
        <v>1</v>
      </c>
      <c r="B4" s="38">
        <v>2</v>
      </c>
      <c r="C4" s="38">
        <v>3</v>
      </c>
      <c r="D4" s="38">
        <v>4</v>
      </c>
      <c r="E4" s="38" t="s">
        <v>40</v>
      </c>
      <c r="F4" s="39">
        <v>6</v>
      </c>
      <c r="G4" s="38">
        <v>7</v>
      </c>
      <c r="H4" s="38">
        <v>8</v>
      </c>
      <c r="I4" s="38">
        <v>9</v>
      </c>
      <c r="J4" s="40" t="s">
        <v>41</v>
      </c>
    </row>
    <row r="5" spans="1:10" ht="20.100000000000001" customHeight="1" thickTop="1" x14ac:dyDescent="0.2">
      <c r="A5" s="1079" t="s">
        <v>42</v>
      </c>
      <c r="B5" s="1082"/>
      <c r="C5" s="1084"/>
      <c r="D5" s="1084"/>
      <c r="E5" s="1084">
        <f>+C5*D5</f>
        <v>0</v>
      </c>
      <c r="F5" s="1094" t="s">
        <v>78</v>
      </c>
      <c r="G5" s="41"/>
      <c r="H5" s="42"/>
      <c r="I5" s="42"/>
      <c r="J5" s="43">
        <f t="shared" ref="J5:J37" si="0">+H5*I5</f>
        <v>0</v>
      </c>
    </row>
    <row r="6" spans="1:10" ht="20.100000000000001" customHeight="1" x14ac:dyDescent="0.2">
      <c r="A6" s="1080"/>
      <c r="B6" s="1083"/>
      <c r="C6" s="1085"/>
      <c r="D6" s="1085"/>
      <c r="E6" s="1085"/>
      <c r="F6" s="1089"/>
      <c r="G6" s="44"/>
      <c r="H6" s="45"/>
      <c r="I6" s="45"/>
      <c r="J6" s="46">
        <f t="shared" si="0"/>
        <v>0</v>
      </c>
    </row>
    <row r="7" spans="1:10" ht="20.100000000000001" customHeight="1" x14ac:dyDescent="0.2">
      <c r="A7" s="1080"/>
      <c r="B7" s="1083"/>
      <c r="C7" s="1086"/>
      <c r="D7" s="1086"/>
      <c r="E7" s="1086"/>
      <c r="F7" s="1089"/>
      <c r="G7" s="44"/>
      <c r="H7" s="45"/>
      <c r="I7" s="45"/>
      <c r="J7" s="46">
        <f t="shared" si="0"/>
        <v>0</v>
      </c>
    </row>
    <row r="8" spans="1:10" ht="20.100000000000001" customHeight="1" x14ac:dyDescent="0.2">
      <c r="A8" s="1080"/>
      <c r="B8" s="1083"/>
      <c r="C8" s="1087"/>
      <c r="D8" s="1087"/>
      <c r="E8" s="1087">
        <f>+C8*D8</f>
        <v>0</v>
      </c>
      <c r="F8" s="1088" t="s">
        <v>79</v>
      </c>
      <c r="G8" s="44"/>
      <c r="H8" s="45"/>
      <c r="I8" s="45"/>
      <c r="J8" s="46">
        <f t="shared" si="0"/>
        <v>0</v>
      </c>
    </row>
    <row r="9" spans="1:10" ht="20.100000000000001" customHeight="1" x14ac:dyDescent="0.2">
      <c r="A9" s="1080"/>
      <c r="B9" s="1083"/>
      <c r="C9" s="1085"/>
      <c r="D9" s="1085"/>
      <c r="E9" s="1085"/>
      <c r="F9" s="1089"/>
      <c r="G9" s="44"/>
      <c r="H9" s="45"/>
      <c r="I9" s="45"/>
      <c r="J9" s="46">
        <f t="shared" si="0"/>
        <v>0</v>
      </c>
    </row>
    <row r="10" spans="1:10" ht="20.100000000000001" customHeight="1" x14ac:dyDescent="0.2">
      <c r="A10" s="1080"/>
      <c r="B10" s="1083"/>
      <c r="C10" s="1086"/>
      <c r="D10" s="1086"/>
      <c r="E10" s="1086"/>
      <c r="F10" s="1089"/>
      <c r="G10" s="44"/>
      <c r="H10" s="45"/>
      <c r="I10" s="45"/>
      <c r="J10" s="46">
        <f t="shared" si="0"/>
        <v>0</v>
      </c>
    </row>
    <row r="11" spans="1:10" ht="20.100000000000001" customHeight="1" x14ac:dyDescent="0.2">
      <c r="A11" s="1080"/>
      <c r="B11" s="1083"/>
      <c r="C11" s="1087"/>
      <c r="D11" s="1087"/>
      <c r="E11" s="1087">
        <f>+C11*D11</f>
        <v>0</v>
      </c>
      <c r="F11" s="1088" t="s">
        <v>80</v>
      </c>
      <c r="G11" s="44"/>
      <c r="H11" s="45"/>
      <c r="I11" s="45"/>
      <c r="J11" s="46">
        <f t="shared" si="0"/>
        <v>0</v>
      </c>
    </row>
    <row r="12" spans="1:10" ht="20.100000000000001" customHeight="1" x14ac:dyDescent="0.2">
      <c r="A12" s="1080"/>
      <c r="B12" s="1083"/>
      <c r="C12" s="1085"/>
      <c r="D12" s="1085"/>
      <c r="E12" s="1085"/>
      <c r="F12" s="1089"/>
      <c r="G12" s="44"/>
      <c r="H12" s="45"/>
      <c r="I12" s="45"/>
      <c r="J12" s="46">
        <f t="shared" si="0"/>
        <v>0</v>
      </c>
    </row>
    <row r="13" spans="1:10" ht="20.100000000000001" customHeight="1" x14ac:dyDescent="0.2">
      <c r="A13" s="1080"/>
      <c r="B13" s="1083"/>
      <c r="C13" s="1086"/>
      <c r="D13" s="1086"/>
      <c r="E13" s="1086"/>
      <c r="F13" s="1089"/>
      <c r="G13" s="44"/>
      <c r="H13" s="45"/>
      <c r="I13" s="45"/>
      <c r="J13" s="46">
        <f t="shared" si="0"/>
        <v>0</v>
      </c>
    </row>
    <row r="14" spans="1:10" ht="20.100000000000001" customHeight="1" x14ac:dyDescent="0.2">
      <c r="A14" s="1080"/>
      <c r="B14" s="1083"/>
      <c r="C14" s="1087"/>
      <c r="D14" s="1087"/>
      <c r="E14" s="1087">
        <f>+C14*D14</f>
        <v>0</v>
      </c>
      <c r="F14" s="1092" t="s">
        <v>81</v>
      </c>
      <c r="G14" s="44"/>
      <c r="H14" s="45"/>
      <c r="I14" s="45"/>
      <c r="J14" s="46">
        <f t="shared" si="0"/>
        <v>0</v>
      </c>
    </row>
    <row r="15" spans="1:10" ht="20.100000000000001" customHeight="1" x14ac:dyDescent="0.2">
      <c r="A15" s="1080"/>
      <c r="B15" s="1083"/>
      <c r="C15" s="1085"/>
      <c r="D15" s="1085"/>
      <c r="E15" s="1085"/>
      <c r="F15" s="1089"/>
      <c r="G15" s="44"/>
      <c r="H15" s="45"/>
      <c r="I15" s="45"/>
      <c r="J15" s="46">
        <f t="shared" si="0"/>
        <v>0</v>
      </c>
    </row>
    <row r="16" spans="1:10" ht="20.100000000000001" customHeight="1" x14ac:dyDescent="0.2">
      <c r="A16" s="1080"/>
      <c r="B16" s="1083"/>
      <c r="C16" s="1086"/>
      <c r="D16" s="1086"/>
      <c r="E16" s="1086"/>
      <c r="F16" s="1089"/>
      <c r="G16" s="44"/>
      <c r="H16" s="45"/>
      <c r="I16" s="45"/>
      <c r="J16" s="46">
        <f t="shared" si="0"/>
        <v>0</v>
      </c>
    </row>
    <row r="17" spans="1:10" ht="20.100000000000001" customHeight="1" x14ac:dyDescent="0.2">
      <c r="A17" s="1080"/>
      <c r="B17" s="1083"/>
      <c r="C17" s="1087"/>
      <c r="D17" s="1087"/>
      <c r="E17" s="1087">
        <f>+C17*D17</f>
        <v>0</v>
      </c>
      <c r="F17" s="1092" t="s">
        <v>82</v>
      </c>
      <c r="G17" s="44"/>
      <c r="H17" s="45"/>
      <c r="I17" s="45"/>
      <c r="J17" s="46">
        <f t="shared" si="0"/>
        <v>0</v>
      </c>
    </row>
    <row r="18" spans="1:10" ht="20.100000000000001" customHeight="1" x14ac:dyDescent="0.2">
      <c r="A18" s="1080"/>
      <c r="B18" s="1083"/>
      <c r="C18" s="1085"/>
      <c r="D18" s="1085"/>
      <c r="E18" s="1085"/>
      <c r="F18" s="1089"/>
      <c r="G18" s="44"/>
      <c r="H18" s="45"/>
      <c r="I18" s="45"/>
      <c r="J18" s="46">
        <f t="shared" si="0"/>
        <v>0</v>
      </c>
    </row>
    <row r="19" spans="1:10" ht="20.100000000000001" customHeight="1" thickBot="1" x14ac:dyDescent="0.25">
      <c r="A19" s="1081"/>
      <c r="B19" s="1090"/>
      <c r="C19" s="1091"/>
      <c r="D19" s="1091"/>
      <c r="E19" s="1091"/>
      <c r="F19" s="1093"/>
      <c r="G19" s="47"/>
      <c r="H19" s="48"/>
      <c r="I19" s="48"/>
      <c r="J19" s="49">
        <f t="shared" si="0"/>
        <v>0</v>
      </c>
    </row>
    <row r="20" spans="1:10" ht="19.5" customHeight="1" thickTop="1" x14ac:dyDescent="0.2">
      <c r="A20" s="1079" t="s">
        <v>43</v>
      </c>
      <c r="B20" s="1082"/>
      <c r="C20" s="1084"/>
      <c r="D20" s="1084"/>
      <c r="E20" s="1084">
        <f>+C20*D20</f>
        <v>0</v>
      </c>
      <c r="F20" s="1094" t="s">
        <v>84</v>
      </c>
      <c r="G20" s="41"/>
      <c r="H20" s="42"/>
      <c r="I20" s="42"/>
      <c r="J20" s="43">
        <f t="shared" si="0"/>
        <v>0</v>
      </c>
    </row>
    <row r="21" spans="1:10" ht="19.5" customHeight="1" x14ac:dyDescent="0.2">
      <c r="A21" s="1080"/>
      <c r="B21" s="1083"/>
      <c r="C21" s="1085"/>
      <c r="D21" s="1085"/>
      <c r="E21" s="1085"/>
      <c r="F21" s="1089"/>
      <c r="G21" s="44"/>
      <c r="H21" s="45"/>
      <c r="I21" s="45"/>
      <c r="J21" s="46">
        <f t="shared" si="0"/>
        <v>0</v>
      </c>
    </row>
    <row r="22" spans="1:10" ht="19.5" customHeight="1" x14ac:dyDescent="0.2">
      <c r="A22" s="1080"/>
      <c r="B22" s="1083"/>
      <c r="C22" s="1086"/>
      <c r="D22" s="1086"/>
      <c r="E22" s="1086"/>
      <c r="F22" s="1089"/>
      <c r="G22" s="44"/>
      <c r="H22" s="45"/>
      <c r="I22" s="45"/>
      <c r="J22" s="46">
        <f t="shared" si="0"/>
        <v>0</v>
      </c>
    </row>
    <row r="23" spans="1:10" ht="19.5" customHeight="1" x14ac:dyDescent="0.2">
      <c r="A23" s="1080"/>
      <c r="B23" s="1083"/>
      <c r="C23" s="1087"/>
      <c r="D23" s="1087"/>
      <c r="E23" s="1087">
        <f>+C23*D23</f>
        <v>0</v>
      </c>
      <c r="F23" s="1088" t="s">
        <v>85</v>
      </c>
      <c r="G23" s="44"/>
      <c r="H23" s="45"/>
      <c r="I23" s="45"/>
      <c r="J23" s="46">
        <f t="shared" si="0"/>
        <v>0</v>
      </c>
    </row>
    <row r="24" spans="1:10" ht="19.5" customHeight="1" x14ac:dyDescent="0.2">
      <c r="A24" s="1080"/>
      <c r="B24" s="1083"/>
      <c r="C24" s="1085"/>
      <c r="D24" s="1085"/>
      <c r="E24" s="1085"/>
      <c r="F24" s="1089"/>
      <c r="G24" s="44"/>
      <c r="H24" s="45"/>
      <c r="I24" s="45"/>
      <c r="J24" s="46">
        <f t="shared" si="0"/>
        <v>0</v>
      </c>
    </row>
    <row r="25" spans="1:10" ht="19.5" customHeight="1" x14ac:dyDescent="0.2">
      <c r="A25" s="1080"/>
      <c r="B25" s="1083"/>
      <c r="C25" s="1086"/>
      <c r="D25" s="1086"/>
      <c r="E25" s="1086"/>
      <c r="F25" s="1089"/>
      <c r="G25" s="44"/>
      <c r="H25" s="45"/>
      <c r="I25" s="45"/>
      <c r="J25" s="46">
        <f t="shared" si="0"/>
        <v>0</v>
      </c>
    </row>
    <row r="26" spans="1:10" ht="19.5" customHeight="1" x14ac:dyDescent="0.2">
      <c r="A26" s="1080"/>
      <c r="B26" s="1083"/>
      <c r="C26" s="1087"/>
      <c r="D26" s="1087"/>
      <c r="E26" s="1087">
        <f>+C26*D26</f>
        <v>0</v>
      </c>
      <c r="F26" s="1088" t="s">
        <v>86</v>
      </c>
      <c r="G26" s="44"/>
      <c r="H26" s="45"/>
      <c r="I26" s="45"/>
      <c r="J26" s="46">
        <f t="shared" si="0"/>
        <v>0</v>
      </c>
    </row>
    <row r="27" spans="1:10" ht="19.5" customHeight="1" x14ac:dyDescent="0.2">
      <c r="A27" s="1080"/>
      <c r="B27" s="1083"/>
      <c r="C27" s="1085"/>
      <c r="D27" s="1085"/>
      <c r="E27" s="1085"/>
      <c r="F27" s="1089"/>
      <c r="G27" s="44"/>
      <c r="H27" s="45"/>
      <c r="I27" s="45"/>
      <c r="J27" s="46">
        <f t="shared" si="0"/>
        <v>0</v>
      </c>
    </row>
    <row r="28" spans="1:10" ht="19.5" customHeight="1" x14ac:dyDescent="0.2">
      <c r="A28" s="1080"/>
      <c r="B28" s="1083"/>
      <c r="C28" s="1086"/>
      <c r="D28" s="1086"/>
      <c r="E28" s="1086"/>
      <c r="F28" s="1089"/>
      <c r="G28" s="44"/>
      <c r="H28" s="45"/>
      <c r="I28" s="45"/>
      <c r="J28" s="46">
        <f t="shared" si="0"/>
        <v>0</v>
      </c>
    </row>
    <row r="29" spans="1:10" ht="19.5" customHeight="1" x14ac:dyDescent="0.2">
      <c r="A29" s="1080"/>
      <c r="B29" s="1083"/>
      <c r="C29" s="1087"/>
      <c r="D29" s="1087"/>
      <c r="E29" s="1087">
        <f>+C29*D29</f>
        <v>0</v>
      </c>
      <c r="F29" s="1088" t="s">
        <v>87</v>
      </c>
      <c r="G29" s="44"/>
      <c r="H29" s="45"/>
      <c r="I29" s="45"/>
      <c r="J29" s="46">
        <f t="shared" si="0"/>
        <v>0</v>
      </c>
    </row>
    <row r="30" spans="1:10" ht="19.5" customHeight="1" x14ac:dyDescent="0.2">
      <c r="A30" s="1080"/>
      <c r="B30" s="1083"/>
      <c r="C30" s="1085"/>
      <c r="D30" s="1085"/>
      <c r="E30" s="1085"/>
      <c r="F30" s="1089"/>
      <c r="G30" s="44"/>
      <c r="H30" s="45"/>
      <c r="I30" s="45"/>
      <c r="J30" s="46">
        <f t="shared" si="0"/>
        <v>0</v>
      </c>
    </row>
    <row r="31" spans="1:10" ht="19.5" customHeight="1" x14ac:dyDescent="0.2">
      <c r="A31" s="1080"/>
      <c r="B31" s="1083"/>
      <c r="C31" s="1086"/>
      <c r="D31" s="1086"/>
      <c r="E31" s="1086"/>
      <c r="F31" s="1089"/>
      <c r="G31" s="44"/>
      <c r="H31" s="45"/>
      <c r="I31" s="45"/>
      <c r="J31" s="46">
        <f t="shared" si="0"/>
        <v>0</v>
      </c>
    </row>
    <row r="32" spans="1:10" ht="19.5" customHeight="1" x14ac:dyDescent="0.2">
      <c r="A32" s="1080"/>
      <c r="B32" s="1083"/>
      <c r="C32" s="1087"/>
      <c r="D32" s="1087"/>
      <c r="E32" s="1087">
        <f>+C32*D32</f>
        <v>0</v>
      </c>
      <c r="F32" s="1088" t="s">
        <v>88</v>
      </c>
      <c r="G32" s="44"/>
      <c r="H32" s="45"/>
      <c r="I32" s="45"/>
      <c r="J32" s="46">
        <f t="shared" si="0"/>
        <v>0</v>
      </c>
    </row>
    <row r="33" spans="1:10" ht="19.5" customHeight="1" x14ac:dyDescent="0.2">
      <c r="A33" s="1080"/>
      <c r="B33" s="1083"/>
      <c r="C33" s="1085"/>
      <c r="D33" s="1085"/>
      <c r="E33" s="1085"/>
      <c r="F33" s="1089"/>
      <c r="G33" s="44"/>
      <c r="H33" s="45"/>
      <c r="I33" s="45"/>
      <c r="J33" s="46">
        <f t="shared" si="0"/>
        <v>0</v>
      </c>
    </row>
    <row r="34" spans="1:10" ht="19.5" customHeight="1" x14ac:dyDescent="0.2">
      <c r="A34" s="1080"/>
      <c r="B34" s="1083"/>
      <c r="C34" s="1086"/>
      <c r="D34" s="1086"/>
      <c r="E34" s="1086"/>
      <c r="F34" s="1089"/>
      <c r="G34" s="44"/>
      <c r="H34" s="45"/>
      <c r="I34" s="45"/>
      <c r="J34" s="46">
        <f t="shared" si="0"/>
        <v>0</v>
      </c>
    </row>
    <row r="35" spans="1:10" ht="19.5" customHeight="1" x14ac:dyDescent="0.2">
      <c r="A35" s="1080"/>
      <c r="B35" s="1083"/>
      <c r="C35" s="1087"/>
      <c r="D35" s="1087"/>
      <c r="E35" s="1087">
        <f>+C35*D35</f>
        <v>0</v>
      </c>
      <c r="F35" s="1092" t="s">
        <v>89</v>
      </c>
      <c r="G35" s="44"/>
      <c r="H35" s="45"/>
      <c r="I35" s="45"/>
      <c r="J35" s="46">
        <f t="shared" si="0"/>
        <v>0</v>
      </c>
    </row>
    <row r="36" spans="1:10" ht="19.5" customHeight="1" x14ac:dyDescent="0.2">
      <c r="A36" s="1080"/>
      <c r="B36" s="1083"/>
      <c r="C36" s="1085"/>
      <c r="D36" s="1085"/>
      <c r="E36" s="1085"/>
      <c r="F36" s="1089"/>
      <c r="G36" s="44"/>
      <c r="H36" s="45"/>
      <c r="I36" s="45"/>
      <c r="J36" s="46">
        <f t="shared" si="0"/>
        <v>0</v>
      </c>
    </row>
    <row r="37" spans="1:10" ht="19.5" customHeight="1" thickBot="1" x14ac:dyDescent="0.25">
      <c r="A37" s="1081"/>
      <c r="B37" s="1090"/>
      <c r="C37" s="1091"/>
      <c r="D37" s="1091"/>
      <c r="E37" s="1091"/>
      <c r="F37" s="1093"/>
      <c r="G37" s="47"/>
      <c r="H37" s="48"/>
      <c r="I37" s="48"/>
      <c r="J37" s="49">
        <f t="shared" si="0"/>
        <v>0</v>
      </c>
    </row>
    <row r="38" spans="1:10" ht="13.5" thickTop="1" x14ac:dyDescent="0.2"/>
    <row r="39" spans="1:10" x14ac:dyDescent="0.2">
      <c r="A39" s="50" t="s">
        <v>44</v>
      </c>
    </row>
    <row r="40" spans="1:10" x14ac:dyDescent="0.2">
      <c r="A40" s="1078" t="s">
        <v>83</v>
      </c>
      <c r="B40" s="1078"/>
      <c r="C40" s="1078"/>
      <c r="D40" s="1078"/>
      <c r="E40" s="1078"/>
      <c r="F40" s="1078"/>
      <c r="G40" s="1078"/>
      <c r="H40" s="1078"/>
      <c r="I40" s="1078"/>
      <c r="J40" s="1078"/>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7A7F376DC2864DB6206001166F0FB2" ma:contentTypeVersion="0" ma:contentTypeDescription="Create a new document." ma:contentTypeScope="" ma:versionID="ced00b70048e7110a12078b4ec2322f7">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AD5ACF-F603-4238-B761-1AF406A3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2024</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Turić Branko</cp:lastModifiedBy>
  <cp:lastPrinted>2024-03-15T10:30:38Z</cp:lastPrinted>
  <dcterms:created xsi:type="dcterms:W3CDTF">2010-03-25T12:47:07Z</dcterms:created>
  <dcterms:modified xsi:type="dcterms:W3CDTF">2024-03-20T13:26:15Z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0x010100527A7F376DC2864DB6206001166F0FB2</vt:lpwstr>
  </property>
</Properties>
</file>