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segecic\Desktop\financije\2025\"/>
    </mc:Choice>
  </mc:AlternateContent>
  <bookViews>
    <workbookView xWindow="0" yWindow="0" windowWidth="30720" windowHeight="12936"/>
  </bookViews>
  <sheets>
    <sheet name="2022." sheetId="5" r:id="rId1"/>
  </sheets>
  <definedNames>
    <definedName name="_xlnm.Print_Titles" localSheetId="0">'2022.'!$5:$6</definedName>
    <definedName name="_xlnm.Print_Area" localSheetId="0">'2022.'!$A$1:$D$123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3" i="5" l="1"/>
  <c r="B32" i="5" l="1"/>
  <c r="C36" i="5" l="1"/>
  <c r="B88" i="5"/>
  <c r="C122" i="5"/>
  <c r="C121" i="5"/>
  <c r="C120" i="5"/>
  <c r="C119" i="5"/>
  <c r="C118" i="5"/>
  <c r="C117" i="5"/>
  <c r="C116" i="5"/>
  <c r="C115" i="5"/>
  <c r="C114" i="5"/>
  <c r="C113" i="5"/>
  <c r="C112" i="5"/>
  <c r="C111" i="5"/>
  <c r="C110" i="5"/>
  <c r="C109" i="5"/>
  <c r="C108" i="5"/>
  <c r="C107" i="5"/>
  <c r="C106" i="5"/>
  <c r="C105" i="5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B35" i="5"/>
  <c r="C87" i="5"/>
  <c r="C86" i="5"/>
  <c r="C85" i="5"/>
  <c r="C84" i="5"/>
  <c r="C83" i="5"/>
  <c r="C82" i="5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B31" i="5"/>
  <c r="C34" i="5"/>
  <c r="C33" i="5"/>
  <c r="B19" i="5"/>
  <c r="C28" i="5"/>
  <c r="C25" i="5"/>
  <c r="C24" i="5"/>
  <c r="C23" i="5"/>
  <c r="C22" i="5"/>
  <c r="C21" i="5"/>
  <c r="C26" i="5"/>
  <c r="B16" i="5"/>
  <c r="B15" i="5" s="1"/>
  <c r="C17" i="5"/>
  <c r="C16" i="5" s="1"/>
  <c r="C15" i="5" s="1"/>
  <c r="B13" i="5"/>
  <c r="C14" i="5"/>
  <c r="C13" i="5" s="1"/>
  <c r="C10" i="5"/>
  <c r="C11" i="5"/>
  <c r="C12" i="5"/>
  <c r="C9" i="5"/>
  <c r="B8" i="5"/>
  <c r="C31" i="5" l="1"/>
  <c r="C32" i="5"/>
  <c r="C88" i="5"/>
  <c r="C35" i="5"/>
  <c r="C19" i="5"/>
  <c r="B7" i="5"/>
  <c r="B123" i="5" s="1"/>
  <c r="C8" i="5"/>
  <c r="C7" i="5" s="1"/>
</calcChain>
</file>

<file path=xl/sharedStrings.xml><?xml version="1.0" encoding="utf-8"?>
<sst xmlns="http://schemas.openxmlformats.org/spreadsheetml/2006/main" count="227" uniqueCount="212">
  <si>
    <t>Zajednica uduga umirovljenika MUP-a RH</t>
  </si>
  <si>
    <t>Udruga policijskih branitelja Domovinskog rata Imotski</t>
  </si>
  <si>
    <t>Karate klub "ALFA"</t>
  </si>
  <si>
    <t>Vojni ordinarijat</t>
  </si>
  <si>
    <t>Izvor 11  - Opći prihodi i primici</t>
  </si>
  <si>
    <t>UKUPNO SVI IZVORI</t>
  </si>
  <si>
    <t>A553131 ADMINISTRACIJA I UPRAVLJANJE</t>
  </si>
  <si>
    <t>A553101 HRVATSKA GORSKA SLUŽBA SPAŠAVANJA</t>
  </si>
  <si>
    <t>Hrvatska gorska služba spašavanja</t>
  </si>
  <si>
    <t>Izvor 12  -Sredstva učešća za pomoći (sifinanciranje)</t>
  </si>
  <si>
    <t>K553169 FOND ZA AZIL, MIGRACIJE I INTEGRACIJU</t>
  </si>
  <si>
    <t>Centar za kulturu dijaloga Zagreb</t>
  </si>
  <si>
    <t>Novi susjedi  - uključivanje osoba s odobrenom međunarodnom zaštitom u hrvatsko društvo</t>
  </si>
  <si>
    <t>Izvor 43  - Ostali prihodi za posebne namjene</t>
  </si>
  <si>
    <t>Udruga hrvatskih menadžera sigurnosti</t>
  </si>
  <si>
    <t>Udruga za sport, rejreaciju i edukaciju - Igre mladih</t>
  </si>
  <si>
    <t>Mreža udruga Zagor</t>
  </si>
  <si>
    <t>Hrvatski auto klub</t>
  </si>
  <si>
    <t>Isplata sredstava za područje zrakoplovnih potraga i spašavanja</t>
  </si>
  <si>
    <t>Hrvatski ured za osiguranje</t>
  </si>
  <si>
    <t>K553092 NACIONALNI PROGRAM SIGURNOSTI CESTOVNOG PROMETA</t>
  </si>
  <si>
    <t>K863004 RUTNE I TERMINALNE NAKNADE ZA AKT.POTR. I SPAŠ.ZRAKOPLOVA</t>
  </si>
  <si>
    <t>Izvor 575  - Fondovi za unutarnje poslove</t>
  </si>
  <si>
    <t>Opis financiranja</t>
  </si>
  <si>
    <t>Institucionalna podrška</t>
  </si>
  <si>
    <t>Obveza iz Ugovora između Svete Stolice i Republike Hrvatske o dušobrižništvu katoličkih vjernika, pripadnika oružanih snaga i redarstvenih službi Republike Hrvatske (Članak 9.)</t>
  </si>
  <si>
    <t>Projet "Dan bez mobitela u prometu"</t>
  </si>
  <si>
    <t>Projekt "Bez promila"</t>
  </si>
  <si>
    <t>Projekti "KLIK - sigurnosni pojas", "Sigurno u prometu", "Dani tehničke ispravnosti vozila" i "EURORAP"</t>
  </si>
  <si>
    <t>Udruga Roditelji u akciji</t>
  </si>
  <si>
    <t>isplaćeno       u eur</t>
  </si>
  <si>
    <t>Hrvatska udruga vozača i autoservisera</t>
  </si>
  <si>
    <t>Projekti "Sigurno u autosjedalici" i "Sigurno bicikliranje djece i ukazivanje na nedopustivi nepropisni prijevoz djece kao putnika na mopedima i motociklima"</t>
  </si>
  <si>
    <t>Projekt "Analiza stanja sigurnosti prometa i usluga postojećih odmorišta za teretne automobile i autobuse na autosecatma u RH"</t>
  </si>
  <si>
    <t>PREGLED DONACIJA 381 I 382 PO AKTIVNOSTIMA/PROJEKTIMA I IZVORIMA FINANCIRANJA ZA 2022. GODINU</t>
  </si>
  <si>
    <t>2022.</t>
  </si>
  <si>
    <t>isplaćeno       u kn</t>
  </si>
  <si>
    <t xml:space="preserve">Hrvatski pravni centar </t>
  </si>
  <si>
    <t>Udruga "SIGURNA CESTA" Zagreb</t>
  </si>
  <si>
    <t>Sportske igre mladih Split</t>
  </si>
  <si>
    <t>Hrvatski pravni centar Zagreb</t>
  </si>
  <si>
    <t>Udruga CIVIS MUNDI RIJEKA</t>
  </si>
  <si>
    <t>Izvor 5762  - Fond solidarnosti EU-potres prosinac 2020.</t>
  </si>
  <si>
    <t>Izvor 5761  - Fond solidarnosti EU-potres ožujak 2020.</t>
  </si>
  <si>
    <t>FOND SOLIDARNOSTI EU/ VATROGASNA OPREMA</t>
  </si>
  <si>
    <t>NADOKNADA SRED. ZA NABAVU VATR. OPR./FSEU</t>
  </si>
  <si>
    <t>FSEU.2022.MUP.250</t>
  </si>
  <si>
    <t>FSEU.2022.MUP.218</t>
  </si>
  <si>
    <t>FSEU.2022.MUP.148</t>
  </si>
  <si>
    <t>FSEU.2022.MUP.057</t>
  </si>
  <si>
    <t>FSEU.2022.MUP.037</t>
  </si>
  <si>
    <t>FSEU.2022.MUP.021</t>
  </si>
  <si>
    <t>FSEU.2022.MUP.072</t>
  </si>
  <si>
    <t>FSEU.2022.MUP.054</t>
  </si>
  <si>
    <t>FSEU.2022.MUP.182</t>
  </si>
  <si>
    <t>FSEU.2022.MUP.160</t>
  </si>
  <si>
    <t>FSEU.2022.MUP.203</t>
  </si>
  <si>
    <t>FSEU.2022.MUP.190</t>
  </si>
  <si>
    <t>FSEU.2022.MUP.065</t>
  </si>
  <si>
    <t>FSEU.2022.MUP.066</t>
  </si>
  <si>
    <t>FSEU.2022.MUP.026</t>
  </si>
  <si>
    <t>FSEU.2022.MUP.024</t>
  </si>
  <si>
    <t>FSEU.2022.MUP.198</t>
  </si>
  <si>
    <t>FSEU.2022.MUP.209</t>
  </si>
  <si>
    <t>FSEU.2022.MUP.046</t>
  </si>
  <si>
    <t>FSEU.2022.MUP.106</t>
  </si>
  <si>
    <t>FSEU.2022.MUP.019</t>
  </si>
  <si>
    <t>FSEU.2022.MUP.116</t>
  </si>
  <si>
    <t>FSEU.2022.MUP.023</t>
  </si>
  <si>
    <t>FSEU.2022.MUP.067</t>
  </si>
  <si>
    <t>FSEU.2022.MUP.167</t>
  </si>
  <si>
    <t>FSEU.2022.MUP.211</t>
  </si>
  <si>
    <t>FSEU.2022.MUP.069</t>
  </si>
  <si>
    <t>FSEU.2022.MUP.254</t>
  </si>
  <si>
    <t>FSEU.2022.MUP.199</t>
  </si>
  <si>
    <t>FSEU.2022.MUP.040</t>
  </si>
  <si>
    <t>FSEU.2022.MUP.127</t>
  </si>
  <si>
    <t>FSEU.2022.MUP.144</t>
  </si>
  <si>
    <t>FSEU.2022.MUP.093</t>
  </si>
  <si>
    <t>FSEU.2022.MUP.139</t>
  </si>
  <si>
    <t>FSEU.2022.MUP.061</t>
  </si>
  <si>
    <t>FSEU.2022.MUP.212</t>
  </si>
  <si>
    <t>FSEU.2022.MUP.170</t>
  </si>
  <si>
    <t>FSEU.2022.MUP.058</t>
  </si>
  <si>
    <t>FSEU.2022.MUP.191</t>
  </si>
  <si>
    <t>FSEU.2022.MUP.169</t>
  </si>
  <si>
    <t>FSEU.2022.MUP.033</t>
  </si>
  <si>
    <t>FSEU.2022.MUP.192</t>
  </si>
  <si>
    <t>FSEU.2022.MUP.036</t>
  </si>
  <si>
    <t>FSEU.2022.MUP.210</t>
  </si>
  <si>
    <t>FSEU.2022.MUP.095</t>
  </si>
  <si>
    <t>FSEU.2022.MUP.279</t>
  </si>
  <si>
    <t>FSEU.2022.MUP.049</t>
  </si>
  <si>
    <t>FSEU.2022.MUP.226</t>
  </si>
  <si>
    <t>FSEU.2022.MUP.241</t>
  </si>
  <si>
    <t>FSEU.2022.MUP.042</t>
  </si>
  <si>
    <t>FSEU.2022.MUP.025</t>
  </si>
  <si>
    <t>FSEU.2022.MUP.015</t>
  </si>
  <si>
    <t>FSEU.2022.MUP.012</t>
  </si>
  <si>
    <t>FSEU.2022.MUP.044</t>
  </si>
  <si>
    <t>FSEU.2022.MUP.039</t>
  </si>
  <si>
    <t>FSEU.2022.MUP.050</t>
  </si>
  <si>
    <t>FSEU.2022.MUP.014</t>
  </si>
  <si>
    <t>FSEU.2022.MUP.031</t>
  </si>
  <si>
    <t>FSEU.2022.MUP.052</t>
  </si>
  <si>
    <t>FSEU.2022.MUP.030</t>
  </si>
  <si>
    <t>FSEU.2022.MUP.038</t>
  </si>
  <si>
    <t>FSEU.2022.MUP.013</t>
  </si>
  <si>
    <t>FSEU.2022.MUP.051</t>
  </si>
  <si>
    <t>FSEU.2022.MUP.047</t>
  </si>
  <si>
    <t>FSEU.2022.MUP.045</t>
  </si>
  <si>
    <t>FSEU.2022.MUP.008</t>
  </si>
  <si>
    <t>FSEU.2022.MUP.028</t>
  </si>
  <si>
    <t>FSEU.2022.MUP.016</t>
  </si>
  <si>
    <t>FSEU.2022.MUP.034</t>
  </si>
  <si>
    <t>FSEU.2022.MUP.029</t>
  </si>
  <si>
    <t>FSEU.2022.MUP.043</t>
  </si>
  <si>
    <t>FSEU.2022.MUP.020</t>
  </si>
  <si>
    <t>FSEU.2022.MUP.032</t>
  </si>
  <si>
    <t>FSEU.2022.MUP.001</t>
  </si>
  <si>
    <t>FSEU. 2022. MUP.001</t>
  </si>
  <si>
    <t>JVD Grada Vodica Vodice</t>
  </si>
  <si>
    <t>Vatrogasna zajednica grada Vrbovca</t>
  </si>
  <si>
    <t>HGSS Stanica Bjelovar</t>
  </si>
  <si>
    <t>Javna Vatrogasna Postrojba Čakovec</t>
  </si>
  <si>
    <t>Vatrogasna zajednica Grada Garešnice</t>
  </si>
  <si>
    <t>Vatrogasna zajednica Grada Đurđevca Đurđevac</t>
  </si>
  <si>
    <t>Vatrogasna zajednica Općine Hum na Sutli</t>
  </si>
  <si>
    <t>Vatrogasna zajednica Karlovačke županije Karlovac</t>
  </si>
  <si>
    <t>Hrvatski Crveni križ Gradsko društvo Crvenog križa Duga Resa</t>
  </si>
  <si>
    <t>Vatrogasna zajednica Grada Zagreba</t>
  </si>
  <si>
    <t>Dobrovoljno vatrogasno društvo Sigetec Peteranec</t>
  </si>
  <si>
    <t>Dobrovoljno vatrogasno društvo Lijevo Sredičko Pisarovina</t>
  </si>
  <si>
    <t>Dobrovoljno vatrogasno društvo Popovača</t>
  </si>
  <si>
    <t>Dobrovoljno vatrogasno društvo  Veliko Svinjičko Sisak</t>
  </si>
  <si>
    <t>Dobrovoljno vatrogasno društvo  Stara Drenčina Sisak</t>
  </si>
  <si>
    <t>Dobrovoljno vatrogasno društvo  Prelošćica Sisak</t>
  </si>
  <si>
    <t>Dobrovoljno vatrogasno društvo  Koprivnica</t>
  </si>
  <si>
    <t>Dobrovoljno vatrogasno društvo  Tuhelj</t>
  </si>
  <si>
    <t>Dobrovoljno vatrogasno društvo  Petrovsko</t>
  </si>
  <si>
    <t>Dobrovoljno vatrogasno društvo  Kravarsko</t>
  </si>
  <si>
    <t>Dobrovoljno vatrogasno društvo  Kurilovec Velika Gorica</t>
  </si>
  <si>
    <t>Dobrovoljno vatrogasno društvo  Salinovec Ivanec</t>
  </si>
  <si>
    <t>Dobrovoljno vatrogasno društvo  Stružec Popovača</t>
  </si>
  <si>
    <t>Dobrovoljno vatrogasno društvo  Klanjec</t>
  </si>
  <si>
    <t>Dobrovoljno vatrogasno društvo  Veliko Trgovišće</t>
  </si>
  <si>
    <t>Dobrovoljno vatrogasno društvo  Mladost Sisak</t>
  </si>
  <si>
    <t>Dobrovoljno vatrogasno društvo  Kučilovina Kašina</t>
  </si>
  <si>
    <t>Dobrovoljno vatrogasno društvo  Glogovac Koprivnica</t>
  </si>
  <si>
    <t>Dobrovoljno vatrogasno društvo  Greda Sela</t>
  </si>
  <si>
    <t>Dobrovoljno vatrogasno društvo  Kuče Vukovina</t>
  </si>
  <si>
    <t>Dobrovoljno vatrogasno društvo  Bedenica</t>
  </si>
  <si>
    <t>Dobrovoljno vatrogasno društvo  Vugrovec Sesvete</t>
  </si>
  <si>
    <t>Dobrovoljno vatrogasno društvo  Mala Subotica</t>
  </si>
  <si>
    <t>Dobrovoljno vatrogasno društvo  Potok Potomača</t>
  </si>
  <si>
    <t>Dobrovoljno vatrogasno društvo  Smokvica</t>
  </si>
  <si>
    <t>Dobrovoljno vatrogasno društvo  Mraclin Velika Gorica</t>
  </si>
  <si>
    <t>Dobrovoljno vatrogasno društvo  Stankovo Jastrebarsko</t>
  </si>
  <si>
    <t>Dobrovoljno vatrogasno društvo  Peterenec</t>
  </si>
  <si>
    <t>Dobrovoljno vatrogasno društvo  Ivanec</t>
  </si>
  <si>
    <t>Dobrovoljno vatrogasno društvo  Sikiravci</t>
  </si>
  <si>
    <t>Dobrovoljno vatrogasno društvo  Velika Gorica</t>
  </si>
  <si>
    <t>Dobrovoljno vatrogasno društvo   Donja Gračenica</t>
  </si>
  <si>
    <t>Dobrovoljno vatrogasno društvo  Slunj</t>
  </si>
  <si>
    <t>Dobrovoljno vatrogasno društvo  Sveti Petar Orehovec</t>
  </si>
  <si>
    <t>Dobrovoljno vatrogasno društvo  Dubravci Duga Resa</t>
  </si>
  <si>
    <t>Dobrovoljno vatrogasno društvo  Dvor</t>
  </si>
  <si>
    <t>Dobrovoljno vatrogasno društvo  Gornji Desinec Jastrebarsko</t>
  </si>
  <si>
    <t>Dobrovoljno vatrogasno društvo  Dubrovčak Lijevi  Ivanić Grad</t>
  </si>
  <si>
    <t>Dobrovoljno vatrogasno društvo  Hlebine</t>
  </si>
  <si>
    <t>Dobrovoljno vatrogasno društvo  Repušnica</t>
  </si>
  <si>
    <t>Dobrovoljno vatrogasno društvo  Lobor Zlatar</t>
  </si>
  <si>
    <t>Dobrovoljno vatrogasno društvo  Glina</t>
  </si>
  <si>
    <t>Dobrovoljno vatrogasno društvo  Sesvetski Kraljevec</t>
  </si>
  <si>
    <t>Dobrovoljno vatrogasno društvo  Odranski Obrež</t>
  </si>
  <si>
    <t>Dobrovoljno vatrogasno društvo  Odra Novi  Zagreb</t>
  </si>
  <si>
    <t>Dobrovoljno vatrogasno društvo  Pregrada</t>
  </si>
  <si>
    <t>Dobrovoljno vatrogasno društvo  Granešina Zagreb</t>
  </si>
  <si>
    <t>Dobrovoljno vatrogasno društvo  Sesvete</t>
  </si>
  <si>
    <t>Dobrovoljno vatrogasno društvo  Kašina</t>
  </si>
  <si>
    <t>Dobrovoljno vatrogasno društvo  Jarun Zagreb</t>
  </si>
  <si>
    <t>Dobrovoljno vatrogasno društvo  Resnik</t>
  </si>
  <si>
    <t>Dobrovoljno vatrogasno društvo  Jastrebarsko</t>
  </si>
  <si>
    <t>Dobrovoljno vatrogasno društvo  Donji Dragonožec</t>
  </si>
  <si>
    <t>Dobrovoljno vatrogasno društvo  Planina Donja Kašina</t>
  </si>
  <si>
    <t>Dobrovoljno vatrogasno društvo  Kustošija Zagreb</t>
  </si>
  <si>
    <t>Dobrovoljno vatrogasno društvo  Šestine Zagreb</t>
  </si>
  <si>
    <t>Dobrovoljno vatrogasno društvo  Botinec Novi Zagreb</t>
  </si>
  <si>
    <t>Dobrovoljno vatrogasno društvo  Kupinečki Kraljevec Brezovica</t>
  </si>
  <si>
    <t>Dobrovoljno vatrogasno društvo  Blato Novi Zagreb</t>
  </si>
  <si>
    <t>Dobrovoljno vatrogasno društvo  Sesvetska Selnica Sesvete</t>
  </si>
  <si>
    <t>Dobrovoljno vatrogasno društvo  Hrelić</t>
  </si>
  <si>
    <t>Dobrovoljno vatrogasno društvo  Ivanja Reka</t>
  </si>
  <si>
    <t>Dobrovoljno vatrogasno društvo  Vidovec Zagreb</t>
  </si>
  <si>
    <t>Dobrovoljno vatrogasno društvo  Granešinski Novaki Zagreb</t>
  </si>
  <si>
    <t>Dobrovoljno vatrogasno društvo  Sveta Klara</t>
  </si>
  <si>
    <t>Dobrovoljno vatrogasno društvo Gornji Stupnik</t>
  </si>
  <si>
    <t>Dobrovoljno vatrogasno društvo Hrašće Novi Zagreb</t>
  </si>
  <si>
    <t>Dobrovoljno vatrogasno društvo Vrapče</t>
  </si>
  <si>
    <t>Dobrovoljno vatrogasno društvo Trnje</t>
  </si>
  <si>
    <t>Dobrovoljno vatrogasno društvo Prečko</t>
  </si>
  <si>
    <t>Dobrovoljno vatrogasno društvo Lipnica Brezovica</t>
  </si>
  <si>
    <t>Dobrovoljno vatrogasno društvo Velika Gorica</t>
  </si>
  <si>
    <t>Dobrovoljno vatrogasno društvo Blaguša Kašina</t>
  </si>
  <si>
    <t>Dobrovoljno vatrogasno društvo Mala Mlaka Novi Zagreb</t>
  </si>
  <si>
    <t>Hrvatska gorska služba spašavanja Zagreb</t>
  </si>
  <si>
    <t>Memorijalni malonogometni turnir "Josip Jović"</t>
  </si>
  <si>
    <t>Projekt "Pravno savjetovanje u postupku odobravanja međunarodne zaštite"</t>
  </si>
  <si>
    <t>Projekt "Prometna prevencija u predškolskim ustanovama"</t>
  </si>
  <si>
    <t>Projekt "Stop neosiguranim vozilima"</t>
  </si>
  <si>
    <t>Projekt "Unapređenje postupka integracije"</t>
  </si>
  <si>
    <t>Projekt "Pravno savjetovanje u postupku odborenja međunarodne zaštite"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</si>
</sst>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vertical="center"/>
    </xf>
    <xf numFmtId="3" fontId="0" fillId="2" borderId="1" xfId="0" applyNumberForma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0" fontId="5" fillId="4" borderId="1" xfId="0" applyFont="1" applyFill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0" fillId="0" borderId="0" xfId="0" applyNumberFormat="1"/>
    <xf numFmtId="0" fontId="1" fillId="0" borderId="0" xfId="0" applyFont="1" applyBorder="1" applyAlignment="1">
      <alignment vertical="center"/>
    </xf>
    <xf numFmtId="3" fontId="1" fillId="4" borderId="1" xfId="0" applyNumberFormat="1" applyFont="1" applyFill="1" applyBorder="1" applyAlignment="1">
      <alignment vertical="center"/>
    </xf>
    <xf numFmtId="4" fontId="0" fillId="0" borderId="0" xfId="0" applyNumberFormat="1"/>
    <xf numFmtId="3" fontId="2" fillId="3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horizontal="left" vertical="center"/>
    </xf>
    <xf numFmtId="3" fontId="4" fillId="4" borderId="1" xfId="0" applyNumberFormat="1" applyFont="1" applyFill="1" applyBorder="1" applyAlignment="1">
      <alignment horizontal="right" vertical="center"/>
    </xf>
    <xf numFmtId="3" fontId="1" fillId="4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0" xfId="0" applyBorder="1"/>
    <xf numFmtId="3" fontId="0" fillId="0" borderId="0" xfId="0" applyNumberFormat="1" applyBorder="1"/>
    <xf numFmtId="3" fontId="1" fillId="0" borderId="0" xfId="0" applyNumberFormat="1" applyFont="1" applyBorder="1" applyAlignment="1">
      <alignment vertical="center" wrapText="1"/>
    </xf>
    <xf numFmtId="0" fontId="3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23"/>
  <sheetViews>
    <sheetView tabSelected="1" view="pageBreakPreview" topLeftCell="A34" zoomScale="60" zoomScaleNormal="100" workbookViewId="0">
      <selection activeCell="O26" sqref="O26"/>
    </sheetView>
  </sheetViews>
  <sheetFormatPr defaultRowHeight="14.4" x14ac:dyDescent="0.3"/>
  <cols>
    <col min="1" max="1" width="69.44140625" customWidth="1"/>
    <col min="2" max="2" width="14.6640625" hidden="1" customWidth="1"/>
    <col min="3" max="3" width="13.33203125" customWidth="1"/>
    <col min="4" max="4" width="77.33203125" customWidth="1"/>
    <col min="5" max="5" width="16.5546875" customWidth="1"/>
    <col min="8" max="8" width="21.109375" customWidth="1"/>
    <col min="13" max="13" width="17.88671875" customWidth="1"/>
  </cols>
  <sheetData>
    <row r="2" spans="1:4" ht="18" x14ac:dyDescent="0.35">
      <c r="A2" s="37" t="s">
        <v>34</v>
      </c>
      <c r="B2" s="37"/>
      <c r="C2" s="37"/>
      <c r="D2" s="37"/>
    </row>
    <row r="5" spans="1:4" ht="20.100000000000001" customHeight="1" x14ac:dyDescent="0.3">
      <c r="A5" s="18"/>
      <c r="B5" s="1" t="s">
        <v>35</v>
      </c>
      <c r="C5" s="1" t="s">
        <v>35</v>
      </c>
      <c r="D5" s="1" t="s">
        <v>23</v>
      </c>
    </row>
    <row r="6" spans="1:4" ht="34.950000000000003" customHeight="1" x14ac:dyDescent="0.3">
      <c r="A6" s="12"/>
      <c r="B6" s="19" t="s">
        <v>36</v>
      </c>
      <c r="C6" s="19" t="s">
        <v>30</v>
      </c>
      <c r="D6" s="12"/>
    </row>
    <row r="7" spans="1:4" ht="20.100000000000001" customHeight="1" x14ac:dyDescent="0.3">
      <c r="A7" s="4" t="s">
        <v>4</v>
      </c>
      <c r="B7" s="27">
        <f>SUM(B8,B13)</f>
        <v>12585000</v>
      </c>
      <c r="C7" s="27">
        <f>SUM(C8,C13)</f>
        <v>1670316.5438980688</v>
      </c>
      <c r="D7" s="12"/>
    </row>
    <row r="8" spans="1:4" ht="20.100000000000001" customHeight="1" x14ac:dyDescent="0.3">
      <c r="A8" s="28" t="s">
        <v>6</v>
      </c>
      <c r="B8" s="29">
        <f>SUM(B9:B12)</f>
        <v>585000</v>
      </c>
      <c r="C8" s="29">
        <f>SUM(C9:C12)</f>
        <v>77642.842922556229</v>
      </c>
      <c r="D8" s="12"/>
    </row>
    <row r="9" spans="1:4" ht="46.8" x14ac:dyDescent="0.3">
      <c r="A9" s="30" t="s">
        <v>3</v>
      </c>
      <c r="B9" s="13">
        <v>500000</v>
      </c>
      <c r="C9" s="13">
        <f>B9/7.5345</f>
        <v>66361.404207313026</v>
      </c>
      <c r="D9" s="17" t="s">
        <v>25</v>
      </c>
    </row>
    <row r="10" spans="1:4" ht="20.100000000000001" customHeight="1" x14ac:dyDescent="0.3">
      <c r="A10" s="30" t="s">
        <v>0</v>
      </c>
      <c r="B10" s="13">
        <v>40000</v>
      </c>
      <c r="C10" s="13">
        <f t="shared" ref="C10:C12" si="0">B10/7.5345</f>
        <v>5308.9123365850419</v>
      </c>
      <c r="D10" s="16" t="s">
        <v>24</v>
      </c>
    </row>
    <row r="11" spans="1:4" ht="20.100000000000001" customHeight="1" x14ac:dyDescent="0.3">
      <c r="A11" s="5" t="s">
        <v>1</v>
      </c>
      <c r="B11" s="13">
        <v>5000</v>
      </c>
      <c r="C11" s="13">
        <f t="shared" si="0"/>
        <v>663.61404207313024</v>
      </c>
      <c r="D11" s="16" t="s">
        <v>206</v>
      </c>
    </row>
    <row r="12" spans="1:4" ht="20.100000000000001" customHeight="1" x14ac:dyDescent="0.3">
      <c r="A12" s="5" t="s">
        <v>2</v>
      </c>
      <c r="B12" s="13">
        <v>40000</v>
      </c>
      <c r="C12" s="13">
        <f t="shared" si="0"/>
        <v>5308.9123365850419</v>
      </c>
      <c r="D12" s="16" t="s">
        <v>24</v>
      </c>
    </row>
    <row r="13" spans="1:4" ht="20.100000000000001" customHeight="1" x14ac:dyDescent="0.3">
      <c r="A13" s="6" t="s">
        <v>7</v>
      </c>
      <c r="B13" s="14">
        <f>SUM(B14)</f>
        <v>12000000</v>
      </c>
      <c r="C13" s="14">
        <f>SUM(C14)</f>
        <v>1592673.7009755126</v>
      </c>
      <c r="D13" s="16"/>
    </row>
    <row r="14" spans="1:4" ht="20.100000000000001" customHeight="1" x14ac:dyDescent="0.3">
      <c r="A14" s="5" t="s">
        <v>8</v>
      </c>
      <c r="B14" s="13">
        <v>12000000</v>
      </c>
      <c r="C14" s="13">
        <f>B14/7.5345</f>
        <v>1592673.7009755126</v>
      </c>
      <c r="D14" s="16" t="s">
        <v>24</v>
      </c>
    </row>
    <row r="15" spans="1:4" ht="20.100000000000001" customHeight="1" x14ac:dyDescent="0.3">
      <c r="A15" s="4" t="s">
        <v>9</v>
      </c>
      <c r="B15" s="27">
        <f>SUM(B16)</f>
        <v>66261.279999999999</v>
      </c>
      <c r="C15" s="27">
        <f>SUM(C16)</f>
        <v>8794.383170747893</v>
      </c>
      <c r="D15" s="16"/>
    </row>
    <row r="16" spans="1:4" ht="20.100000000000001" customHeight="1" x14ac:dyDescent="0.3">
      <c r="A16" s="7" t="s">
        <v>10</v>
      </c>
      <c r="B16" s="15">
        <f>SUM(B17)</f>
        <v>66261.279999999999</v>
      </c>
      <c r="C16" s="15">
        <f>SUM(C17)</f>
        <v>8794.383170747893</v>
      </c>
      <c r="D16" s="16"/>
    </row>
    <row r="17" spans="1:9" ht="15.6" x14ac:dyDescent="0.3">
      <c r="A17" s="5" t="s">
        <v>37</v>
      </c>
      <c r="B17" s="16">
        <v>66261.279999999999</v>
      </c>
      <c r="C17" s="13">
        <f>B17/7.5345</f>
        <v>8794.383170747893</v>
      </c>
      <c r="D17" s="17" t="s">
        <v>207</v>
      </c>
    </row>
    <row r="18" spans="1:9" ht="31.2" hidden="1" x14ac:dyDescent="0.3">
      <c r="A18" s="5" t="s">
        <v>11</v>
      </c>
      <c r="B18" s="16"/>
      <c r="C18" s="16"/>
      <c r="D18" s="17" t="s">
        <v>12</v>
      </c>
    </row>
    <row r="19" spans="1:9" ht="20.100000000000001" customHeight="1" x14ac:dyDescent="0.3">
      <c r="A19" s="4" t="s">
        <v>13</v>
      </c>
      <c r="B19" s="27">
        <f>SUM(B21:B28)</f>
        <v>1533830</v>
      </c>
      <c r="C19" s="27">
        <f>SUM(C21:C28)</f>
        <v>203574.22523060589</v>
      </c>
      <c r="D19" s="16"/>
    </row>
    <row r="20" spans="1:9" ht="15.6" x14ac:dyDescent="0.3">
      <c r="A20" s="8" t="s">
        <v>20</v>
      </c>
      <c r="B20" s="31">
        <v>1533830</v>
      </c>
      <c r="C20" s="31">
        <v>203574</v>
      </c>
      <c r="D20" s="16"/>
    </row>
    <row r="21" spans="1:9" ht="20.100000000000001" customHeight="1" x14ac:dyDescent="0.3">
      <c r="A21" s="9" t="s">
        <v>14</v>
      </c>
      <c r="B21" s="32">
        <v>150000</v>
      </c>
      <c r="C21" s="13">
        <f t="shared" ref="C21:C26" si="1">B21/7.5345</f>
        <v>19908.421262193908</v>
      </c>
      <c r="D21" s="16" t="s">
        <v>26</v>
      </c>
    </row>
    <row r="22" spans="1:9" ht="20.100000000000001" customHeight="1" x14ac:dyDescent="0.3">
      <c r="A22" s="9" t="s">
        <v>38</v>
      </c>
      <c r="B22" s="32">
        <v>70000</v>
      </c>
      <c r="C22" s="13">
        <f t="shared" si="1"/>
        <v>9290.596589023824</v>
      </c>
      <c r="D22" s="16" t="s">
        <v>208</v>
      </c>
    </row>
    <row r="23" spans="1:9" ht="20.100000000000001" customHeight="1" x14ac:dyDescent="0.3">
      <c r="A23" s="9" t="s">
        <v>15</v>
      </c>
      <c r="B23" s="32">
        <v>300000</v>
      </c>
      <c r="C23" s="13">
        <f t="shared" si="1"/>
        <v>39816.842524387816</v>
      </c>
      <c r="D23" s="16" t="s">
        <v>39</v>
      </c>
    </row>
    <row r="24" spans="1:9" ht="20.100000000000001" customHeight="1" x14ac:dyDescent="0.3">
      <c r="A24" s="9" t="s">
        <v>16</v>
      </c>
      <c r="B24" s="32">
        <v>80000</v>
      </c>
      <c r="C24" s="13">
        <f t="shared" si="1"/>
        <v>10617.824673170084</v>
      </c>
      <c r="D24" s="16" t="s">
        <v>27</v>
      </c>
    </row>
    <row r="25" spans="1:9" ht="35.4" customHeight="1" x14ac:dyDescent="0.3">
      <c r="A25" s="10" t="s">
        <v>17</v>
      </c>
      <c r="B25" s="32">
        <v>564000</v>
      </c>
      <c r="C25" s="32">
        <f t="shared" si="1"/>
        <v>74855.663945849097</v>
      </c>
      <c r="D25" s="17" t="s">
        <v>28</v>
      </c>
    </row>
    <row r="26" spans="1:9" ht="54.6" customHeight="1" x14ac:dyDescent="0.3">
      <c r="A26" s="21" t="s">
        <v>29</v>
      </c>
      <c r="B26" s="32">
        <v>120000</v>
      </c>
      <c r="C26" s="13">
        <f t="shared" si="1"/>
        <v>15926.737009755125</v>
      </c>
      <c r="D26" s="17" t="s">
        <v>32</v>
      </c>
    </row>
    <row r="27" spans="1:9" ht="31.2" x14ac:dyDescent="0.3">
      <c r="A27" s="10" t="s">
        <v>31</v>
      </c>
      <c r="B27" s="32"/>
      <c r="C27" s="32"/>
      <c r="D27" s="20" t="s">
        <v>33</v>
      </c>
    </row>
    <row r="28" spans="1:9" ht="20.100000000000001" customHeight="1" x14ac:dyDescent="0.3">
      <c r="A28" s="10" t="s">
        <v>19</v>
      </c>
      <c r="B28" s="32">
        <v>249830</v>
      </c>
      <c r="C28" s="13">
        <f>B28/7.5345</f>
        <v>33158.139226226027</v>
      </c>
      <c r="D28" s="16" t="s">
        <v>209</v>
      </c>
    </row>
    <row r="29" spans="1:9" ht="31.2" hidden="1" x14ac:dyDescent="0.3">
      <c r="A29" s="11" t="s">
        <v>21</v>
      </c>
      <c r="B29" s="31"/>
      <c r="C29" s="31"/>
      <c r="D29" s="16"/>
    </row>
    <row r="30" spans="1:9" ht="20.100000000000001" hidden="1" customHeight="1" x14ac:dyDescent="0.3">
      <c r="A30" s="5" t="s">
        <v>8</v>
      </c>
      <c r="B30" s="16"/>
      <c r="C30" s="16"/>
      <c r="D30" s="16" t="s">
        <v>18</v>
      </c>
    </row>
    <row r="31" spans="1:9" ht="20.100000000000001" customHeight="1" x14ac:dyDescent="0.3">
      <c r="A31" s="4" t="s">
        <v>22</v>
      </c>
      <c r="B31" s="27">
        <f>SUM(B33:B34)</f>
        <v>1580412.6</v>
      </c>
      <c r="C31" s="27">
        <f>SUM(C33:C34)</f>
        <v>209756.79872586101</v>
      </c>
      <c r="D31" s="16"/>
      <c r="I31" s="23"/>
    </row>
    <row r="32" spans="1:9" ht="20.100000000000001" customHeight="1" x14ac:dyDescent="0.3">
      <c r="A32" s="6" t="s">
        <v>10</v>
      </c>
      <c r="B32" s="22">
        <f>SUM(B33:B34)</f>
        <v>1580412.6</v>
      </c>
      <c r="C32" s="22">
        <f>SUM(C33:C34)</f>
        <v>209756.79872586101</v>
      </c>
      <c r="D32" s="33"/>
    </row>
    <row r="33" spans="1:13" ht="33" customHeight="1" x14ac:dyDescent="0.3">
      <c r="A33" s="5" t="s">
        <v>40</v>
      </c>
      <c r="B33" s="16">
        <v>596209.38</v>
      </c>
      <c r="C33" s="13">
        <f>B33/7.5345</f>
        <v>79130.583316742981</v>
      </c>
      <c r="D33" s="16" t="s">
        <v>211</v>
      </c>
      <c r="F33" s="24"/>
      <c r="G33" s="34"/>
      <c r="H33" s="34"/>
      <c r="I33" s="34"/>
      <c r="J33" s="34"/>
      <c r="K33" s="34"/>
      <c r="L33" s="34"/>
      <c r="M33" s="36"/>
    </row>
    <row r="34" spans="1:13" ht="33" customHeight="1" x14ac:dyDescent="0.3">
      <c r="A34" s="5" t="s">
        <v>41</v>
      </c>
      <c r="B34" s="16">
        <v>984203.22</v>
      </c>
      <c r="C34" s="13">
        <f>B34/7.5345</f>
        <v>130626.21540911804</v>
      </c>
      <c r="D34" s="5" t="s">
        <v>210</v>
      </c>
      <c r="F34" s="24"/>
      <c r="G34" s="34"/>
      <c r="H34" s="34"/>
      <c r="I34" s="34"/>
      <c r="J34" s="34"/>
      <c r="K34" s="34"/>
      <c r="L34" s="34"/>
      <c r="M34" s="36"/>
    </row>
    <row r="35" spans="1:13" ht="29.4" customHeight="1" x14ac:dyDescent="0.3">
      <c r="A35" s="4" t="s">
        <v>42</v>
      </c>
      <c r="B35" s="27">
        <f>SUM(B36:B87)</f>
        <v>5971678.6400000006</v>
      </c>
      <c r="C35" s="27">
        <f>SUM(C36:C87)</f>
        <v>792577.96005043446</v>
      </c>
      <c r="D35" s="16"/>
      <c r="F35" s="24"/>
      <c r="G35" s="35"/>
      <c r="H35" s="34"/>
      <c r="I35" s="34"/>
      <c r="J35" s="34"/>
      <c r="K35" s="34"/>
      <c r="L35" s="34"/>
      <c r="M35" s="34"/>
    </row>
    <row r="36" spans="1:13" ht="29.4" customHeight="1" x14ac:dyDescent="0.3">
      <c r="A36" s="5" t="s">
        <v>131</v>
      </c>
      <c r="B36" s="16">
        <v>197470</v>
      </c>
      <c r="C36" s="13">
        <f>B36/7.5345</f>
        <v>26208.772977636207</v>
      </c>
      <c r="D36" s="17" t="s">
        <v>120</v>
      </c>
      <c r="F36" s="34"/>
      <c r="G36" s="34"/>
      <c r="H36" s="34"/>
      <c r="I36" s="35"/>
      <c r="J36" s="34"/>
      <c r="K36" s="34"/>
      <c r="L36" s="34"/>
      <c r="M36" s="34"/>
    </row>
    <row r="37" spans="1:13" ht="29.4" customHeight="1" x14ac:dyDescent="0.3">
      <c r="A37" s="5" t="s">
        <v>132</v>
      </c>
      <c r="B37" s="16">
        <v>137051.25</v>
      </c>
      <c r="C37" s="13">
        <f t="shared" ref="C37:C122" si="2">B37/7.5345</f>
        <v>18189.826796735018</v>
      </c>
      <c r="D37" s="17" t="s">
        <v>47</v>
      </c>
    </row>
    <row r="38" spans="1:13" ht="29.4" customHeight="1" x14ac:dyDescent="0.3">
      <c r="A38" s="5" t="s">
        <v>205</v>
      </c>
      <c r="B38" s="16">
        <v>7019.4</v>
      </c>
      <c r="C38" s="13">
        <f t="shared" si="2"/>
        <v>931.63448138562603</v>
      </c>
      <c r="D38" s="17" t="s">
        <v>48</v>
      </c>
    </row>
    <row r="39" spans="1:13" ht="29.4" customHeight="1" x14ac:dyDescent="0.3">
      <c r="A39" s="5" t="s">
        <v>133</v>
      </c>
      <c r="B39" s="16">
        <v>150370</v>
      </c>
      <c r="C39" s="13">
        <f t="shared" si="2"/>
        <v>19957.528701307318</v>
      </c>
      <c r="D39" s="17" t="s">
        <v>49</v>
      </c>
    </row>
    <row r="40" spans="1:13" ht="29.4" customHeight="1" x14ac:dyDescent="0.3">
      <c r="A40" s="5" t="s">
        <v>134</v>
      </c>
      <c r="B40" s="16">
        <v>181655.08</v>
      </c>
      <c r="C40" s="13">
        <f t="shared" si="2"/>
        <v>24109.772380383565</v>
      </c>
      <c r="D40" s="17" t="s">
        <v>50</v>
      </c>
    </row>
    <row r="41" spans="1:13" ht="29.4" customHeight="1" x14ac:dyDescent="0.3">
      <c r="A41" s="5" t="s">
        <v>135</v>
      </c>
      <c r="B41" s="16">
        <v>118166.25</v>
      </c>
      <c r="C41" s="13">
        <f t="shared" si="2"/>
        <v>15683.356559824804</v>
      </c>
      <c r="D41" s="17" t="s">
        <v>53</v>
      </c>
    </row>
    <row r="42" spans="1:13" ht="29.4" customHeight="1" x14ac:dyDescent="0.3">
      <c r="A42" s="5" t="s">
        <v>136</v>
      </c>
      <c r="B42" s="16">
        <v>197258.75</v>
      </c>
      <c r="C42" s="13">
        <f t="shared" si="2"/>
        <v>26180.735284358616</v>
      </c>
      <c r="D42" s="17" t="s">
        <v>51</v>
      </c>
    </row>
    <row r="43" spans="1:13" ht="29.4" customHeight="1" x14ac:dyDescent="0.3">
      <c r="A43" s="5" t="s">
        <v>137</v>
      </c>
      <c r="B43" s="16">
        <v>32202.5</v>
      </c>
      <c r="C43" s="13">
        <f t="shared" si="2"/>
        <v>4274.0062379719957</v>
      </c>
      <c r="D43" s="17" t="s">
        <v>52</v>
      </c>
    </row>
    <row r="44" spans="1:13" ht="29.4" customHeight="1" x14ac:dyDescent="0.3">
      <c r="A44" s="5" t="s">
        <v>138</v>
      </c>
      <c r="B44" s="16">
        <v>49325.25</v>
      </c>
      <c r="C44" s="13">
        <f t="shared" si="2"/>
        <v>6546.5857057535331</v>
      </c>
      <c r="D44" s="17" t="s">
        <v>46</v>
      </c>
    </row>
    <row r="45" spans="1:13" ht="29.4" customHeight="1" x14ac:dyDescent="0.3">
      <c r="A45" s="5" t="s">
        <v>139</v>
      </c>
      <c r="B45" s="16">
        <v>29577.5</v>
      </c>
      <c r="C45" s="13">
        <f t="shared" si="2"/>
        <v>3925.608865883602</v>
      </c>
      <c r="D45" s="17" t="s">
        <v>54</v>
      </c>
    </row>
    <row r="46" spans="1:13" ht="29.4" customHeight="1" x14ac:dyDescent="0.3">
      <c r="A46" s="5" t="s">
        <v>129</v>
      </c>
      <c r="B46" s="16">
        <v>33365</v>
      </c>
      <c r="C46" s="13">
        <f t="shared" si="2"/>
        <v>4428.2965027539976</v>
      </c>
      <c r="D46" s="17" t="s">
        <v>55</v>
      </c>
    </row>
    <row r="47" spans="1:13" ht="29.4" customHeight="1" x14ac:dyDescent="0.3">
      <c r="A47" s="5" t="s">
        <v>140</v>
      </c>
      <c r="B47" s="16">
        <v>30102.63</v>
      </c>
      <c r="C47" s="13">
        <f t="shared" si="2"/>
        <v>3995.3055942663746</v>
      </c>
      <c r="D47" s="17" t="s">
        <v>56</v>
      </c>
    </row>
    <row r="48" spans="1:13" ht="29.4" customHeight="1" x14ac:dyDescent="0.3">
      <c r="A48" s="5" t="s">
        <v>128</v>
      </c>
      <c r="B48" s="16">
        <v>185295</v>
      </c>
      <c r="C48" s="13">
        <f t="shared" si="2"/>
        <v>24592.872785188134</v>
      </c>
      <c r="D48" s="17" t="s">
        <v>57</v>
      </c>
    </row>
    <row r="49" spans="1:8" ht="29.4" customHeight="1" x14ac:dyDescent="0.3">
      <c r="A49" s="5" t="s">
        <v>141</v>
      </c>
      <c r="B49" s="16">
        <v>138684.5</v>
      </c>
      <c r="C49" s="13">
        <f t="shared" si="2"/>
        <v>18406.596323578207</v>
      </c>
      <c r="D49" s="17" t="s">
        <v>58</v>
      </c>
    </row>
    <row r="50" spans="1:8" ht="29.4" customHeight="1" x14ac:dyDescent="0.3">
      <c r="A50" s="5" t="s">
        <v>142</v>
      </c>
      <c r="B50" s="16">
        <v>75162.5</v>
      </c>
      <c r="C50" s="13">
        <f t="shared" si="2"/>
        <v>9975.7780874643304</v>
      </c>
      <c r="D50" s="17" t="s">
        <v>59</v>
      </c>
    </row>
    <row r="51" spans="1:8" ht="29.4" customHeight="1" x14ac:dyDescent="0.3">
      <c r="A51" s="5" t="s">
        <v>143</v>
      </c>
      <c r="B51" s="25">
        <v>419721.4</v>
      </c>
      <c r="C51" s="13">
        <f t="shared" si="2"/>
        <v>55706.602959718628</v>
      </c>
      <c r="D51" s="17" t="s">
        <v>60</v>
      </c>
      <c r="H51" s="23"/>
    </row>
    <row r="52" spans="1:8" ht="29.4" customHeight="1" x14ac:dyDescent="0.3">
      <c r="A52" s="5" t="s">
        <v>121</v>
      </c>
      <c r="B52" s="16">
        <v>120704</v>
      </c>
      <c r="C52" s="13">
        <f t="shared" si="2"/>
        <v>16020.173866879022</v>
      </c>
      <c r="D52" s="17" t="s">
        <v>61</v>
      </c>
    </row>
    <row r="53" spans="1:8" ht="29.4" customHeight="1" x14ac:dyDescent="0.3">
      <c r="A53" s="5" t="s">
        <v>144</v>
      </c>
      <c r="B53" s="16">
        <v>230867.5</v>
      </c>
      <c r="C53" s="13">
        <f t="shared" si="2"/>
        <v>30641.382971663679</v>
      </c>
      <c r="D53" s="17" t="s">
        <v>62</v>
      </c>
    </row>
    <row r="54" spans="1:8" ht="29.4" customHeight="1" x14ac:dyDescent="0.3">
      <c r="A54" s="5" t="s">
        <v>145</v>
      </c>
      <c r="B54" s="16">
        <v>14233.2</v>
      </c>
      <c r="C54" s="16">
        <f t="shared" si="2"/>
        <v>1889.0702767270554</v>
      </c>
      <c r="D54" s="17" t="s">
        <v>63</v>
      </c>
    </row>
    <row r="55" spans="1:8" ht="29.4" customHeight="1" x14ac:dyDescent="0.3">
      <c r="A55" s="5" t="s">
        <v>146</v>
      </c>
      <c r="B55" s="16">
        <v>12000</v>
      </c>
      <c r="C55" s="16">
        <f t="shared" si="2"/>
        <v>1592.6737009755125</v>
      </c>
      <c r="D55" s="17" t="s">
        <v>64</v>
      </c>
    </row>
    <row r="56" spans="1:8" ht="29.4" customHeight="1" x14ac:dyDescent="0.3">
      <c r="A56" s="5" t="s">
        <v>127</v>
      </c>
      <c r="B56" s="16">
        <v>42979.360000000001</v>
      </c>
      <c r="C56" s="16">
        <f t="shared" si="2"/>
        <v>5704.3413630632422</v>
      </c>
      <c r="D56" s="17" t="s">
        <v>65</v>
      </c>
    </row>
    <row r="57" spans="1:8" ht="29.4" customHeight="1" x14ac:dyDescent="0.3">
      <c r="A57" s="5" t="s">
        <v>147</v>
      </c>
      <c r="B57" s="16">
        <v>496159.47</v>
      </c>
      <c r="C57" s="16">
        <f t="shared" si="2"/>
        <v>65851.67827991239</v>
      </c>
      <c r="D57" s="17" t="s">
        <v>66</v>
      </c>
    </row>
    <row r="58" spans="1:8" ht="29.4" customHeight="1" x14ac:dyDescent="0.3">
      <c r="A58" s="5" t="s">
        <v>122</v>
      </c>
      <c r="B58" s="16">
        <v>68158</v>
      </c>
      <c r="C58" s="16">
        <f t="shared" si="2"/>
        <v>9046.1211759240814</v>
      </c>
      <c r="D58" s="17" t="s">
        <v>67</v>
      </c>
    </row>
    <row r="59" spans="1:8" ht="29.4" customHeight="1" x14ac:dyDescent="0.3">
      <c r="A59" s="5" t="s">
        <v>148</v>
      </c>
      <c r="B59" s="16">
        <v>33975</v>
      </c>
      <c r="C59" s="16">
        <f t="shared" si="2"/>
        <v>4509.2574158869202</v>
      </c>
      <c r="D59" s="17" t="s">
        <v>68</v>
      </c>
    </row>
    <row r="60" spans="1:8" ht="29.4" customHeight="1" x14ac:dyDescent="0.3">
      <c r="A60" s="5" t="s">
        <v>149</v>
      </c>
      <c r="B60" s="16">
        <v>249976.25</v>
      </c>
      <c r="C60" s="16">
        <f t="shared" si="2"/>
        <v>33177.549936956661</v>
      </c>
      <c r="D60" s="17" t="s">
        <v>69</v>
      </c>
    </row>
    <row r="61" spans="1:8" ht="29.4" customHeight="1" x14ac:dyDescent="0.3">
      <c r="A61" s="5" t="s">
        <v>150</v>
      </c>
      <c r="B61" s="16">
        <v>181158.75</v>
      </c>
      <c r="C61" s="16">
        <f t="shared" si="2"/>
        <v>24043.898068883136</v>
      </c>
      <c r="D61" s="17" t="s">
        <v>70</v>
      </c>
    </row>
    <row r="62" spans="1:8" ht="29.4" customHeight="1" x14ac:dyDescent="0.3">
      <c r="A62" s="5" t="s">
        <v>151</v>
      </c>
      <c r="B62" s="16">
        <v>126068.2</v>
      </c>
      <c r="C62" s="16">
        <f t="shared" si="2"/>
        <v>16732.125555776758</v>
      </c>
      <c r="D62" s="17" t="s">
        <v>71</v>
      </c>
    </row>
    <row r="63" spans="1:8" ht="29.4" customHeight="1" x14ac:dyDescent="0.3">
      <c r="A63" s="5" t="s">
        <v>155</v>
      </c>
      <c r="B63" s="16">
        <v>86220</v>
      </c>
      <c r="C63" s="16">
        <f t="shared" si="2"/>
        <v>11443.360541509057</v>
      </c>
      <c r="D63" s="17" t="s">
        <v>72</v>
      </c>
    </row>
    <row r="64" spans="1:8" ht="29.4" customHeight="1" x14ac:dyDescent="0.3">
      <c r="A64" s="5" t="s">
        <v>152</v>
      </c>
      <c r="B64" s="16">
        <v>163231.51</v>
      </c>
      <c r="C64" s="16">
        <f t="shared" si="2"/>
        <v>21664.544428960118</v>
      </c>
      <c r="D64" s="17" t="s">
        <v>73</v>
      </c>
    </row>
    <row r="65" spans="1:6" ht="29.4" customHeight="1" x14ac:dyDescent="0.3">
      <c r="A65" s="5" t="s">
        <v>153</v>
      </c>
      <c r="B65" s="16">
        <v>40135</v>
      </c>
      <c r="C65" s="16">
        <f t="shared" si="2"/>
        <v>5326.8299157210167</v>
      </c>
      <c r="D65" s="17" t="s">
        <v>74</v>
      </c>
    </row>
    <row r="66" spans="1:6" ht="29.4" customHeight="1" x14ac:dyDescent="0.3">
      <c r="A66" s="5" t="s">
        <v>154</v>
      </c>
      <c r="B66" s="16">
        <v>188793.13</v>
      </c>
      <c r="C66" s="16">
        <f t="shared" si="2"/>
        <v>25057.154422987591</v>
      </c>
      <c r="D66" s="17" t="s">
        <v>75</v>
      </c>
      <c r="F66" s="23"/>
    </row>
    <row r="67" spans="1:6" ht="29.4" customHeight="1" x14ac:dyDescent="0.3">
      <c r="A67" s="5" t="s">
        <v>125</v>
      </c>
      <c r="B67" s="16">
        <v>132050.23999999999</v>
      </c>
      <c r="C67" s="16">
        <f t="shared" si="2"/>
        <v>17526.078704625386</v>
      </c>
      <c r="D67" s="17" t="s">
        <v>76</v>
      </c>
    </row>
    <row r="68" spans="1:6" ht="29.4" customHeight="1" x14ac:dyDescent="0.3">
      <c r="A68" s="5" t="s">
        <v>126</v>
      </c>
      <c r="B68" s="16">
        <v>81347.75</v>
      </c>
      <c r="C68" s="16">
        <f t="shared" si="2"/>
        <v>10796.701838210896</v>
      </c>
      <c r="D68" s="17" t="s">
        <v>77</v>
      </c>
    </row>
    <row r="69" spans="1:6" ht="29.4" customHeight="1" x14ac:dyDescent="0.3">
      <c r="A69" s="5" t="s">
        <v>156</v>
      </c>
      <c r="B69" s="16">
        <v>238489</v>
      </c>
      <c r="C69" s="16">
        <f t="shared" si="2"/>
        <v>31652.92985599575</v>
      </c>
      <c r="D69" s="17" t="s">
        <v>78</v>
      </c>
    </row>
    <row r="70" spans="1:6" ht="29.4" customHeight="1" x14ac:dyDescent="0.3">
      <c r="A70" s="5" t="s">
        <v>157</v>
      </c>
      <c r="B70" s="16">
        <v>55059.13</v>
      </c>
      <c r="C70" s="16">
        <f t="shared" si="2"/>
        <v>7307.6023624659892</v>
      </c>
      <c r="D70" s="17" t="s">
        <v>79</v>
      </c>
    </row>
    <row r="71" spans="1:6" ht="29.4" customHeight="1" x14ac:dyDescent="0.3">
      <c r="A71" s="5" t="s">
        <v>158</v>
      </c>
      <c r="B71" s="16">
        <v>191206</v>
      </c>
      <c r="C71" s="16">
        <f t="shared" si="2"/>
        <v>25377.397305726987</v>
      </c>
      <c r="D71" s="17" t="s">
        <v>76</v>
      </c>
    </row>
    <row r="72" spans="1:6" ht="29.4" customHeight="1" x14ac:dyDescent="0.3">
      <c r="A72" s="5" t="s">
        <v>159</v>
      </c>
      <c r="B72" s="16">
        <v>77833.75</v>
      </c>
      <c r="C72" s="16">
        <f t="shared" si="2"/>
        <v>10330.313889441901</v>
      </c>
      <c r="D72" s="17" t="s">
        <v>80</v>
      </c>
    </row>
    <row r="73" spans="1:6" ht="29.4" customHeight="1" x14ac:dyDescent="0.3">
      <c r="A73" s="5" t="s">
        <v>160</v>
      </c>
      <c r="B73" s="16">
        <v>132570.63</v>
      </c>
      <c r="C73" s="16">
        <f t="shared" si="2"/>
        <v>17595.146326896276</v>
      </c>
      <c r="D73" s="17" t="s">
        <v>81</v>
      </c>
    </row>
    <row r="74" spans="1:6" ht="29.4" customHeight="1" x14ac:dyDescent="0.3">
      <c r="A74" s="5" t="s">
        <v>161</v>
      </c>
      <c r="B74" s="16">
        <v>195680</v>
      </c>
      <c r="C74" s="16">
        <f t="shared" si="2"/>
        <v>25971.199150574026</v>
      </c>
      <c r="D74" s="17" t="s">
        <v>82</v>
      </c>
    </row>
    <row r="75" spans="1:6" ht="29.4" customHeight="1" x14ac:dyDescent="0.3">
      <c r="A75" s="5" t="s">
        <v>162</v>
      </c>
      <c r="B75" s="16">
        <v>270636.63</v>
      </c>
      <c r="C75" s="16">
        <f t="shared" si="2"/>
        <v>35919.653593470037</v>
      </c>
      <c r="D75" s="17" t="s">
        <v>83</v>
      </c>
    </row>
    <row r="76" spans="1:6" ht="29.4" customHeight="1" x14ac:dyDescent="0.3">
      <c r="A76" s="5" t="s">
        <v>163</v>
      </c>
      <c r="B76" s="16">
        <v>16965</v>
      </c>
      <c r="C76" s="16">
        <f t="shared" si="2"/>
        <v>2251.6424447541308</v>
      </c>
      <c r="D76" s="17" t="s">
        <v>84</v>
      </c>
    </row>
    <row r="77" spans="1:6" ht="29.4" customHeight="1" x14ac:dyDescent="0.3">
      <c r="A77" s="5" t="s">
        <v>124</v>
      </c>
      <c r="B77" s="16">
        <v>4800</v>
      </c>
      <c r="C77" s="16">
        <f t="shared" si="2"/>
        <v>637.06948039020506</v>
      </c>
      <c r="D77" s="17" t="s">
        <v>85</v>
      </c>
    </row>
    <row r="78" spans="1:6" ht="29.4" customHeight="1" x14ac:dyDescent="0.3">
      <c r="A78" s="5" t="s">
        <v>164</v>
      </c>
      <c r="B78" s="16">
        <v>63943.75</v>
      </c>
      <c r="C78" s="16">
        <f t="shared" si="2"/>
        <v>8486.7940805627441</v>
      </c>
      <c r="D78" s="17" t="s">
        <v>86</v>
      </c>
    </row>
    <row r="79" spans="1:6" ht="29.4" customHeight="1" x14ac:dyDescent="0.3">
      <c r="A79" s="5" t="s">
        <v>165</v>
      </c>
      <c r="B79" s="16">
        <v>5085</v>
      </c>
      <c r="C79" s="16">
        <f t="shared" si="2"/>
        <v>674.89548078837345</v>
      </c>
      <c r="D79" s="17" t="s">
        <v>87</v>
      </c>
    </row>
    <row r="80" spans="1:6" ht="29.4" customHeight="1" x14ac:dyDescent="0.3">
      <c r="A80" s="5" t="s">
        <v>166</v>
      </c>
      <c r="B80" s="16">
        <v>19762.87</v>
      </c>
      <c r="C80" s="16">
        <f t="shared" si="2"/>
        <v>2622.9836087331605</v>
      </c>
      <c r="D80" s="17" t="s">
        <v>88</v>
      </c>
    </row>
    <row r="81" spans="1:8" ht="29.4" customHeight="1" x14ac:dyDescent="0.3">
      <c r="A81" s="5" t="s">
        <v>123</v>
      </c>
      <c r="B81" s="16">
        <v>63050.44</v>
      </c>
      <c r="C81" s="16">
        <f t="shared" si="2"/>
        <v>8368.2314685778747</v>
      </c>
      <c r="D81" s="17" t="s">
        <v>89</v>
      </c>
    </row>
    <row r="82" spans="1:8" ht="29.4" customHeight="1" x14ac:dyDescent="0.3">
      <c r="A82" s="5" t="s">
        <v>167</v>
      </c>
      <c r="B82" s="16">
        <v>182901.95</v>
      </c>
      <c r="C82" s="16">
        <f t="shared" si="2"/>
        <v>24275.260468511515</v>
      </c>
      <c r="D82" s="17" t="s">
        <v>90</v>
      </c>
    </row>
    <row r="83" spans="1:8" ht="29.4" customHeight="1" x14ac:dyDescent="0.3">
      <c r="A83" s="5" t="s">
        <v>168</v>
      </c>
      <c r="B83" s="16">
        <v>2593.63</v>
      </c>
      <c r="C83" s="16">
        <f t="shared" si="2"/>
        <v>344.23385758842659</v>
      </c>
      <c r="D83" s="17" t="s">
        <v>91</v>
      </c>
    </row>
    <row r="84" spans="1:8" ht="29.4" customHeight="1" x14ac:dyDescent="0.3">
      <c r="A84" s="5" t="s">
        <v>169</v>
      </c>
      <c r="B84" s="16">
        <v>71395.5</v>
      </c>
      <c r="C84" s="16">
        <f t="shared" si="2"/>
        <v>9475.8112681664334</v>
      </c>
      <c r="D84" s="17" t="s">
        <v>92</v>
      </c>
    </row>
    <row r="85" spans="1:8" ht="29.4" customHeight="1" x14ac:dyDescent="0.3">
      <c r="A85" s="5" t="s">
        <v>170</v>
      </c>
      <c r="B85" s="16">
        <v>8874.35</v>
      </c>
      <c r="C85" s="16">
        <f t="shared" si="2"/>
        <v>1177.8286548543367</v>
      </c>
      <c r="D85" s="17" t="s">
        <v>93</v>
      </c>
    </row>
    <row r="86" spans="1:8" ht="29.4" customHeight="1" x14ac:dyDescent="0.3">
      <c r="A86" s="5" t="s">
        <v>171</v>
      </c>
      <c r="B86" s="25">
        <v>36101.730000000003</v>
      </c>
      <c r="C86" s="16">
        <f t="shared" si="2"/>
        <v>4791.5229942265578</v>
      </c>
      <c r="D86" s="17" t="s">
        <v>94</v>
      </c>
    </row>
    <row r="87" spans="1:8" ht="29.4" customHeight="1" x14ac:dyDescent="0.3">
      <c r="A87" s="5" t="s">
        <v>172</v>
      </c>
      <c r="B87" s="25">
        <v>84244.91</v>
      </c>
      <c r="C87" s="16">
        <f t="shared" si="2"/>
        <v>11181.221049837415</v>
      </c>
      <c r="D87" s="17" t="s">
        <v>95</v>
      </c>
    </row>
    <row r="88" spans="1:8" ht="29.4" customHeight="1" x14ac:dyDescent="0.3">
      <c r="A88" s="4" t="s">
        <v>43</v>
      </c>
      <c r="B88" s="27">
        <f>SUM(B89:B122)</f>
        <v>7444602.2500000009</v>
      </c>
      <c r="C88" s="27">
        <f>SUM(C89:C122)</f>
        <v>988068.51814984391</v>
      </c>
      <c r="D88" s="16"/>
    </row>
    <row r="89" spans="1:8" ht="29.4" customHeight="1" x14ac:dyDescent="0.3">
      <c r="A89" s="5" t="s">
        <v>173</v>
      </c>
      <c r="B89" s="16">
        <v>125880</v>
      </c>
      <c r="C89" s="16">
        <f t="shared" si="2"/>
        <v>16707.147123233128</v>
      </c>
      <c r="D89" s="17" t="s">
        <v>119</v>
      </c>
    </row>
    <row r="90" spans="1:8" ht="29.4" customHeight="1" x14ac:dyDescent="0.3">
      <c r="A90" s="5" t="s">
        <v>174</v>
      </c>
      <c r="B90" s="16">
        <v>144100</v>
      </c>
      <c r="C90" s="16">
        <f t="shared" si="2"/>
        <v>19125.356692547612</v>
      </c>
      <c r="D90" s="17" t="s">
        <v>118</v>
      </c>
    </row>
    <row r="91" spans="1:8" ht="29.4" customHeight="1" x14ac:dyDescent="0.3">
      <c r="A91" s="5" t="s">
        <v>130</v>
      </c>
      <c r="B91" s="16">
        <v>1096645.1399999999</v>
      </c>
      <c r="C91" s="16">
        <f t="shared" si="2"/>
        <v>145549.82281505075</v>
      </c>
      <c r="D91" s="17" t="s">
        <v>117</v>
      </c>
    </row>
    <row r="92" spans="1:8" ht="29.4" customHeight="1" x14ac:dyDescent="0.3">
      <c r="A92" s="5" t="s">
        <v>176</v>
      </c>
      <c r="B92" s="16">
        <v>194262.55</v>
      </c>
      <c r="C92" s="16">
        <f t="shared" si="2"/>
        <v>25783.071205786713</v>
      </c>
      <c r="D92" s="17" t="s">
        <v>116</v>
      </c>
    </row>
    <row r="93" spans="1:8" ht="29.4" customHeight="1" x14ac:dyDescent="0.3">
      <c r="A93" s="5" t="s">
        <v>175</v>
      </c>
      <c r="B93" s="16">
        <v>122500</v>
      </c>
      <c r="C93" s="16">
        <f t="shared" si="2"/>
        <v>16258.544030791691</v>
      </c>
      <c r="D93" s="17" t="s">
        <v>109</v>
      </c>
    </row>
    <row r="94" spans="1:8" ht="29.4" customHeight="1" x14ac:dyDescent="0.3">
      <c r="A94" s="5" t="s">
        <v>177</v>
      </c>
      <c r="B94" s="16">
        <v>141769</v>
      </c>
      <c r="C94" s="16">
        <f t="shared" si="2"/>
        <v>18815.97982613312</v>
      </c>
      <c r="D94" s="17" t="s">
        <v>44</v>
      </c>
    </row>
    <row r="95" spans="1:8" ht="29.4" customHeight="1" x14ac:dyDescent="0.3">
      <c r="A95" s="5" t="s">
        <v>178</v>
      </c>
      <c r="B95" s="16">
        <v>177081.77</v>
      </c>
      <c r="C95" s="16">
        <f t="shared" si="2"/>
        <v>23502.789833432871</v>
      </c>
      <c r="D95" s="17" t="s">
        <v>115</v>
      </c>
      <c r="H95" s="26"/>
    </row>
    <row r="96" spans="1:8" ht="29.4" customHeight="1" x14ac:dyDescent="0.3">
      <c r="A96" s="5" t="s">
        <v>179</v>
      </c>
      <c r="B96" s="16">
        <v>134620.5</v>
      </c>
      <c r="C96" s="16">
        <f t="shared" si="2"/>
        <v>17867.210830181164</v>
      </c>
      <c r="D96" s="17" t="s">
        <v>114</v>
      </c>
    </row>
    <row r="97" spans="1:5" ht="29.4" customHeight="1" x14ac:dyDescent="0.3">
      <c r="A97" s="5" t="s">
        <v>180</v>
      </c>
      <c r="B97" s="16">
        <v>313506</v>
      </c>
      <c r="C97" s="16">
        <f t="shared" si="2"/>
        <v>41609.396774835754</v>
      </c>
      <c r="D97" s="17" t="s">
        <v>113</v>
      </c>
    </row>
    <row r="98" spans="1:5" ht="29.4" customHeight="1" x14ac:dyDescent="0.3">
      <c r="A98" s="5" t="s">
        <v>181</v>
      </c>
      <c r="B98" s="16">
        <v>242720</v>
      </c>
      <c r="C98" s="16">
        <f t="shared" si="2"/>
        <v>32214.480058398032</v>
      </c>
      <c r="D98" s="17" t="s">
        <v>112</v>
      </c>
    </row>
    <row r="99" spans="1:5" ht="29.4" customHeight="1" x14ac:dyDescent="0.3">
      <c r="A99" s="5" t="s">
        <v>147</v>
      </c>
      <c r="B99" s="16">
        <v>460000</v>
      </c>
      <c r="C99" s="16">
        <f t="shared" si="2"/>
        <v>61052.491870727979</v>
      </c>
      <c r="D99" s="17" t="s">
        <v>45</v>
      </c>
    </row>
    <row r="100" spans="1:5" ht="29.4" customHeight="1" x14ac:dyDescent="0.3">
      <c r="A100" s="5" t="s">
        <v>182</v>
      </c>
      <c r="B100" s="16">
        <v>267333.75</v>
      </c>
      <c r="C100" s="16">
        <f t="shared" si="2"/>
        <v>35481.286084013533</v>
      </c>
      <c r="D100" s="17" t="s">
        <v>49</v>
      </c>
    </row>
    <row r="101" spans="1:5" ht="29.4" customHeight="1" x14ac:dyDescent="0.3">
      <c r="A101" s="5" t="s">
        <v>185</v>
      </c>
      <c r="B101" s="16">
        <v>262116</v>
      </c>
      <c r="C101" s="16">
        <f t="shared" si="2"/>
        <v>34788.771650408118</v>
      </c>
      <c r="D101" s="17" t="s">
        <v>111</v>
      </c>
      <c r="E101" s="23"/>
    </row>
    <row r="102" spans="1:5" ht="29.4" customHeight="1" x14ac:dyDescent="0.3">
      <c r="A102" s="5" t="s">
        <v>184</v>
      </c>
      <c r="B102" s="16">
        <v>116650</v>
      </c>
      <c r="C102" s="16">
        <f t="shared" si="2"/>
        <v>15482.115601566129</v>
      </c>
      <c r="D102" s="17" t="s">
        <v>110</v>
      </c>
    </row>
    <row r="103" spans="1:5" ht="29.4" customHeight="1" x14ac:dyDescent="0.3">
      <c r="A103" s="5" t="s">
        <v>183</v>
      </c>
      <c r="B103" s="16">
        <v>28250.2</v>
      </c>
      <c r="C103" s="16">
        <f t="shared" si="2"/>
        <v>3749.4458822748688</v>
      </c>
      <c r="D103" s="17" t="s">
        <v>109</v>
      </c>
    </row>
    <row r="104" spans="1:5" ht="29.4" customHeight="1" x14ac:dyDescent="0.3">
      <c r="A104" s="5" t="s">
        <v>187</v>
      </c>
      <c r="B104" s="16">
        <v>109914.38</v>
      </c>
      <c r="C104" s="16">
        <f t="shared" si="2"/>
        <v>14588.145198752405</v>
      </c>
      <c r="D104" s="17" t="s">
        <v>108</v>
      </c>
    </row>
    <row r="105" spans="1:5" ht="29.4" customHeight="1" x14ac:dyDescent="0.3">
      <c r="A105" s="5" t="s">
        <v>186</v>
      </c>
      <c r="B105" s="16">
        <v>188486.36</v>
      </c>
      <c r="C105" s="16">
        <f t="shared" si="2"/>
        <v>25016.439047050233</v>
      </c>
      <c r="D105" s="17" t="s">
        <v>107</v>
      </c>
    </row>
    <row r="106" spans="1:5" ht="29.4" customHeight="1" x14ac:dyDescent="0.3">
      <c r="A106" s="5" t="s">
        <v>188</v>
      </c>
      <c r="B106" s="16">
        <v>84647</v>
      </c>
      <c r="C106" s="16">
        <f t="shared" si="2"/>
        <v>11234.58756387285</v>
      </c>
      <c r="D106" s="17" t="s">
        <v>88</v>
      </c>
    </row>
    <row r="107" spans="1:5" ht="29.4" customHeight="1" x14ac:dyDescent="0.3">
      <c r="A107" s="5" t="s">
        <v>189</v>
      </c>
      <c r="B107" s="16">
        <v>72617.5</v>
      </c>
      <c r="C107" s="16">
        <f t="shared" si="2"/>
        <v>9637.9985400491078</v>
      </c>
      <c r="D107" s="17" t="s">
        <v>106</v>
      </c>
    </row>
    <row r="108" spans="1:5" ht="29.4" customHeight="1" x14ac:dyDescent="0.3">
      <c r="A108" s="5" t="s">
        <v>190</v>
      </c>
      <c r="B108" s="16">
        <v>222755</v>
      </c>
      <c r="C108" s="16">
        <f t="shared" si="2"/>
        <v>29564.669188400025</v>
      </c>
      <c r="D108" s="17" t="s">
        <v>105</v>
      </c>
    </row>
    <row r="109" spans="1:5" ht="29.4" customHeight="1" x14ac:dyDescent="0.3">
      <c r="A109" s="5" t="s">
        <v>191</v>
      </c>
      <c r="B109" s="16">
        <v>202062.5</v>
      </c>
      <c r="C109" s="16">
        <f t="shared" si="2"/>
        <v>26818.302475280376</v>
      </c>
      <c r="D109" s="17" t="s">
        <v>104</v>
      </c>
    </row>
    <row r="110" spans="1:5" ht="29.4" customHeight="1" x14ac:dyDescent="0.3">
      <c r="A110" s="5" t="s">
        <v>192</v>
      </c>
      <c r="B110" s="16">
        <v>128537.5</v>
      </c>
      <c r="C110" s="16">
        <f t="shared" si="2"/>
        <v>17059.857986594994</v>
      </c>
      <c r="D110" s="17" t="s">
        <v>103</v>
      </c>
    </row>
    <row r="111" spans="1:5" ht="29.4" customHeight="1" x14ac:dyDescent="0.3">
      <c r="A111" s="5" t="s">
        <v>193</v>
      </c>
      <c r="B111" s="16">
        <v>220560.25</v>
      </c>
      <c r="C111" s="16">
        <f t="shared" si="2"/>
        <v>29273.375804632025</v>
      </c>
      <c r="D111" s="17" t="s">
        <v>102</v>
      </c>
    </row>
    <row r="112" spans="1:5" ht="29.4" customHeight="1" x14ac:dyDescent="0.3">
      <c r="A112" s="5" t="s">
        <v>194</v>
      </c>
      <c r="B112" s="16">
        <v>151580</v>
      </c>
      <c r="C112" s="16">
        <f t="shared" si="2"/>
        <v>20118.123299489016</v>
      </c>
      <c r="D112" s="17" t="s">
        <v>44</v>
      </c>
    </row>
    <row r="113" spans="1:4" ht="29.4" customHeight="1" x14ac:dyDescent="0.3">
      <c r="A113" s="5" t="s">
        <v>195</v>
      </c>
      <c r="B113" s="16">
        <v>168026.88</v>
      </c>
      <c r="C113" s="16">
        <f t="shared" si="2"/>
        <v>22300.999402747362</v>
      </c>
      <c r="D113" s="17" t="s">
        <v>101</v>
      </c>
    </row>
    <row r="114" spans="1:4" ht="29.4" customHeight="1" x14ac:dyDescent="0.3">
      <c r="A114" s="5" t="s">
        <v>196</v>
      </c>
      <c r="B114" s="16">
        <v>483215</v>
      </c>
      <c r="C114" s="16">
        <f t="shared" si="2"/>
        <v>64133.651868073524</v>
      </c>
      <c r="D114" s="17" t="s">
        <v>100</v>
      </c>
    </row>
    <row r="115" spans="1:4" ht="29.4" customHeight="1" x14ac:dyDescent="0.3">
      <c r="A115" s="5" t="s">
        <v>197</v>
      </c>
      <c r="B115" s="16">
        <v>154032.4</v>
      </c>
      <c r="C115" s="16">
        <f t="shared" si="2"/>
        <v>20443.612714845043</v>
      </c>
      <c r="D115" s="17" t="s">
        <v>99</v>
      </c>
    </row>
    <row r="116" spans="1:4" ht="29.4" customHeight="1" x14ac:dyDescent="0.3">
      <c r="A116" s="5" t="s">
        <v>201</v>
      </c>
      <c r="B116" s="16">
        <v>91250</v>
      </c>
      <c r="C116" s="16">
        <f t="shared" si="2"/>
        <v>12110.956267834626</v>
      </c>
      <c r="D116" s="17" t="s">
        <v>50</v>
      </c>
    </row>
    <row r="117" spans="1:4" ht="29.4" customHeight="1" x14ac:dyDescent="0.3">
      <c r="A117" s="5" t="s">
        <v>200</v>
      </c>
      <c r="B117" s="16">
        <v>467817.38</v>
      </c>
      <c r="C117" s="16">
        <f t="shared" si="2"/>
        <v>62090.036498772308</v>
      </c>
      <c r="D117" s="17" t="s">
        <v>75</v>
      </c>
    </row>
    <row r="118" spans="1:4" ht="29.4" customHeight="1" x14ac:dyDescent="0.3">
      <c r="A118" s="5" t="s">
        <v>199</v>
      </c>
      <c r="B118" s="16">
        <v>271951.25</v>
      </c>
      <c r="C118" s="16">
        <f t="shared" si="2"/>
        <v>36094.133651868069</v>
      </c>
      <c r="D118" s="17" t="s">
        <v>98</v>
      </c>
    </row>
    <row r="119" spans="1:4" ht="29.4" customHeight="1" x14ac:dyDescent="0.3">
      <c r="A119" s="5" t="s">
        <v>198</v>
      </c>
      <c r="B119" s="16">
        <v>309161</v>
      </c>
      <c r="C119" s="16">
        <f t="shared" si="2"/>
        <v>41032.716172274202</v>
      </c>
      <c r="D119" s="17" t="s">
        <v>61</v>
      </c>
    </row>
    <row r="120" spans="1:4" ht="29.4" customHeight="1" x14ac:dyDescent="0.3">
      <c r="A120" s="5" t="s">
        <v>204</v>
      </c>
      <c r="B120" s="16">
        <v>75895</v>
      </c>
      <c r="C120" s="16">
        <f t="shared" si="2"/>
        <v>10072.997544628044</v>
      </c>
      <c r="D120" s="17" t="s">
        <v>92</v>
      </c>
    </row>
    <row r="121" spans="1:4" ht="29.4" customHeight="1" x14ac:dyDescent="0.3">
      <c r="A121" s="5" t="s">
        <v>203</v>
      </c>
      <c r="B121" s="16">
        <v>147365</v>
      </c>
      <c r="C121" s="16">
        <f t="shared" si="2"/>
        <v>19558.696662021368</v>
      </c>
      <c r="D121" s="17" t="s">
        <v>97</v>
      </c>
    </row>
    <row r="122" spans="1:4" ht="29.4" customHeight="1" x14ac:dyDescent="0.3">
      <c r="A122" s="5" t="s">
        <v>202</v>
      </c>
      <c r="B122" s="16">
        <v>67292.94</v>
      </c>
      <c r="C122" s="16">
        <f t="shared" si="2"/>
        <v>8931.3079832769254</v>
      </c>
      <c r="D122" s="17" t="s">
        <v>96</v>
      </c>
    </row>
    <row r="123" spans="1:4" ht="30" customHeight="1" x14ac:dyDescent="0.3">
      <c r="A123" s="1" t="s">
        <v>5</v>
      </c>
      <c r="B123" s="2">
        <f>SUM(B88,B35,B31,B19,B15,B7)</f>
        <v>29181784.77</v>
      </c>
      <c r="C123" s="2">
        <f>SUM(C88,C35,C31,C19,C15,C7)</f>
        <v>3873088.4292255617</v>
      </c>
      <c r="D123" s="3"/>
    </row>
  </sheetData>
  <mergeCells count="1">
    <mergeCell ref="A2:D2"/>
  </mergeCells>
  <pageMargins left="0.70866141732283472" right="0.70866141732283472" top="0.74803149606299213" bottom="0.74803149606299213" header="0.31496062992125984" footer="0.31496062992125984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2</vt:i4>
      </vt:variant>
    </vt:vector>
  </HeadingPairs>
  <TitlesOfParts>
    <vt:vector size="3" baseType="lpstr">
      <vt:lpstr>2022.</vt:lpstr>
      <vt:lpstr>'2022.'!Ispis_naslova</vt:lpstr>
      <vt:lpstr>'2022.'!Podrucje_ispisa</vt:lpstr>
    </vt:vector>
  </TitlesOfParts>
  <Company>MUP RH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Markota Tamara</dc:creator>
  <cp:lastModifiedBy>Segečić Vlatka</cp:lastModifiedBy>
  <cp:lastPrinted>2025-03-17T09:36:39Z</cp:lastPrinted>
  <dcterms:created xsi:type="dcterms:W3CDTF">2019-02-13T14:22:32Z</dcterms:created>
  <dcterms:modified xsi:type="dcterms:W3CDTF">2025-03-17T14:38:14Z</dcterms:modified>
</cp:coreProperties>
</file>