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amandic\Desktop\"/>
    </mc:Choice>
  </mc:AlternateContent>
  <bookViews>
    <workbookView xWindow="0" yWindow="0" windowWidth="28800" windowHeight="11700" firstSheet="4" activeTab="4"/>
  </bookViews>
  <sheets>
    <sheet name="UPUTE" sheetId="14" state="hidden" r:id="rId1"/>
    <sheet name="PRIORITETNE I REFORMSKE MJERE" sheetId="10" state="hidden" r:id="rId2"/>
    <sheet name="INVESTICIJSKE MJERE" sheetId="12" state="hidden" r:id="rId3"/>
    <sheet name="OSTALE MJERE" sheetId="4" state="hidden" r:id="rId4"/>
    <sheet name="GPR-2022" sheetId="54" r:id="rId5"/>
    <sheet name="POKAZATELJI ISHODA" sheetId="1" state="hidden" r:id="rId6"/>
    <sheet name="IZVJEĆE MJERE" sheetId="3" state="hidden" r:id="rId7"/>
    <sheet name="IZVJEŠĆE CILJEVI" sheetId="5" state="hidden" r:id="rId8"/>
    <sheet name="TABLICA RIZIKA" sheetId="13" state="hidden" r:id="rId9"/>
  </sheets>
  <definedNames>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s>
  <calcPr calcId="162913"/>
</workbook>
</file>

<file path=xl/calcChain.xml><?xml version="1.0" encoding="utf-8"?>
<calcChain xmlns="http://schemas.openxmlformats.org/spreadsheetml/2006/main">
  <c r="M655" i="54" l="1"/>
  <c r="M653" i="54"/>
  <c r="M651" i="54"/>
  <c r="M650" i="54"/>
  <c r="M649" i="54"/>
  <c r="M648" i="54"/>
  <c r="M647" i="54"/>
  <c r="M646" i="54"/>
  <c r="M645" i="54"/>
  <c r="M644" i="54"/>
  <c r="M643" i="54"/>
  <c r="M642" i="54"/>
  <c r="M641" i="54"/>
  <c r="M640" i="54"/>
  <c r="M639" i="54"/>
  <c r="M638" i="54"/>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authors>
    <author>MRRFEU</author>
    <author>Tomislav Mičetić</author>
  </authors>
  <commentList>
    <comment ref="A2" authorId="0" shapeId="0">
      <text>
        <r>
          <rPr>
            <sz val="9"/>
            <color indexed="81"/>
            <rFont val="Tahoma"/>
            <family val="2"/>
            <charset val="238"/>
          </rPr>
          <t>Unijeti naziv nositelja izrade akta</t>
        </r>
      </text>
    </comment>
    <comment ref="I2" authorId="0" shapeId="0">
      <text>
        <r>
          <rPr>
            <sz val="9"/>
            <color indexed="81"/>
            <rFont val="Tahoma"/>
            <family val="2"/>
            <charset val="238"/>
          </rPr>
          <t>Unijeti razdoblje važenja akta</t>
        </r>
      </text>
    </comment>
    <comment ref="I3" authorId="0" shapeId="0">
      <text>
        <r>
          <rPr>
            <sz val="9"/>
            <color indexed="81"/>
            <rFont val="Tahoma"/>
            <family val="2"/>
            <charset val="238"/>
          </rPr>
          <t xml:space="preserve">Unijeti godinu izrade/ posljednje izmjene </t>
        </r>
      </text>
    </comment>
    <comment ref="A5" authorId="0" shapeId="0">
      <text>
        <r>
          <rPr>
            <sz val="9"/>
            <color indexed="81"/>
            <rFont val="Tahoma"/>
            <family val="2"/>
            <charset val="238"/>
          </rPr>
          <t xml:space="preserve">Unesite redni broj aktivnosti
</t>
        </r>
      </text>
    </comment>
    <comment ref="B5" authorId="0" shapeId="0">
      <text>
        <r>
          <rPr>
            <sz val="9"/>
            <color rgb="FF000000"/>
            <rFont val="Tahoma"/>
            <family val="2"/>
            <charset val="238"/>
          </rPr>
          <t xml:space="preserve">Iz Provedbenog programa preuzmite naziv mjere koja doprinosi provedbi prioriteta (vrijedi za TDU), a ostala tijela prema Uputi za GPR
</t>
        </r>
      </text>
    </comment>
    <comment ref="C5" authorId="0" shapeId="0">
      <text>
        <r>
          <rPr>
            <sz val="9"/>
            <color indexed="81"/>
            <rFont val="Tahoma"/>
            <family val="2"/>
            <charset val="238"/>
          </rPr>
          <t>Kratki opis svrhe provedbe mjere</t>
        </r>
      </text>
    </comment>
    <comment ref="E5" authorId="1" shapeId="0">
      <text>
        <r>
          <rPr>
            <sz val="9"/>
            <color indexed="81"/>
            <rFont val="Segoe UI"/>
            <family val="2"/>
            <charset val="238"/>
          </rPr>
          <t>Naziv radnog mjesta i ustrojstvena jednica</t>
        </r>
      </text>
    </comment>
    <comment ref="F5" authorId="0" shapeId="0">
      <text>
        <r>
          <rPr>
            <sz val="9"/>
            <color rgb="FF000000"/>
            <rFont val="Tahoma"/>
            <family val="2"/>
            <charset val="238"/>
          </rPr>
          <t xml:space="preserve">Iz Provedbenog programa preuzmite pokazatelj rezultata definiran u svrhu praćenja uspješnosti provedbe mjere </t>
        </r>
      </text>
    </comment>
    <comment ref="G5" authorId="0" shapeId="0">
      <text>
        <r>
          <rPr>
            <sz val="9"/>
            <color rgb="FF000000"/>
            <rFont val="Tahoma"/>
            <family val="2"/>
            <charset val="238"/>
          </rPr>
          <t xml:space="preserve">Navedite početnu vrijednost pokazatelja i  godinu iz koje je pokazatelj
 </t>
        </r>
      </text>
    </comment>
    <comment ref="H5" authorId="0" shapeId="0">
      <text>
        <r>
          <rPr>
            <sz val="9"/>
            <color rgb="FF000000"/>
            <rFont val="Tahoma"/>
            <family val="2"/>
            <charset val="238"/>
          </rPr>
          <t xml:space="preserve">Navedite ciljanu vrijednost pokazatelja rezultata 
(godina na koju se odnosi GPR) </t>
        </r>
      </text>
    </comment>
    <comment ref="I5" authorId="0" shapeId="0">
      <text>
        <r>
          <rPr>
            <sz val="9"/>
            <color rgb="FF000000"/>
            <rFont val="Tahoma"/>
            <family val="2"/>
            <charset val="238"/>
          </rPr>
          <t>Navedite naziv aktivnosti utvrđene u svrhu provdbe mjere</t>
        </r>
      </text>
    </comment>
    <comment ref="J5" authorId="0" shapeId="0">
      <text>
        <r>
          <rPr>
            <sz val="9"/>
            <color indexed="81"/>
            <rFont val="Tahoma"/>
            <family val="2"/>
            <charset val="238"/>
          </rPr>
          <t>Navedite  naziv ustrojstvene jedinice/projektnog tima/tijela nadležne za provedbu aktivnosti</t>
        </r>
      </text>
    </comment>
    <comment ref="K5" authorId="0" shapeId="0">
      <text>
        <r>
          <rPr>
            <sz val="9"/>
            <color indexed="81"/>
            <rFont val="Tahoma"/>
            <family val="2"/>
            <charset val="238"/>
          </rPr>
          <t>Navedite rok za završetak provedbe aktivnosti</t>
        </r>
      </text>
    </comment>
    <comment ref="L5" authorId="0" shapeId="0">
      <text>
        <r>
          <rPr>
            <sz val="9"/>
            <color indexed="81"/>
            <rFont val="Tahoma"/>
            <family val="2"/>
            <charset val="238"/>
          </rPr>
          <t xml:space="preserve">Navedite šifru  aktivnosti/ projekta u Proračunu
</t>
        </r>
      </text>
    </comment>
    <comment ref="M5" authorId="0" shapeId="0">
      <text>
        <r>
          <rPr>
            <sz val="9"/>
            <color indexed="81"/>
            <rFont val="Tahoma"/>
            <family val="2"/>
            <charset val="238"/>
          </rPr>
          <t>Navedite  iznos planiran (u Državnom proračunu) za provedbu aktivnosti</t>
        </r>
      </text>
    </comment>
    <comment ref="A37" authorId="0" shapeId="0">
      <text>
        <r>
          <rPr>
            <sz val="9"/>
            <color indexed="81"/>
            <rFont val="Tahoma"/>
            <family val="2"/>
            <charset val="238"/>
          </rPr>
          <t>Unijeti naziv nositelja izrade akta</t>
        </r>
      </text>
    </comment>
    <comment ref="I37" authorId="0" shapeId="0">
      <text>
        <r>
          <rPr>
            <sz val="9"/>
            <color indexed="81"/>
            <rFont val="Tahoma"/>
            <family val="2"/>
            <charset val="238"/>
          </rPr>
          <t>Unijeti razdoblje važenja akta</t>
        </r>
      </text>
    </comment>
    <comment ref="I38" authorId="0" shapeId="0">
      <text>
        <r>
          <rPr>
            <sz val="9"/>
            <color indexed="81"/>
            <rFont val="Tahoma"/>
            <family val="2"/>
            <charset val="238"/>
          </rPr>
          <t xml:space="preserve">Unijeti godinu izrade/ posljednje izmjene </t>
        </r>
      </text>
    </comment>
    <comment ref="A40" authorId="0" shapeId="0">
      <text>
        <r>
          <rPr>
            <sz val="9"/>
            <color indexed="81"/>
            <rFont val="Tahoma"/>
            <family val="2"/>
            <charset val="238"/>
          </rPr>
          <t xml:space="preserve">Unesite redni broj aktivnosti
</t>
        </r>
      </text>
    </comment>
    <comment ref="B40" authorId="0" shapeId="0">
      <text>
        <r>
          <rPr>
            <sz val="9"/>
            <color rgb="FF000000"/>
            <rFont val="Tahoma"/>
            <family val="2"/>
            <charset val="238"/>
          </rPr>
          <t xml:space="preserve">Iz Provedbenog programa preuzmite naziv mjere koja doprinosi provedbi prioriteta (vrijedi za TDU), a ostala tijela prema Uputi za GPR
</t>
        </r>
      </text>
    </comment>
    <comment ref="C40" authorId="0" shapeId="0">
      <text>
        <r>
          <rPr>
            <sz val="9"/>
            <color indexed="81"/>
            <rFont val="Tahoma"/>
            <family val="2"/>
            <charset val="238"/>
          </rPr>
          <t>Kratki opis svrhe provedbe mjere</t>
        </r>
      </text>
    </comment>
    <comment ref="E40" authorId="1" shapeId="0">
      <text>
        <r>
          <rPr>
            <sz val="9"/>
            <color indexed="81"/>
            <rFont val="Segoe UI"/>
            <family val="2"/>
            <charset val="238"/>
          </rPr>
          <t>Naziv radnog mjesta i ustrojstvena jednica</t>
        </r>
      </text>
    </comment>
    <comment ref="F40" authorId="0" shapeId="0">
      <text>
        <r>
          <rPr>
            <sz val="9"/>
            <color rgb="FF000000"/>
            <rFont val="Tahoma"/>
            <family val="2"/>
            <charset val="238"/>
          </rPr>
          <t xml:space="preserve">Iz Provedbenog programa preuzmite pokazatelj rezultata definiran u svrhu praćenja uspješnosti provedbe mjere </t>
        </r>
      </text>
    </comment>
    <comment ref="G40" authorId="0" shapeId="0">
      <text>
        <r>
          <rPr>
            <sz val="9"/>
            <color rgb="FF000000"/>
            <rFont val="Tahoma"/>
            <family val="2"/>
            <charset val="238"/>
          </rPr>
          <t xml:space="preserve">Navedite početnu vrijednost pokazatelja i  godinu iz koje je pokazatelj
 </t>
        </r>
      </text>
    </comment>
    <comment ref="H40" authorId="0" shapeId="0">
      <text>
        <r>
          <rPr>
            <sz val="9"/>
            <color rgb="FF000000"/>
            <rFont val="Tahoma"/>
            <family val="2"/>
            <charset val="238"/>
          </rPr>
          <t xml:space="preserve">Navedite ciljanu vrijednost pokazatelja rezultata 
(godina na koju se odnosi GPR) </t>
        </r>
      </text>
    </comment>
    <comment ref="I40" authorId="0" shapeId="0">
      <text>
        <r>
          <rPr>
            <sz val="9"/>
            <color rgb="FF000000"/>
            <rFont val="Tahoma"/>
            <family val="2"/>
            <charset val="238"/>
          </rPr>
          <t>Navedite naziv aktivnosti utvrđene u svrhu provdbe mjere</t>
        </r>
      </text>
    </comment>
    <comment ref="J40" authorId="0" shapeId="0">
      <text>
        <r>
          <rPr>
            <sz val="9"/>
            <color indexed="81"/>
            <rFont val="Tahoma"/>
            <family val="2"/>
            <charset val="238"/>
          </rPr>
          <t>Navedite  naziv ustrojstvene jedinice/projektnog tima/tijela nadležne za provedbu aktivnosti</t>
        </r>
      </text>
    </comment>
    <comment ref="K40" authorId="0" shapeId="0">
      <text>
        <r>
          <rPr>
            <sz val="9"/>
            <color indexed="81"/>
            <rFont val="Tahoma"/>
            <family val="2"/>
            <charset val="238"/>
          </rPr>
          <t>Navedite rok za završetak provedbe aktivnosti</t>
        </r>
      </text>
    </comment>
    <comment ref="L40" authorId="0" shapeId="0">
      <text>
        <r>
          <rPr>
            <sz val="9"/>
            <color indexed="81"/>
            <rFont val="Tahoma"/>
            <family val="2"/>
            <charset val="238"/>
          </rPr>
          <t xml:space="preserve">Navedite šifru  aktivnosti/ projekta u Proračunu
</t>
        </r>
      </text>
    </comment>
    <comment ref="M40" authorId="0" shapeId="0">
      <text>
        <r>
          <rPr>
            <sz val="9"/>
            <color indexed="81"/>
            <rFont val="Tahoma"/>
            <family val="2"/>
            <charset val="238"/>
          </rPr>
          <t>Navedite  iznos planiran (u Državnom proračunu) za provedbu aktivnosti</t>
        </r>
      </text>
    </comment>
    <comment ref="A43" authorId="0" shapeId="0">
      <text>
        <r>
          <rPr>
            <sz val="9"/>
            <color indexed="81"/>
            <rFont val="Tahoma"/>
            <family val="2"/>
            <charset val="238"/>
          </rPr>
          <t>Unijeti naziv nositelja izrade akta</t>
        </r>
      </text>
    </comment>
    <comment ref="I43" authorId="0" shapeId="0">
      <text>
        <r>
          <rPr>
            <sz val="9"/>
            <color indexed="81"/>
            <rFont val="Tahoma"/>
            <family val="2"/>
            <charset val="238"/>
          </rPr>
          <t>Unijeti razdoblje važenja akta</t>
        </r>
      </text>
    </comment>
    <comment ref="I44" authorId="0" shapeId="0">
      <text>
        <r>
          <rPr>
            <sz val="9"/>
            <color indexed="81"/>
            <rFont val="Tahoma"/>
            <family val="2"/>
            <charset val="238"/>
          </rPr>
          <t xml:space="preserve">Unijeti godinu izrade/ posljednje izmjene </t>
        </r>
      </text>
    </comment>
    <comment ref="A46" authorId="0" shapeId="0">
      <text>
        <r>
          <rPr>
            <sz val="9"/>
            <color indexed="81"/>
            <rFont val="Tahoma"/>
            <family val="2"/>
            <charset val="238"/>
          </rPr>
          <t xml:space="preserve">Unesite redni broj aktivnosti
</t>
        </r>
      </text>
    </comment>
    <comment ref="B46" authorId="0" shapeId="0">
      <text>
        <r>
          <rPr>
            <sz val="9"/>
            <color rgb="FF000000"/>
            <rFont val="Tahoma"/>
            <family val="2"/>
            <charset val="238"/>
          </rPr>
          <t xml:space="preserve">Iz Provedbenog programa preuzmite naziv mjere koja doprinosi provedbi prioriteta (vrijedi za TDU), a ostala tijela prema Uputi za GPR
</t>
        </r>
      </text>
    </comment>
    <comment ref="C46" authorId="0" shapeId="0">
      <text>
        <r>
          <rPr>
            <sz val="9"/>
            <color indexed="81"/>
            <rFont val="Tahoma"/>
            <family val="2"/>
            <charset val="238"/>
          </rPr>
          <t>Kratki opis svrhe provedbe mjere</t>
        </r>
      </text>
    </comment>
    <comment ref="E46" authorId="1" shapeId="0">
      <text>
        <r>
          <rPr>
            <sz val="9"/>
            <color indexed="81"/>
            <rFont val="Segoe UI"/>
            <family val="2"/>
            <charset val="238"/>
          </rPr>
          <t>Naziv radnog mjesta i ustrojstvena jednica</t>
        </r>
      </text>
    </comment>
    <comment ref="F46" authorId="0" shapeId="0">
      <text>
        <r>
          <rPr>
            <sz val="9"/>
            <color rgb="FF000000"/>
            <rFont val="Tahoma"/>
            <family val="2"/>
            <charset val="238"/>
          </rPr>
          <t xml:space="preserve">Iz Provedbenog programa preuzmite pokazatelj rezultata definiran u svrhu praćenja uspješnosti provedbe mjere </t>
        </r>
      </text>
    </comment>
    <comment ref="G46" authorId="0" shapeId="0">
      <text>
        <r>
          <rPr>
            <sz val="9"/>
            <color rgb="FF000000"/>
            <rFont val="Tahoma"/>
            <family val="2"/>
            <charset val="238"/>
          </rPr>
          <t xml:space="preserve">Navedite početnu vrijednost pokazatelja i  godinu iz koje je pokazatelj
 </t>
        </r>
      </text>
    </comment>
    <comment ref="H46" authorId="0" shapeId="0">
      <text>
        <r>
          <rPr>
            <sz val="9"/>
            <color rgb="FF000000"/>
            <rFont val="Tahoma"/>
            <family val="2"/>
            <charset val="238"/>
          </rPr>
          <t xml:space="preserve">Navedite ciljanu vrijednost pokazatelja rezultata 
(godina na koju se odnosi GPR) </t>
        </r>
      </text>
    </comment>
    <comment ref="I46" authorId="0" shapeId="0">
      <text>
        <r>
          <rPr>
            <sz val="9"/>
            <color rgb="FF000000"/>
            <rFont val="Tahoma"/>
            <family val="2"/>
            <charset val="238"/>
          </rPr>
          <t>Navedite naziv aktivnosti utvrđene u svrhu provdbe mjere</t>
        </r>
      </text>
    </comment>
    <comment ref="J46" authorId="0" shapeId="0">
      <text>
        <r>
          <rPr>
            <sz val="9"/>
            <color indexed="81"/>
            <rFont val="Tahoma"/>
            <family val="2"/>
            <charset val="238"/>
          </rPr>
          <t>Navedite  naziv ustrojstvene jedinice/projektnog tima/tijela nadležne za provedbu aktivnosti</t>
        </r>
      </text>
    </comment>
    <comment ref="K46" authorId="0" shapeId="0">
      <text>
        <r>
          <rPr>
            <sz val="9"/>
            <color indexed="81"/>
            <rFont val="Tahoma"/>
            <family val="2"/>
            <charset val="238"/>
          </rPr>
          <t>Navedite rok za završetak provedbe aktivnosti</t>
        </r>
      </text>
    </comment>
    <comment ref="L46" authorId="0" shapeId="0">
      <text>
        <r>
          <rPr>
            <sz val="9"/>
            <color indexed="81"/>
            <rFont val="Tahoma"/>
            <family val="2"/>
            <charset val="238"/>
          </rPr>
          <t xml:space="preserve">Navedite šifru  aktivnosti/ projekta u Proračunu
</t>
        </r>
      </text>
    </comment>
    <comment ref="M46" authorId="0" shapeId="0">
      <text>
        <r>
          <rPr>
            <sz val="9"/>
            <color indexed="81"/>
            <rFont val="Tahoma"/>
            <family val="2"/>
            <charset val="238"/>
          </rPr>
          <t>Navedite  iznos planiran (u Državnom proračunu) za provedbu aktivnosti</t>
        </r>
      </text>
    </comment>
    <comment ref="A56" authorId="0" shapeId="0">
      <text>
        <r>
          <rPr>
            <sz val="9"/>
            <color indexed="81"/>
            <rFont val="Tahoma"/>
            <family val="2"/>
            <charset val="238"/>
          </rPr>
          <t>Unijeti naziv nositelja izrade akta</t>
        </r>
      </text>
    </comment>
    <comment ref="I56" authorId="0" shapeId="0">
      <text>
        <r>
          <rPr>
            <sz val="9"/>
            <color indexed="81"/>
            <rFont val="Tahoma"/>
            <family val="2"/>
            <charset val="238"/>
          </rPr>
          <t>Unijeti razdoblje važenja akta</t>
        </r>
      </text>
    </comment>
    <comment ref="I57" authorId="0" shapeId="0">
      <text>
        <r>
          <rPr>
            <sz val="9"/>
            <color indexed="81"/>
            <rFont val="Tahoma"/>
            <family val="2"/>
            <charset val="238"/>
          </rPr>
          <t xml:space="preserve">Unijeti godinu izrade/ posljednje izmjene </t>
        </r>
      </text>
    </comment>
    <comment ref="A59" authorId="0" shapeId="0">
      <text>
        <r>
          <rPr>
            <sz val="9"/>
            <color indexed="81"/>
            <rFont val="Tahoma"/>
            <family val="2"/>
            <charset val="238"/>
          </rPr>
          <t xml:space="preserve">Unesite redni broj aktivnosti
</t>
        </r>
      </text>
    </comment>
    <comment ref="B59" authorId="0" shapeId="0">
      <text>
        <r>
          <rPr>
            <sz val="9"/>
            <color rgb="FF000000"/>
            <rFont val="Tahoma"/>
            <family val="2"/>
            <charset val="238"/>
          </rPr>
          <t xml:space="preserve">Iz Provedbenog programa preuzmite naziv mjere koja doprinosi provedbi prioriteta (vrijedi za TDU), a ostala tijela prema Uputi za GPR
</t>
        </r>
      </text>
    </comment>
    <comment ref="C59" authorId="0" shapeId="0">
      <text>
        <r>
          <rPr>
            <sz val="9"/>
            <color indexed="81"/>
            <rFont val="Tahoma"/>
            <family val="2"/>
            <charset val="238"/>
          </rPr>
          <t>Kratki opis svrhe provedbe mjere</t>
        </r>
      </text>
    </comment>
    <comment ref="E59" authorId="1" shapeId="0">
      <text>
        <r>
          <rPr>
            <sz val="9"/>
            <color indexed="81"/>
            <rFont val="Segoe UI"/>
            <family val="2"/>
            <charset val="238"/>
          </rPr>
          <t>Naziv radnog mjesta i ustrojstvena jednica</t>
        </r>
      </text>
    </comment>
    <comment ref="F59" authorId="0" shapeId="0">
      <text>
        <r>
          <rPr>
            <sz val="9"/>
            <color rgb="FF000000"/>
            <rFont val="Tahoma"/>
            <family val="2"/>
            <charset val="238"/>
          </rPr>
          <t xml:space="preserve">Iz Provedbenog programa preuzmite pokazatelj rezultata definiran u svrhu praćenja uspješnosti provedbe mjere </t>
        </r>
      </text>
    </comment>
    <comment ref="G59" authorId="0" shapeId="0">
      <text>
        <r>
          <rPr>
            <sz val="9"/>
            <color rgb="FF000000"/>
            <rFont val="Tahoma"/>
            <family val="2"/>
            <charset val="238"/>
          </rPr>
          <t xml:space="preserve">Navedite početnu vrijednost pokazatelja i  godinu iz koje je pokazatelj
 </t>
        </r>
      </text>
    </comment>
    <comment ref="H59" authorId="0" shapeId="0">
      <text>
        <r>
          <rPr>
            <sz val="9"/>
            <color rgb="FF000000"/>
            <rFont val="Tahoma"/>
            <family val="2"/>
            <charset val="238"/>
          </rPr>
          <t xml:space="preserve">Navedite ciljanu vrijednost pokazatelja rezultata 
(godina na koju se odnosi GPR) </t>
        </r>
      </text>
    </comment>
    <comment ref="I59" authorId="0" shapeId="0">
      <text>
        <r>
          <rPr>
            <sz val="9"/>
            <color rgb="FF000000"/>
            <rFont val="Tahoma"/>
            <family val="2"/>
            <charset val="238"/>
          </rPr>
          <t>Navedite naziv aktivnosti utvrđene u svrhu provdbe mjere</t>
        </r>
      </text>
    </comment>
    <comment ref="J59" authorId="0" shapeId="0">
      <text>
        <r>
          <rPr>
            <sz val="9"/>
            <color indexed="81"/>
            <rFont val="Tahoma"/>
            <family val="2"/>
            <charset val="238"/>
          </rPr>
          <t>Navedite  naziv ustrojstvene jedinice/projektnog tima/tijela nadležne za provedbu aktivnosti</t>
        </r>
      </text>
    </comment>
    <comment ref="K59" authorId="0" shapeId="0">
      <text>
        <r>
          <rPr>
            <sz val="9"/>
            <color indexed="81"/>
            <rFont val="Tahoma"/>
            <family val="2"/>
            <charset val="238"/>
          </rPr>
          <t>Navedite rok za završetak provedbe aktivnosti</t>
        </r>
      </text>
    </comment>
    <comment ref="L59" authorId="0" shapeId="0">
      <text>
        <r>
          <rPr>
            <sz val="9"/>
            <color indexed="81"/>
            <rFont val="Tahoma"/>
            <family val="2"/>
            <charset val="238"/>
          </rPr>
          <t xml:space="preserve">Navedite šifru  aktivnosti/ projekta u Proračunu
</t>
        </r>
      </text>
    </comment>
    <comment ref="M59" authorId="0" shapeId="0">
      <text>
        <r>
          <rPr>
            <sz val="9"/>
            <color indexed="81"/>
            <rFont val="Tahoma"/>
            <family val="2"/>
            <charset val="238"/>
          </rPr>
          <t>Navedite  iznos planiran (u Državnom proračunu) za provedbu aktivnosti</t>
        </r>
      </text>
    </comment>
    <comment ref="A68" authorId="0" shapeId="0">
      <text>
        <r>
          <rPr>
            <sz val="9"/>
            <color indexed="81"/>
            <rFont val="Tahoma"/>
            <family val="2"/>
            <charset val="238"/>
          </rPr>
          <t>Unijeti naziv nositelja izrade akta</t>
        </r>
      </text>
    </comment>
    <comment ref="I68" authorId="0" shapeId="0">
      <text>
        <r>
          <rPr>
            <sz val="9"/>
            <color indexed="81"/>
            <rFont val="Tahoma"/>
            <family val="2"/>
            <charset val="238"/>
          </rPr>
          <t>Unijeti razdoblje važenja akta</t>
        </r>
      </text>
    </comment>
    <comment ref="I69" authorId="0" shapeId="0">
      <text>
        <r>
          <rPr>
            <sz val="9"/>
            <color indexed="81"/>
            <rFont val="Tahoma"/>
            <family val="2"/>
            <charset val="238"/>
          </rPr>
          <t xml:space="preserve">Unijeti godinu izrade/ posljednje izmjene </t>
        </r>
      </text>
    </comment>
    <comment ref="A71" authorId="0" shapeId="0">
      <text>
        <r>
          <rPr>
            <sz val="9"/>
            <color indexed="81"/>
            <rFont val="Tahoma"/>
            <family val="2"/>
            <charset val="238"/>
          </rPr>
          <t xml:space="preserve">Unesite redni broj aktivnosti
</t>
        </r>
      </text>
    </comment>
    <comment ref="B71" authorId="0" shapeId="0">
      <text>
        <r>
          <rPr>
            <sz val="9"/>
            <color rgb="FF000000"/>
            <rFont val="Tahoma"/>
            <family val="2"/>
            <charset val="238"/>
          </rPr>
          <t xml:space="preserve">Iz Provedbenog programa preuzmite naziv mjere koja doprinosi provedbi prioriteta (vrijedi za TDU), a ostala tijela prema Uputi za GPR
</t>
        </r>
      </text>
    </comment>
    <comment ref="C71" authorId="0" shapeId="0">
      <text>
        <r>
          <rPr>
            <sz val="9"/>
            <color indexed="81"/>
            <rFont val="Tahoma"/>
            <family val="2"/>
            <charset val="238"/>
          </rPr>
          <t>Kratki opis svrhe provedbe mjere</t>
        </r>
      </text>
    </comment>
    <comment ref="E71" authorId="1" shapeId="0">
      <text>
        <r>
          <rPr>
            <sz val="9"/>
            <color indexed="81"/>
            <rFont val="Segoe UI"/>
            <family val="2"/>
            <charset val="238"/>
          </rPr>
          <t>Naziv radnog mjesta i ustrojstvena jednica</t>
        </r>
      </text>
    </comment>
    <comment ref="F71" authorId="0" shapeId="0">
      <text>
        <r>
          <rPr>
            <sz val="9"/>
            <color rgb="FF000000"/>
            <rFont val="Tahoma"/>
            <family val="2"/>
            <charset val="238"/>
          </rPr>
          <t xml:space="preserve">Iz Provedbenog programa preuzmite pokazatelj rezultata definiran u svrhu praćenja uspješnosti provedbe mjere </t>
        </r>
      </text>
    </comment>
    <comment ref="G71" authorId="0" shapeId="0">
      <text>
        <r>
          <rPr>
            <sz val="9"/>
            <color rgb="FF000000"/>
            <rFont val="Tahoma"/>
            <family val="2"/>
            <charset val="238"/>
          </rPr>
          <t xml:space="preserve">Navedite početnu vrijednost pokazatelja i  godinu iz koje je pokazatelj
 </t>
        </r>
      </text>
    </comment>
    <comment ref="H71" authorId="0" shapeId="0">
      <text>
        <r>
          <rPr>
            <sz val="9"/>
            <color rgb="FF000000"/>
            <rFont val="Tahoma"/>
            <family val="2"/>
            <charset val="238"/>
          </rPr>
          <t xml:space="preserve">Navedite ciljanu vrijednost pokazatelja rezultata 
(godina na koju se odnosi GPR) </t>
        </r>
      </text>
    </comment>
    <comment ref="I71" authorId="0" shapeId="0">
      <text>
        <r>
          <rPr>
            <sz val="9"/>
            <color rgb="FF000000"/>
            <rFont val="Tahoma"/>
            <family val="2"/>
            <charset val="238"/>
          </rPr>
          <t>Navedite naziv aktivnosti utvrđene u svrhu provdbe mjere</t>
        </r>
      </text>
    </comment>
    <comment ref="J71" authorId="0" shapeId="0">
      <text>
        <r>
          <rPr>
            <sz val="9"/>
            <color indexed="81"/>
            <rFont val="Tahoma"/>
            <family val="2"/>
            <charset val="238"/>
          </rPr>
          <t>Navedite  naziv ustrojstvene jedinice/projektnog tima/tijela nadležne za provedbu aktivnosti</t>
        </r>
      </text>
    </comment>
    <comment ref="K71" authorId="0" shapeId="0">
      <text>
        <r>
          <rPr>
            <sz val="9"/>
            <color indexed="81"/>
            <rFont val="Tahoma"/>
            <family val="2"/>
            <charset val="238"/>
          </rPr>
          <t>Navedite rok za završetak provedbe aktivnosti</t>
        </r>
      </text>
    </comment>
    <comment ref="L71" authorId="0" shapeId="0">
      <text>
        <r>
          <rPr>
            <sz val="9"/>
            <color indexed="81"/>
            <rFont val="Tahoma"/>
            <family val="2"/>
            <charset val="238"/>
          </rPr>
          <t xml:space="preserve">Navedite šifru  aktivnosti/ projekta u Proračunu
</t>
        </r>
      </text>
    </comment>
    <comment ref="M71" authorId="0" shapeId="0">
      <text>
        <r>
          <rPr>
            <sz val="9"/>
            <color indexed="81"/>
            <rFont val="Tahoma"/>
            <family val="2"/>
            <charset val="238"/>
          </rPr>
          <t>Navedite  iznos planiran (u Državnom proračunu) za provedbu aktivnosti</t>
        </r>
      </text>
    </comment>
    <comment ref="A80" authorId="0" shapeId="0">
      <text>
        <r>
          <rPr>
            <sz val="9"/>
            <color indexed="81"/>
            <rFont val="Tahoma"/>
            <family val="2"/>
            <charset val="238"/>
          </rPr>
          <t>Unijeti naziv nositelja izrade akta</t>
        </r>
      </text>
    </comment>
    <comment ref="I80" authorId="0" shapeId="0">
      <text>
        <r>
          <rPr>
            <sz val="9"/>
            <color indexed="81"/>
            <rFont val="Tahoma"/>
            <family val="2"/>
            <charset val="238"/>
          </rPr>
          <t>Unijeti razdoblje važenja akta</t>
        </r>
      </text>
    </comment>
    <comment ref="I81" authorId="0" shapeId="0">
      <text>
        <r>
          <rPr>
            <sz val="9"/>
            <color indexed="81"/>
            <rFont val="Tahoma"/>
            <family val="2"/>
            <charset val="238"/>
          </rPr>
          <t xml:space="preserve">Unijeti godinu izrade/ posljednje izmjene </t>
        </r>
      </text>
    </comment>
    <comment ref="A83" authorId="0" shapeId="0">
      <text>
        <r>
          <rPr>
            <sz val="9"/>
            <color indexed="81"/>
            <rFont val="Tahoma"/>
            <family val="2"/>
            <charset val="238"/>
          </rPr>
          <t xml:space="preserve">Unesite redni broj aktivnosti
</t>
        </r>
      </text>
    </comment>
    <comment ref="B83" authorId="0" shapeId="0">
      <text>
        <r>
          <rPr>
            <sz val="9"/>
            <color rgb="FF000000"/>
            <rFont val="Tahoma"/>
            <family val="2"/>
            <charset val="238"/>
          </rPr>
          <t xml:space="preserve">Iz Provedbenog programa preuzmite naziv mjere koja doprinosi provedbi prioriteta (vrijedi za TDU), a ostala tijela prema Uputi za GPR
</t>
        </r>
      </text>
    </comment>
    <comment ref="C83" authorId="0" shapeId="0">
      <text>
        <r>
          <rPr>
            <sz val="9"/>
            <color indexed="81"/>
            <rFont val="Tahoma"/>
            <family val="2"/>
            <charset val="238"/>
          </rPr>
          <t>Kratki opis svrhe provedbe mjere</t>
        </r>
      </text>
    </comment>
    <comment ref="E83" authorId="1" shapeId="0">
      <text>
        <r>
          <rPr>
            <sz val="9"/>
            <color indexed="81"/>
            <rFont val="Segoe UI"/>
            <family val="2"/>
            <charset val="238"/>
          </rPr>
          <t>Naziv radnog mjesta i ustrojstvena jednica</t>
        </r>
      </text>
    </comment>
    <comment ref="F83" authorId="0" shapeId="0">
      <text>
        <r>
          <rPr>
            <sz val="9"/>
            <color rgb="FF000000"/>
            <rFont val="Tahoma"/>
            <family val="2"/>
            <charset val="238"/>
          </rPr>
          <t xml:space="preserve">Iz Provedbenog programa preuzmite pokazatelj rezultata definiran u svrhu praćenja uspješnosti provedbe mjere </t>
        </r>
      </text>
    </comment>
    <comment ref="G83" authorId="0" shapeId="0">
      <text>
        <r>
          <rPr>
            <sz val="9"/>
            <color rgb="FF000000"/>
            <rFont val="Tahoma"/>
            <family val="2"/>
            <charset val="238"/>
          </rPr>
          <t xml:space="preserve">Navedite početnu vrijednost pokazatelja i  godinu iz koje je pokazatelj
 </t>
        </r>
      </text>
    </comment>
    <comment ref="H83" authorId="0" shapeId="0">
      <text>
        <r>
          <rPr>
            <sz val="9"/>
            <color rgb="FF000000"/>
            <rFont val="Tahoma"/>
            <family val="2"/>
            <charset val="238"/>
          </rPr>
          <t xml:space="preserve">Navedite ciljanu vrijednost pokazatelja rezultata 
(godina na koju se odnosi GPR) </t>
        </r>
      </text>
    </comment>
    <comment ref="I83" authorId="0" shapeId="0">
      <text>
        <r>
          <rPr>
            <sz val="9"/>
            <color rgb="FF000000"/>
            <rFont val="Tahoma"/>
            <family val="2"/>
            <charset val="238"/>
          </rPr>
          <t>Navedite naziv aktivnosti utvrđene u svrhu provdbe mjere</t>
        </r>
      </text>
    </comment>
    <comment ref="J83" authorId="0" shapeId="0">
      <text>
        <r>
          <rPr>
            <sz val="9"/>
            <color indexed="81"/>
            <rFont val="Tahoma"/>
            <family val="2"/>
            <charset val="238"/>
          </rPr>
          <t>Navedite  naziv ustrojstvene jedinice/projektnog tima/tijela nadležne za provedbu aktivnosti</t>
        </r>
      </text>
    </comment>
    <comment ref="K83" authorId="0" shapeId="0">
      <text>
        <r>
          <rPr>
            <sz val="9"/>
            <color indexed="81"/>
            <rFont val="Tahoma"/>
            <family val="2"/>
            <charset val="238"/>
          </rPr>
          <t>Navedite rok za završetak provedbe aktivnosti</t>
        </r>
      </text>
    </comment>
    <comment ref="L83" authorId="0" shapeId="0">
      <text>
        <r>
          <rPr>
            <sz val="9"/>
            <color indexed="81"/>
            <rFont val="Tahoma"/>
            <family val="2"/>
            <charset val="238"/>
          </rPr>
          <t xml:space="preserve">Navedite šifru  aktivnosti/ projekta u Proračunu
</t>
        </r>
      </text>
    </comment>
    <comment ref="M83" authorId="0" shapeId="0">
      <text>
        <r>
          <rPr>
            <sz val="9"/>
            <color indexed="81"/>
            <rFont val="Tahoma"/>
            <family val="2"/>
            <charset val="238"/>
          </rPr>
          <t>Navedite  iznos planiran (u Državnom proračunu) za provedbu aktivnosti</t>
        </r>
      </text>
    </comment>
    <comment ref="A109" authorId="0" shapeId="0">
      <text>
        <r>
          <rPr>
            <sz val="9"/>
            <color indexed="81"/>
            <rFont val="Tahoma"/>
            <family val="2"/>
            <charset val="238"/>
          </rPr>
          <t>Unijeti naziv nositelja izrade akta</t>
        </r>
      </text>
    </comment>
    <comment ref="I109" authorId="0" shapeId="0">
      <text>
        <r>
          <rPr>
            <sz val="9"/>
            <color indexed="81"/>
            <rFont val="Tahoma"/>
            <family val="2"/>
            <charset val="238"/>
          </rPr>
          <t>Unijeti razdoblje važenja akta</t>
        </r>
      </text>
    </comment>
    <comment ref="I110" authorId="0" shapeId="0">
      <text>
        <r>
          <rPr>
            <sz val="9"/>
            <color indexed="81"/>
            <rFont val="Tahoma"/>
            <family val="2"/>
            <charset val="238"/>
          </rPr>
          <t xml:space="preserve">Unijeti godinu izrade/ posljednje izmjene </t>
        </r>
      </text>
    </comment>
    <comment ref="A112" authorId="0" shapeId="0">
      <text>
        <r>
          <rPr>
            <sz val="9"/>
            <color indexed="81"/>
            <rFont val="Tahoma"/>
            <family val="2"/>
            <charset val="238"/>
          </rPr>
          <t xml:space="preserve">Unesite redni broj aktivnosti
</t>
        </r>
      </text>
    </comment>
    <comment ref="B112" authorId="0" shapeId="0">
      <text>
        <r>
          <rPr>
            <sz val="9"/>
            <color rgb="FF000000"/>
            <rFont val="Tahoma"/>
            <family val="2"/>
            <charset val="238"/>
          </rPr>
          <t xml:space="preserve">Iz Provedbenog programa preuzmite naziv mjere koja doprinosi provedbi prioriteta (vrijedi za TDU), a ostala tijela prema Uputi za GPR
</t>
        </r>
      </text>
    </comment>
    <comment ref="C112" authorId="0" shapeId="0">
      <text>
        <r>
          <rPr>
            <sz val="9"/>
            <color indexed="81"/>
            <rFont val="Tahoma"/>
            <family val="2"/>
            <charset val="238"/>
          </rPr>
          <t>Kratki opis svrhe provedbe mjere</t>
        </r>
      </text>
    </comment>
    <comment ref="E112" authorId="1" shapeId="0">
      <text>
        <r>
          <rPr>
            <sz val="9"/>
            <color indexed="81"/>
            <rFont val="Segoe UI"/>
            <family val="2"/>
            <charset val="238"/>
          </rPr>
          <t>Naziv radnog mjesta i ustrojstvena jednica</t>
        </r>
      </text>
    </comment>
    <comment ref="F112" authorId="0" shapeId="0">
      <text>
        <r>
          <rPr>
            <sz val="9"/>
            <color rgb="FF000000"/>
            <rFont val="Tahoma"/>
            <family val="2"/>
            <charset val="238"/>
          </rPr>
          <t xml:space="preserve">Iz Provedbenog programa preuzmite pokazatelj rezultata definiran u svrhu praćenja uspješnosti provedbe mjere </t>
        </r>
      </text>
    </comment>
    <comment ref="G112" authorId="0" shapeId="0">
      <text>
        <r>
          <rPr>
            <sz val="9"/>
            <color rgb="FF000000"/>
            <rFont val="Tahoma"/>
            <family val="2"/>
            <charset val="238"/>
          </rPr>
          <t xml:space="preserve">Navedite početnu vrijednost pokazatelja i  godinu iz koje je pokazatelj
 </t>
        </r>
      </text>
    </comment>
    <comment ref="H112" authorId="0" shapeId="0">
      <text>
        <r>
          <rPr>
            <sz val="9"/>
            <color rgb="FF000000"/>
            <rFont val="Tahoma"/>
            <family val="2"/>
            <charset val="238"/>
          </rPr>
          <t xml:space="preserve">Navedite ciljanu vrijednost pokazatelja rezultata 
(godina na koju se odnosi GPR) </t>
        </r>
      </text>
    </comment>
    <comment ref="I112" authorId="0" shapeId="0">
      <text>
        <r>
          <rPr>
            <sz val="9"/>
            <color rgb="FF000000"/>
            <rFont val="Tahoma"/>
            <family val="2"/>
            <charset val="238"/>
          </rPr>
          <t>Navedite naziv aktivnosti utvrđene u svrhu provdbe mjere</t>
        </r>
      </text>
    </comment>
    <comment ref="J112" authorId="0" shapeId="0">
      <text>
        <r>
          <rPr>
            <sz val="9"/>
            <color indexed="81"/>
            <rFont val="Tahoma"/>
            <family val="2"/>
            <charset val="238"/>
          </rPr>
          <t>Navedite  naziv ustrojstvene jedinice/projektnog tima/tijela nadležne za provedbu aktivnosti</t>
        </r>
      </text>
    </comment>
    <comment ref="K112" authorId="0" shapeId="0">
      <text>
        <r>
          <rPr>
            <sz val="9"/>
            <color indexed="81"/>
            <rFont val="Tahoma"/>
            <family val="2"/>
            <charset val="238"/>
          </rPr>
          <t>Navedite rok za završetak provedbe aktivnosti</t>
        </r>
      </text>
    </comment>
    <comment ref="L112" authorId="0" shapeId="0">
      <text>
        <r>
          <rPr>
            <sz val="9"/>
            <color indexed="81"/>
            <rFont val="Tahoma"/>
            <family val="2"/>
            <charset val="238"/>
          </rPr>
          <t xml:space="preserve">Navedite šifru  aktivnosti/ projekta u Proračunu
</t>
        </r>
      </text>
    </comment>
    <comment ref="M112" authorId="0" shapeId="0">
      <text>
        <r>
          <rPr>
            <sz val="9"/>
            <color indexed="81"/>
            <rFont val="Tahoma"/>
            <family val="2"/>
            <charset val="238"/>
          </rPr>
          <t>Navedite  iznos planiran (u Državnom proračunu) za provedbu aktivnosti</t>
        </r>
      </text>
    </comment>
    <comment ref="A251" authorId="0" shapeId="0">
      <text>
        <r>
          <rPr>
            <sz val="9"/>
            <color indexed="81"/>
            <rFont val="Tahoma"/>
            <family val="2"/>
            <charset val="238"/>
          </rPr>
          <t>Unijeti naziv nositelja izrade akta</t>
        </r>
      </text>
    </comment>
    <comment ref="I251" authorId="0" shapeId="0">
      <text>
        <r>
          <rPr>
            <sz val="9"/>
            <color indexed="81"/>
            <rFont val="Tahoma"/>
            <family val="2"/>
            <charset val="238"/>
          </rPr>
          <t>Unijeti razdoblje važenja akta</t>
        </r>
      </text>
    </comment>
    <comment ref="I252" authorId="0" shapeId="0">
      <text>
        <r>
          <rPr>
            <sz val="9"/>
            <color indexed="81"/>
            <rFont val="Tahoma"/>
            <family val="2"/>
            <charset val="238"/>
          </rPr>
          <t xml:space="preserve">Unijeti godinu izrade/ posljednje izmjene </t>
        </r>
      </text>
    </comment>
    <comment ref="A254" authorId="0" shapeId="0">
      <text>
        <r>
          <rPr>
            <sz val="9"/>
            <color indexed="81"/>
            <rFont val="Tahoma"/>
            <family val="2"/>
            <charset val="238"/>
          </rPr>
          <t xml:space="preserve">Unesite redni broj aktivnosti
</t>
        </r>
      </text>
    </comment>
    <comment ref="B254" authorId="0" shapeId="0">
      <text>
        <r>
          <rPr>
            <sz val="9"/>
            <color rgb="FF000000"/>
            <rFont val="Tahoma"/>
            <family val="2"/>
            <charset val="238"/>
          </rPr>
          <t xml:space="preserve">Iz Provedbenog programa preuzmite naziv mjere koja doprinosi provedbi prioriteta (vrijedi za TDU), a ostala tijela prema Uputi za GPR
</t>
        </r>
      </text>
    </comment>
    <comment ref="C254" authorId="0" shapeId="0">
      <text>
        <r>
          <rPr>
            <sz val="9"/>
            <color indexed="81"/>
            <rFont val="Tahoma"/>
            <family val="2"/>
            <charset val="238"/>
          </rPr>
          <t>Kratki opis svrhe provedbe mjere</t>
        </r>
      </text>
    </comment>
    <comment ref="E254" authorId="1" shapeId="0">
      <text>
        <r>
          <rPr>
            <sz val="9"/>
            <color indexed="81"/>
            <rFont val="Segoe UI"/>
            <family val="2"/>
            <charset val="238"/>
          </rPr>
          <t>Naziv radnog mjesta i ustrojstvena jednica</t>
        </r>
      </text>
    </comment>
    <comment ref="F254" authorId="0" shapeId="0">
      <text>
        <r>
          <rPr>
            <sz val="9"/>
            <color rgb="FF000000"/>
            <rFont val="Tahoma"/>
            <family val="2"/>
            <charset val="238"/>
          </rPr>
          <t xml:space="preserve">Iz Provedbenog programa preuzmite pokazatelj rezultata definiran u svrhu praćenja uspješnosti provedbe mjere </t>
        </r>
      </text>
    </comment>
    <comment ref="G254" authorId="0" shapeId="0">
      <text>
        <r>
          <rPr>
            <sz val="9"/>
            <color rgb="FF000000"/>
            <rFont val="Tahoma"/>
            <family val="2"/>
            <charset val="238"/>
          </rPr>
          <t xml:space="preserve">Navedite početnu vrijednost pokazatelja i  godinu iz koje je pokazatelj
 </t>
        </r>
      </text>
    </comment>
    <comment ref="H254" authorId="0" shapeId="0">
      <text>
        <r>
          <rPr>
            <sz val="9"/>
            <color rgb="FF000000"/>
            <rFont val="Tahoma"/>
            <family val="2"/>
            <charset val="238"/>
          </rPr>
          <t xml:space="preserve">Navedite ciljanu vrijednost pokazatelja rezultata 
(godina na koju se odnosi GPR) </t>
        </r>
      </text>
    </comment>
    <comment ref="I254" authorId="0" shapeId="0">
      <text>
        <r>
          <rPr>
            <sz val="9"/>
            <color rgb="FF000000"/>
            <rFont val="Tahoma"/>
            <family val="2"/>
            <charset val="238"/>
          </rPr>
          <t>Navedite naziv aktivnosti utvrđene u svrhu provdbe mjere</t>
        </r>
      </text>
    </comment>
    <comment ref="J254" authorId="0" shapeId="0">
      <text>
        <r>
          <rPr>
            <sz val="9"/>
            <color indexed="81"/>
            <rFont val="Tahoma"/>
            <family val="2"/>
            <charset val="238"/>
          </rPr>
          <t>Navedite  naziv ustrojstvene jedinice/projektnog tima/tijela nadležne za provedbu aktivnosti</t>
        </r>
      </text>
    </comment>
    <comment ref="K254" authorId="0" shapeId="0">
      <text>
        <r>
          <rPr>
            <sz val="9"/>
            <color indexed="81"/>
            <rFont val="Tahoma"/>
            <family val="2"/>
            <charset val="238"/>
          </rPr>
          <t>Navedite rok za završetak provedbe aktivnosti</t>
        </r>
      </text>
    </comment>
    <comment ref="L254" authorId="0" shapeId="0">
      <text>
        <r>
          <rPr>
            <sz val="9"/>
            <color indexed="81"/>
            <rFont val="Tahoma"/>
            <family val="2"/>
            <charset val="238"/>
          </rPr>
          <t xml:space="preserve">Navedite šifru  aktivnosti/ projekta u Proračunu
</t>
        </r>
      </text>
    </comment>
    <comment ref="M254" authorId="0" shapeId="0">
      <text>
        <r>
          <rPr>
            <sz val="9"/>
            <color indexed="81"/>
            <rFont val="Tahoma"/>
            <family val="2"/>
            <charset val="238"/>
          </rPr>
          <t>Navedite  iznos planiran (u Državnom proračunu) za provedbu aktivnosti</t>
        </r>
      </text>
    </comment>
    <comment ref="A451" authorId="0" shapeId="0">
      <text>
        <r>
          <rPr>
            <sz val="9"/>
            <color indexed="81"/>
            <rFont val="Tahoma"/>
            <family val="2"/>
            <charset val="238"/>
          </rPr>
          <t>Unijeti naziv nositelja izrade akta</t>
        </r>
      </text>
    </comment>
    <comment ref="I451" authorId="0" shapeId="0">
      <text>
        <r>
          <rPr>
            <sz val="9"/>
            <color indexed="81"/>
            <rFont val="Tahoma"/>
            <family val="2"/>
            <charset val="238"/>
          </rPr>
          <t>Unijeti razdoblje važenja akta</t>
        </r>
      </text>
    </comment>
    <comment ref="I452" authorId="0" shapeId="0">
      <text>
        <r>
          <rPr>
            <sz val="9"/>
            <color indexed="81"/>
            <rFont val="Tahoma"/>
            <family val="2"/>
            <charset val="238"/>
          </rPr>
          <t xml:space="preserve">Unijeti godinu izrade/ posljednje izmjene </t>
        </r>
      </text>
    </comment>
    <comment ref="A454" authorId="0" shapeId="0">
      <text>
        <r>
          <rPr>
            <sz val="9"/>
            <color indexed="81"/>
            <rFont val="Tahoma"/>
            <family val="2"/>
            <charset val="238"/>
          </rPr>
          <t xml:space="preserve">Unesite redni broj aktivnosti
</t>
        </r>
      </text>
    </comment>
    <comment ref="B454" authorId="0" shapeId="0">
      <text>
        <r>
          <rPr>
            <sz val="9"/>
            <color rgb="FF000000"/>
            <rFont val="Tahoma"/>
            <family val="2"/>
            <charset val="238"/>
          </rPr>
          <t xml:space="preserve">Iz Provedbenog programa preuzmite naziv mjere koja doprinosi provedbi prioriteta (vrijedi za TDU), a ostala tijela prema Uputi za GPR
</t>
        </r>
      </text>
    </comment>
    <comment ref="C454" authorId="0" shapeId="0">
      <text>
        <r>
          <rPr>
            <sz val="9"/>
            <color indexed="81"/>
            <rFont val="Tahoma"/>
            <family val="2"/>
            <charset val="238"/>
          </rPr>
          <t>Kratki opis svrhe provedbe mjere</t>
        </r>
      </text>
    </comment>
    <comment ref="E454" authorId="1" shapeId="0">
      <text>
        <r>
          <rPr>
            <sz val="9"/>
            <color indexed="81"/>
            <rFont val="Segoe UI"/>
            <family val="2"/>
            <charset val="238"/>
          </rPr>
          <t>Naziv radnog mjesta i ustrojstvena jednica</t>
        </r>
      </text>
    </comment>
    <comment ref="F454" authorId="0" shapeId="0">
      <text>
        <r>
          <rPr>
            <sz val="9"/>
            <color rgb="FF000000"/>
            <rFont val="Tahoma"/>
            <family val="2"/>
            <charset val="238"/>
          </rPr>
          <t xml:space="preserve">Iz Provedbenog programa preuzmite pokazatelj rezultata definiran u svrhu praćenja uspješnosti provedbe mjere </t>
        </r>
      </text>
    </comment>
    <comment ref="G454" authorId="0" shapeId="0">
      <text>
        <r>
          <rPr>
            <sz val="9"/>
            <color rgb="FF000000"/>
            <rFont val="Tahoma"/>
            <family val="2"/>
            <charset val="238"/>
          </rPr>
          <t xml:space="preserve">Navedite početnu vrijednost pokazatelja i  godinu iz koje je pokazatelj
 </t>
        </r>
      </text>
    </comment>
    <comment ref="H454" authorId="0" shapeId="0">
      <text>
        <r>
          <rPr>
            <sz val="9"/>
            <color rgb="FF000000"/>
            <rFont val="Tahoma"/>
            <family val="2"/>
            <charset val="238"/>
          </rPr>
          <t xml:space="preserve">Navedite ciljanu vrijednost pokazatelja rezultata 
(godina na koju se odnosi GPR) </t>
        </r>
      </text>
    </comment>
    <comment ref="I454" authorId="0" shapeId="0">
      <text>
        <r>
          <rPr>
            <sz val="9"/>
            <color rgb="FF000000"/>
            <rFont val="Tahoma"/>
            <family val="2"/>
            <charset val="238"/>
          </rPr>
          <t>Navedite naziv aktivnosti utvrđene u svrhu provdbe mjere</t>
        </r>
      </text>
    </comment>
    <comment ref="J454" authorId="0" shapeId="0">
      <text>
        <r>
          <rPr>
            <sz val="9"/>
            <color indexed="81"/>
            <rFont val="Tahoma"/>
            <family val="2"/>
            <charset val="238"/>
          </rPr>
          <t>Navedite  naziv ustrojstvene jedinice/projektnog tima/tijela nadležne za provedbu aktivnosti</t>
        </r>
      </text>
    </comment>
    <comment ref="K454" authorId="0" shapeId="0">
      <text>
        <r>
          <rPr>
            <sz val="9"/>
            <color indexed="81"/>
            <rFont val="Tahoma"/>
            <family val="2"/>
            <charset val="238"/>
          </rPr>
          <t>Navedite rok za završetak provedbe aktivnosti</t>
        </r>
      </text>
    </comment>
    <comment ref="L454" authorId="0" shapeId="0">
      <text>
        <r>
          <rPr>
            <sz val="9"/>
            <color indexed="81"/>
            <rFont val="Tahoma"/>
            <family val="2"/>
            <charset val="238"/>
          </rPr>
          <t xml:space="preserve">Navedite šifru  aktivnosti/ projekta u Proračunu
</t>
        </r>
      </text>
    </comment>
    <comment ref="M454" authorId="0" shapeId="0">
      <text>
        <r>
          <rPr>
            <sz val="9"/>
            <color indexed="81"/>
            <rFont val="Tahoma"/>
            <family val="2"/>
            <charset val="238"/>
          </rPr>
          <t>Navedite  iznos planiran (u Državnom proračunu) za provedbu aktivnosti</t>
        </r>
      </text>
    </comment>
    <comment ref="A475" authorId="0" shapeId="0">
      <text>
        <r>
          <rPr>
            <sz val="9"/>
            <color indexed="81"/>
            <rFont val="Tahoma"/>
            <family val="2"/>
            <charset val="238"/>
          </rPr>
          <t>Unijeti naziv nositelja izrade akta</t>
        </r>
      </text>
    </comment>
    <comment ref="I475" authorId="0" shapeId="0">
      <text>
        <r>
          <rPr>
            <sz val="9"/>
            <color indexed="81"/>
            <rFont val="Tahoma"/>
            <family val="2"/>
            <charset val="238"/>
          </rPr>
          <t>Unijeti razdoblje važenja akta</t>
        </r>
      </text>
    </comment>
    <comment ref="I476" authorId="0" shapeId="0">
      <text>
        <r>
          <rPr>
            <sz val="9"/>
            <color indexed="81"/>
            <rFont val="Tahoma"/>
            <family val="2"/>
            <charset val="238"/>
          </rPr>
          <t xml:space="preserve">Unijeti godinu izrade/ posljednje izmjene </t>
        </r>
      </text>
    </comment>
    <comment ref="A478" authorId="0" shapeId="0">
      <text>
        <r>
          <rPr>
            <sz val="9"/>
            <color indexed="81"/>
            <rFont val="Tahoma"/>
            <family val="2"/>
            <charset val="238"/>
          </rPr>
          <t xml:space="preserve">Unesite redni broj aktivnosti
</t>
        </r>
      </text>
    </comment>
    <comment ref="B478" authorId="0" shapeId="0">
      <text>
        <r>
          <rPr>
            <sz val="9"/>
            <color rgb="FF000000"/>
            <rFont val="Tahoma"/>
            <family val="2"/>
            <charset val="238"/>
          </rPr>
          <t xml:space="preserve">Iz Provedbenog programa preuzmite naziv mjere koja doprinosi provedbi prioriteta (vrijedi za TDU), a ostala tijela prema Uputi za GPR
</t>
        </r>
      </text>
    </comment>
    <comment ref="C478" authorId="0" shapeId="0">
      <text>
        <r>
          <rPr>
            <sz val="9"/>
            <color indexed="81"/>
            <rFont val="Tahoma"/>
            <family val="2"/>
            <charset val="238"/>
          </rPr>
          <t>Kratki opis svrhe provedbe mjere</t>
        </r>
      </text>
    </comment>
    <comment ref="E478" authorId="1" shapeId="0">
      <text>
        <r>
          <rPr>
            <sz val="9"/>
            <color indexed="81"/>
            <rFont val="Segoe UI"/>
            <family val="2"/>
            <charset val="238"/>
          </rPr>
          <t>Naziv radnog mjesta i ustrojstvena jednica</t>
        </r>
      </text>
    </comment>
    <comment ref="F478" authorId="0" shapeId="0">
      <text>
        <r>
          <rPr>
            <sz val="9"/>
            <color rgb="FF000000"/>
            <rFont val="Tahoma"/>
            <family val="2"/>
            <charset val="238"/>
          </rPr>
          <t xml:space="preserve">Iz Provedbenog programa preuzmite pokazatelj rezultata definiran u svrhu praćenja uspješnosti provedbe mjere </t>
        </r>
      </text>
    </comment>
    <comment ref="G478" authorId="0" shapeId="0">
      <text>
        <r>
          <rPr>
            <sz val="9"/>
            <color rgb="FF000000"/>
            <rFont val="Tahoma"/>
            <family val="2"/>
            <charset val="238"/>
          </rPr>
          <t xml:space="preserve">Navedite početnu vrijednost pokazatelja i  godinu iz koje je pokazatelj
 </t>
        </r>
      </text>
    </comment>
    <comment ref="H478" authorId="0" shapeId="0">
      <text>
        <r>
          <rPr>
            <sz val="9"/>
            <color rgb="FF000000"/>
            <rFont val="Tahoma"/>
            <family val="2"/>
            <charset val="238"/>
          </rPr>
          <t xml:space="preserve">Navedite ciljanu vrijednost pokazatelja rezultata 
(godina na koju se odnosi GPR) </t>
        </r>
      </text>
    </comment>
    <comment ref="I478" authorId="0" shapeId="0">
      <text>
        <r>
          <rPr>
            <sz val="9"/>
            <color rgb="FF000000"/>
            <rFont val="Tahoma"/>
            <family val="2"/>
            <charset val="238"/>
          </rPr>
          <t>Navedite naziv aktivnosti utvrđene u svrhu provdbe mjere</t>
        </r>
      </text>
    </comment>
    <comment ref="J478" authorId="0" shapeId="0">
      <text>
        <r>
          <rPr>
            <sz val="9"/>
            <color indexed="81"/>
            <rFont val="Tahoma"/>
            <family val="2"/>
            <charset val="238"/>
          </rPr>
          <t>Navedite  naziv ustrojstvene jedinice/projektnog tima/tijela nadležne za provedbu aktivnosti</t>
        </r>
      </text>
    </comment>
    <comment ref="K478" authorId="0" shapeId="0">
      <text>
        <r>
          <rPr>
            <sz val="9"/>
            <color indexed="81"/>
            <rFont val="Tahoma"/>
            <family val="2"/>
            <charset val="238"/>
          </rPr>
          <t>Navedite rok za završetak provedbe aktivnosti</t>
        </r>
      </text>
    </comment>
    <comment ref="L478" authorId="0" shapeId="0">
      <text>
        <r>
          <rPr>
            <sz val="9"/>
            <color indexed="81"/>
            <rFont val="Tahoma"/>
            <family val="2"/>
            <charset val="238"/>
          </rPr>
          <t xml:space="preserve">Navedite šifru  aktivnosti/ projekta u Proračunu
</t>
        </r>
      </text>
    </comment>
    <comment ref="M478" authorId="0" shapeId="0">
      <text>
        <r>
          <rPr>
            <sz val="9"/>
            <color indexed="81"/>
            <rFont val="Tahoma"/>
            <family val="2"/>
            <charset val="238"/>
          </rPr>
          <t>Navedite  iznos planiran (u Državnom proračunu) za provedbu aktivnosti</t>
        </r>
      </text>
    </comment>
    <comment ref="A505" authorId="0" shapeId="0">
      <text>
        <r>
          <rPr>
            <sz val="9"/>
            <color indexed="81"/>
            <rFont val="Tahoma"/>
            <family val="2"/>
            <charset val="238"/>
          </rPr>
          <t>Unijeti naziv nositelja izrade akta</t>
        </r>
      </text>
    </comment>
    <comment ref="I505" authorId="0" shapeId="0">
      <text>
        <r>
          <rPr>
            <sz val="9"/>
            <color indexed="81"/>
            <rFont val="Tahoma"/>
            <family val="2"/>
            <charset val="238"/>
          </rPr>
          <t>Unijeti razdoblje važenja akta</t>
        </r>
      </text>
    </comment>
    <comment ref="I506" authorId="0" shapeId="0">
      <text>
        <r>
          <rPr>
            <sz val="9"/>
            <color indexed="81"/>
            <rFont val="Tahoma"/>
            <family val="2"/>
            <charset val="238"/>
          </rPr>
          <t xml:space="preserve">Unijeti godinu izrade/ posljednje izmjene </t>
        </r>
      </text>
    </comment>
    <comment ref="A508" authorId="0" shapeId="0">
      <text>
        <r>
          <rPr>
            <sz val="9"/>
            <color indexed="81"/>
            <rFont val="Tahoma"/>
            <family val="2"/>
            <charset val="238"/>
          </rPr>
          <t xml:space="preserve">Unesite redni broj aktivnosti
</t>
        </r>
      </text>
    </comment>
    <comment ref="B508" authorId="0" shapeId="0">
      <text>
        <r>
          <rPr>
            <sz val="9"/>
            <color rgb="FF000000"/>
            <rFont val="Tahoma"/>
            <family val="2"/>
            <charset val="238"/>
          </rPr>
          <t xml:space="preserve">Iz Provedbenog programa preuzmite naziv mjere koja doprinosi provedbi prioriteta (vrijedi za TDU), a ostala tijela prema Uputi za GPR
</t>
        </r>
      </text>
    </comment>
    <comment ref="C508" authorId="0" shapeId="0">
      <text>
        <r>
          <rPr>
            <sz val="9"/>
            <color indexed="81"/>
            <rFont val="Tahoma"/>
            <family val="2"/>
            <charset val="238"/>
          </rPr>
          <t>Kratki opis svrhe provedbe mjere</t>
        </r>
      </text>
    </comment>
    <comment ref="E508" authorId="1" shapeId="0">
      <text>
        <r>
          <rPr>
            <sz val="9"/>
            <color indexed="81"/>
            <rFont val="Segoe UI"/>
            <family val="2"/>
            <charset val="238"/>
          </rPr>
          <t>Naziv radnog mjesta i ustrojstvena jednica</t>
        </r>
      </text>
    </comment>
    <comment ref="F508" authorId="0" shapeId="0">
      <text>
        <r>
          <rPr>
            <sz val="9"/>
            <color rgb="FF000000"/>
            <rFont val="Tahoma"/>
            <family val="2"/>
            <charset val="238"/>
          </rPr>
          <t xml:space="preserve">Iz Provedbenog programa preuzmite pokazatelj rezultata definiran u svrhu praćenja uspješnosti provedbe mjere </t>
        </r>
      </text>
    </comment>
    <comment ref="G508" authorId="0" shapeId="0">
      <text>
        <r>
          <rPr>
            <sz val="9"/>
            <color rgb="FF000000"/>
            <rFont val="Tahoma"/>
            <family val="2"/>
            <charset val="238"/>
          </rPr>
          <t xml:space="preserve">Navedite početnu vrijednost pokazatelja i  godinu iz koje je pokazatelj
 </t>
        </r>
      </text>
    </comment>
    <comment ref="H508" authorId="0" shapeId="0">
      <text>
        <r>
          <rPr>
            <sz val="9"/>
            <color rgb="FF000000"/>
            <rFont val="Tahoma"/>
            <family val="2"/>
            <charset val="238"/>
          </rPr>
          <t xml:space="preserve">Navedite ciljanu vrijednost pokazatelja rezultata 
(godina na koju se odnosi GPR) </t>
        </r>
      </text>
    </comment>
    <comment ref="I508" authorId="0" shapeId="0">
      <text>
        <r>
          <rPr>
            <sz val="9"/>
            <color rgb="FF000000"/>
            <rFont val="Tahoma"/>
            <family val="2"/>
            <charset val="238"/>
          </rPr>
          <t>Navedite naziv aktivnosti utvrđene u svrhu provdbe mjere</t>
        </r>
      </text>
    </comment>
    <comment ref="J508" authorId="0" shapeId="0">
      <text>
        <r>
          <rPr>
            <sz val="9"/>
            <color indexed="81"/>
            <rFont val="Tahoma"/>
            <family val="2"/>
            <charset val="238"/>
          </rPr>
          <t>Navedite  naziv ustrojstvene jedinice/projektnog tima/tijela nadležne za provedbu aktivnosti</t>
        </r>
      </text>
    </comment>
    <comment ref="K508" authorId="0" shapeId="0">
      <text>
        <r>
          <rPr>
            <sz val="9"/>
            <color indexed="81"/>
            <rFont val="Tahoma"/>
            <family val="2"/>
            <charset val="238"/>
          </rPr>
          <t>Navedite rok za završetak provedbe aktivnosti</t>
        </r>
      </text>
    </comment>
    <comment ref="L508" authorId="0" shapeId="0">
      <text>
        <r>
          <rPr>
            <sz val="9"/>
            <color indexed="81"/>
            <rFont val="Tahoma"/>
            <family val="2"/>
            <charset val="238"/>
          </rPr>
          <t xml:space="preserve">Navedite šifru  aktivnosti/ projekta u Proračunu
</t>
        </r>
      </text>
    </comment>
    <comment ref="M508" authorId="0" shapeId="0">
      <text>
        <r>
          <rPr>
            <sz val="9"/>
            <color indexed="81"/>
            <rFont val="Tahoma"/>
            <family val="2"/>
            <charset val="238"/>
          </rPr>
          <t>Navedite  iznos planiran (u Državnom proračunu) za provedbu aktivnosti</t>
        </r>
      </text>
    </comment>
    <comment ref="A574" authorId="0" shapeId="0">
      <text>
        <r>
          <rPr>
            <sz val="9"/>
            <color indexed="81"/>
            <rFont val="Tahoma"/>
            <family val="2"/>
            <charset val="238"/>
          </rPr>
          <t>Unijeti naziv nositelja izrade akta</t>
        </r>
      </text>
    </comment>
    <comment ref="I574" authorId="0" shapeId="0">
      <text>
        <r>
          <rPr>
            <sz val="9"/>
            <color indexed="81"/>
            <rFont val="Tahoma"/>
            <family val="2"/>
            <charset val="238"/>
          </rPr>
          <t>Unijeti razdoblje važenja akta</t>
        </r>
      </text>
    </comment>
    <comment ref="I575" authorId="0" shapeId="0">
      <text>
        <r>
          <rPr>
            <sz val="9"/>
            <color indexed="81"/>
            <rFont val="Tahoma"/>
            <family val="2"/>
            <charset val="238"/>
          </rPr>
          <t xml:space="preserve">Unijeti godinu izrade/ posljednje izmjene </t>
        </r>
      </text>
    </comment>
    <comment ref="A577" authorId="0" shapeId="0">
      <text>
        <r>
          <rPr>
            <sz val="9"/>
            <color indexed="81"/>
            <rFont val="Tahoma"/>
            <family val="2"/>
            <charset val="238"/>
          </rPr>
          <t xml:space="preserve">Unesite redni broj aktivnosti
</t>
        </r>
      </text>
    </comment>
    <comment ref="B577" authorId="0" shapeId="0">
      <text>
        <r>
          <rPr>
            <sz val="9"/>
            <color rgb="FF000000"/>
            <rFont val="Tahoma"/>
            <family val="2"/>
            <charset val="238"/>
          </rPr>
          <t xml:space="preserve">Iz Provedbenog programa preuzmite naziv mjere koja doprinosi provedbi prioriteta (vrijedi za TDU), a ostala tijela prema Uputi za GPR
</t>
        </r>
      </text>
    </comment>
    <comment ref="C577" authorId="0" shapeId="0">
      <text>
        <r>
          <rPr>
            <sz val="9"/>
            <color indexed="81"/>
            <rFont val="Tahoma"/>
            <family val="2"/>
            <charset val="238"/>
          </rPr>
          <t>Kratki opis svrhe provedbe mjere</t>
        </r>
      </text>
    </comment>
    <comment ref="E577" authorId="1" shapeId="0">
      <text>
        <r>
          <rPr>
            <sz val="9"/>
            <color indexed="81"/>
            <rFont val="Segoe UI"/>
            <family val="2"/>
          </rPr>
          <t>Naziv radnog mjesta i ustrojstvena jednica</t>
        </r>
      </text>
    </comment>
    <comment ref="F577" authorId="0" shapeId="0">
      <text>
        <r>
          <rPr>
            <sz val="9"/>
            <color rgb="FF000000"/>
            <rFont val="Tahoma"/>
            <family val="2"/>
            <charset val="238"/>
          </rPr>
          <t xml:space="preserve">Iz Provedbenog programa preuzmite pokazatelj rezultata definiran u svrhu praćenja uspješnosti provedbe mjere </t>
        </r>
      </text>
    </comment>
    <comment ref="G577" authorId="0" shapeId="0">
      <text>
        <r>
          <rPr>
            <sz val="9"/>
            <color rgb="FF000000"/>
            <rFont val="Tahoma"/>
            <family val="2"/>
            <charset val="238"/>
          </rPr>
          <t xml:space="preserve">Navedite početnu vrijednost pokazatelja i  godinu iz koje je pokazatelj
 </t>
        </r>
      </text>
    </comment>
    <comment ref="H577" authorId="0" shapeId="0">
      <text>
        <r>
          <rPr>
            <sz val="9"/>
            <color rgb="FF000000"/>
            <rFont val="Tahoma"/>
            <family val="2"/>
            <charset val="238"/>
          </rPr>
          <t xml:space="preserve">Navedite ciljanu vrijednost pokazatelja rezultata 
(godina na koju se odnosi GPR) </t>
        </r>
      </text>
    </comment>
    <comment ref="I577" authorId="0" shapeId="0">
      <text>
        <r>
          <rPr>
            <sz val="9"/>
            <color rgb="FF000000"/>
            <rFont val="Tahoma"/>
            <family val="2"/>
            <charset val="238"/>
          </rPr>
          <t>Navedite naziv aktivnosti utvrđene u svrhu provdbe mjere</t>
        </r>
      </text>
    </comment>
    <comment ref="J577" authorId="0" shapeId="0">
      <text>
        <r>
          <rPr>
            <sz val="9"/>
            <color indexed="81"/>
            <rFont val="Tahoma"/>
            <family val="2"/>
            <charset val="238"/>
          </rPr>
          <t>Navedite  naziv ustrojstvene jedinice/projektnog tima/tijela nadležne za provedbu aktivnosti</t>
        </r>
      </text>
    </comment>
    <comment ref="K577" authorId="0" shapeId="0">
      <text>
        <r>
          <rPr>
            <sz val="9"/>
            <color indexed="81"/>
            <rFont val="Tahoma"/>
            <family val="2"/>
            <charset val="238"/>
          </rPr>
          <t>Navedite rok za završetak provedbe aktivnosti</t>
        </r>
      </text>
    </comment>
    <comment ref="L577" authorId="0" shapeId="0">
      <text>
        <r>
          <rPr>
            <sz val="9"/>
            <color indexed="81"/>
            <rFont val="Tahoma"/>
            <family val="2"/>
            <charset val="238"/>
          </rPr>
          <t xml:space="preserve">Navedite šifru  aktivnosti/ projekta u Proračunu
</t>
        </r>
      </text>
    </comment>
    <comment ref="M577" authorId="0" shapeId="0">
      <text>
        <r>
          <rPr>
            <sz val="9"/>
            <color indexed="81"/>
            <rFont val="Tahoma"/>
            <family val="2"/>
            <charset val="238"/>
          </rPr>
          <t>Navedite  iznos planiran (u Državnom proračunu) za provedbu aktivnosti</t>
        </r>
      </text>
    </comment>
    <comment ref="A695" authorId="0" shapeId="0">
      <text>
        <r>
          <rPr>
            <sz val="9"/>
            <color indexed="81"/>
            <rFont val="Tahoma"/>
            <family val="2"/>
            <charset val="238"/>
          </rPr>
          <t>Unijeti naziv nositelja izrade akta</t>
        </r>
      </text>
    </comment>
    <comment ref="I695" authorId="0" shapeId="0">
      <text>
        <r>
          <rPr>
            <sz val="9"/>
            <color indexed="81"/>
            <rFont val="Tahoma"/>
            <family val="2"/>
            <charset val="238"/>
          </rPr>
          <t>Unijeti razdoblje važenja akta</t>
        </r>
      </text>
    </comment>
    <comment ref="I696" authorId="0" shapeId="0">
      <text>
        <r>
          <rPr>
            <sz val="9"/>
            <color indexed="81"/>
            <rFont val="Tahoma"/>
            <family val="2"/>
            <charset val="238"/>
          </rPr>
          <t xml:space="preserve">Unijeti godinu izrade/ posljednje izmjene </t>
        </r>
      </text>
    </comment>
    <comment ref="A698" authorId="0" shapeId="0">
      <text>
        <r>
          <rPr>
            <sz val="9"/>
            <color indexed="81"/>
            <rFont val="Tahoma"/>
            <family val="2"/>
            <charset val="238"/>
          </rPr>
          <t xml:space="preserve">Unesite redni broj aktivnosti
</t>
        </r>
      </text>
    </comment>
    <comment ref="B698" authorId="0" shapeId="0">
      <text>
        <r>
          <rPr>
            <sz val="9"/>
            <color rgb="FF000000"/>
            <rFont val="Tahoma"/>
            <family val="2"/>
            <charset val="238"/>
          </rPr>
          <t xml:space="preserve">Iz Provedbenog programa preuzmite naziv mjere koja doprinosi provedbi prioriteta (vrijedi za TDU), a ostala tijela prema Uputi za GPR
</t>
        </r>
      </text>
    </comment>
    <comment ref="C698" authorId="0" shapeId="0">
      <text>
        <r>
          <rPr>
            <sz val="9"/>
            <color indexed="81"/>
            <rFont val="Tahoma"/>
            <family val="2"/>
            <charset val="238"/>
          </rPr>
          <t>Kratki opis svrhe provedbe mjere</t>
        </r>
      </text>
    </comment>
    <comment ref="E698" authorId="1" shapeId="0">
      <text>
        <r>
          <rPr>
            <sz val="9"/>
            <color indexed="81"/>
            <rFont val="Segoe UI"/>
            <family val="2"/>
            <charset val="238"/>
          </rPr>
          <t>Naziv radnog mjesta i ustrojstvena jednica</t>
        </r>
      </text>
    </comment>
    <comment ref="F698" authorId="0" shapeId="0">
      <text>
        <r>
          <rPr>
            <sz val="9"/>
            <color rgb="FF000000"/>
            <rFont val="Tahoma"/>
            <family val="2"/>
            <charset val="238"/>
          </rPr>
          <t xml:space="preserve">Iz Provedbenog programa preuzmite pokazatelj rezultata definiran u svrhu praćenja uspješnosti provedbe mjere </t>
        </r>
      </text>
    </comment>
    <comment ref="G698" authorId="0" shapeId="0">
      <text>
        <r>
          <rPr>
            <sz val="9"/>
            <color rgb="FF000000"/>
            <rFont val="Tahoma"/>
            <family val="2"/>
            <charset val="238"/>
          </rPr>
          <t xml:space="preserve">Navedite početnu vrijednost pokazatelja i  godinu iz koje je pokazatelj
 </t>
        </r>
      </text>
    </comment>
    <comment ref="H698" authorId="0" shapeId="0">
      <text>
        <r>
          <rPr>
            <sz val="9"/>
            <color rgb="FF000000"/>
            <rFont val="Tahoma"/>
            <family val="2"/>
            <charset val="238"/>
          </rPr>
          <t xml:space="preserve">Navedite ciljanu vrijednost pokazatelja rezultata 
(godina na koju se odnosi GPR) </t>
        </r>
      </text>
    </comment>
    <comment ref="I698" authorId="0" shapeId="0">
      <text>
        <r>
          <rPr>
            <sz val="9"/>
            <color rgb="FF000000"/>
            <rFont val="Tahoma"/>
            <family val="2"/>
            <charset val="238"/>
          </rPr>
          <t>Navedite naziv aktivnosti utvrđene u svrhu provdbe mjere</t>
        </r>
      </text>
    </comment>
    <comment ref="J698" authorId="0" shapeId="0">
      <text>
        <r>
          <rPr>
            <sz val="9"/>
            <color indexed="81"/>
            <rFont val="Tahoma"/>
            <family val="2"/>
            <charset val="238"/>
          </rPr>
          <t>Navedite  naziv ustrojstvene jedinice/projektnog tima/tijela nadležne za provedbu aktivnosti</t>
        </r>
      </text>
    </comment>
    <comment ref="K698" authorId="0" shapeId="0">
      <text>
        <r>
          <rPr>
            <sz val="9"/>
            <color indexed="81"/>
            <rFont val="Tahoma"/>
            <family val="2"/>
            <charset val="238"/>
          </rPr>
          <t>Navedite rok za završetak provedbe aktivnosti</t>
        </r>
      </text>
    </comment>
    <comment ref="L698" authorId="0" shapeId="0">
      <text>
        <r>
          <rPr>
            <sz val="9"/>
            <color indexed="81"/>
            <rFont val="Tahoma"/>
            <family val="2"/>
            <charset val="238"/>
          </rPr>
          <t xml:space="preserve">Navedite šifru  aktivnosti/ projekta u Proračunu
</t>
        </r>
      </text>
    </comment>
    <comment ref="M698" authorId="0" shapeId="0">
      <text>
        <r>
          <rPr>
            <sz val="9"/>
            <color indexed="81"/>
            <rFont val="Tahoma"/>
            <family val="2"/>
            <charset val="238"/>
          </rPr>
          <t>Navedite  iznos planiran (u Državnom proračunu) za provedbu aktivnosti</t>
        </r>
      </text>
    </comment>
    <comment ref="A719" authorId="0" shapeId="0">
      <text>
        <r>
          <rPr>
            <sz val="9"/>
            <color indexed="81"/>
            <rFont val="Tahoma"/>
            <family val="2"/>
            <charset val="238"/>
          </rPr>
          <t>Unijeti naziv nositelja izrade akta</t>
        </r>
      </text>
    </comment>
    <comment ref="I719" authorId="0" shapeId="0">
      <text>
        <r>
          <rPr>
            <sz val="9"/>
            <color indexed="81"/>
            <rFont val="Tahoma"/>
            <family val="2"/>
            <charset val="238"/>
          </rPr>
          <t>Unijeti razdoblje važenja akta</t>
        </r>
      </text>
    </comment>
    <comment ref="I720" authorId="0" shapeId="0">
      <text>
        <r>
          <rPr>
            <sz val="9"/>
            <color indexed="81"/>
            <rFont val="Tahoma"/>
            <family val="2"/>
            <charset val="238"/>
          </rPr>
          <t xml:space="preserve">Unijeti godinu izrade/ posljednje izmjene </t>
        </r>
      </text>
    </comment>
    <comment ref="A722" authorId="0" shapeId="0">
      <text>
        <r>
          <rPr>
            <sz val="9"/>
            <color indexed="81"/>
            <rFont val="Tahoma"/>
            <family val="2"/>
            <charset val="238"/>
          </rPr>
          <t xml:space="preserve">Unesite redni broj aktivnosti
</t>
        </r>
      </text>
    </comment>
    <comment ref="B722" authorId="0" shapeId="0">
      <text>
        <r>
          <rPr>
            <sz val="9"/>
            <color rgb="FF000000"/>
            <rFont val="Tahoma"/>
            <family val="2"/>
            <charset val="238"/>
          </rPr>
          <t xml:space="preserve">Iz Provedbenog programa preuzmite naziv mjere koja doprinosi provedbi prioriteta (vrijedi za TDU), a ostala tijela prema Uputi za GPR
</t>
        </r>
      </text>
    </comment>
    <comment ref="C722" authorId="0" shapeId="0">
      <text>
        <r>
          <rPr>
            <sz val="9"/>
            <color indexed="81"/>
            <rFont val="Tahoma"/>
            <family val="2"/>
            <charset val="238"/>
          </rPr>
          <t>Kratki opis svrhe provedbe mjere</t>
        </r>
      </text>
    </comment>
    <comment ref="E722" authorId="1" shapeId="0">
      <text>
        <r>
          <rPr>
            <sz val="9"/>
            <color indexed="81"/>
            <rFont val="Segoe UI"/>
            <family val="2"/>
            <charset val="238"/>
          </rPr>
          <t>Naziv radnog mjesta i ustrojstvena jednica</t>
        </r>
      </text>
    </comment>
    <comment ref="F722" authorId="0" shapeId="0">
      <text>
        <r>
          <rPr>
            <sz val="9"/>
            <color rgb="FF000000"/>
            <rFont val="Tahoma"/>
            <family val="2"/>
            <charset val="238"/>
          </rPr>
          <t xml:space="preserve">Iz Provedbenog programa preuzmite pokazatelj rezultata definiran u svrhu praćenja uspješnosti provedbe mjere </t>
        </r>
      </text>
    </comment>
    <comment ref="G722" authorId="0" shapeId="0">
      <text>
        <r>
          <rPr>
            <sz val="9"/>
            <color rgb="FF000000"/>
            <rFont val="Tahoma"/>
            <family val="2"/>
            <charset val="238"/>
          </rPr>
          <t xml:space="preserve">Navedite početnu vrijednost pokazatelja i  godinu iz koje je pokazatelj
 </t>
        </r>
      </text>
    </comment>
    <comment ref="H722" authorId="0" shapeId="0">
      <text>
        <r>
          <rPr>
            <sz val="9"/>
            <color rgb="FF000000"/>
            <rFont val="Tahoma"/>
            <family val="2"/>
            <charset val="238"/>
          </rPr>
          <t xml:space="preserve">Navedite ciljanu vrijednost pokazatelja rezultata 
(godina na koju se odnosi GPR) </t>
        </r>
      </text>
    </comment>
    <comment ref="I722" authorId="0" shapeId="0">
      <text>
        <r>
          <rPr>
            <sz val="9"/>
            <color rgb="FF000000"/>
            <rFont val="Tahoma"/>
            <family val="2"/>
            <charset val="238"/>
          </rPr>
          <t>Navedite naziv aktivnosti utvrđene u svrhu provdbe mjere</t>
        </r>
      </text>
    </comment>
    <comment ref="J722" authorId="0" shapeId="0">
      <text>
        <r>
          <rPr>
            <sz val="9"/>
            <color indexed="81"/>
            <rFont val="Tahoma"/>
            <family val="2"/>
            <charset val="238"/>
          </rPr>
          <t>Navedite  naziv ustrojstvene jedinice/projektnog tima/tijela nadležne za provedbu aktivnosti</t>
        </r>
      </text>
    </comment>
    <comment ref="K722" authorId="0" shapeId="0">
      <text>
        <r>
          <rPr>
            <sz val="9"/>
            <color indexed="81"/>
            <rFont val="Tahoma"/>
            <family val="2"/>
            <charset val="238"/>
          </rPr>
          <t>Navedite rok za završetak provedbe aktivnosti</t>
        </r>
      </text>
    </comment>
    <comment ref="L722" authorId="0" shapeId="0">
      <text>
        <r>
          <rPr>
            <sz val="9"/>
            <color indexed="81"/>
            <rFont val="Tahoma"/>
            <family val="2"/>
            <charset val="238"/>
          </rPr>
          <t xml:space="preserve">Navedite šifru  aktivnosti/ projekta u Proračunu
</t>
        </r>
      </text>
    </comment>
    <comment ref="M722" authorId="0" shapeId="0">
      <text>
        <r>
          <rPr>
            <sz val="9"/>
            <color indexed="81"/>
            <rFont val="Tahoma"/>
            <family val="2"/>
            <charset val="238"/>
          </rPr>
          <t>Navedite  iznos planiran (u Državnom proračunu) za provedbu aktivnosti</t>
        </r>
      </text>
    </comment>
  </commentList>
</comments>
</file>

<file path=xl/comments2.xml><?xml version="1.0" encoding="utf-8"?>
<comments xmlns="http://schemas.openxmlformats.org/spreadsheetml/2006/main">
  <authors>
    <author>MinFin</author>
  </authors>
  <commentList>
    <comment ref="B2" authorId="0" shapeId="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authors>
    <author>MinFin</author>
  </authors>
  <commentList>
    <comment ref="B2" authorId="0" shapeId="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authors>
    <author>MinFin</author>
  </authors>
  <commentList>
    <comment ref="B2" authorId="0" shapeId="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authors>
    <author>mfkor</author>
  </authors>
  <commentList>
    <comment ref="B1" authorId="0" shapeId="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<sst xmlns="http://schemas.openxmlformats.org/spreadsheetml/2006/main" count="5385" uniqueCount="2929">
  <si>
    <t>Posebni cilj</t>
  </si>
  <si>
    <t>Jedinica</t>
  </si>
  <si>
    <t>Polazna vrijednost</t>
  </si>
  <si>
    <t>Planirana proračunska sredstva</t>
  </si>
  <si>
    <t>Iskorištena proračunska sredstva</t>
  </si>
  <si>
    <t>Sredstva 
državnog 
proračuna</t>
  </si>
  <si>
    <t>Pomoći 
Europske 
unije</t>
  </si>
  <si>
    <t>Odgovorna 
osoba</t>
  </si>
  <si>
    <t>Odgovorna osoba</t>
  </si>
  <si>
    <t>Polazna
vrijednost</t>
  </si>
  <si>
    <t>Trenutna
vrijednost</t>
  </si>
  <si>
    <t>Ciljana
vrijednost</t>
  </si>
  <si>
    <t>Ostvaruje li se posebni cilj prema planu
DA/NE</t>
  </si>
  <si>
    <t xml:space="preserve">Posebni cilj </t>
  </si>
  <si>
    <t>Način ostvarenja
se odvija 
prema planu
DA/NE</t>
  </si>
  <si>
    <t>Redni broj i naziv</t>
  </si>
  <si>
    <t>IZVJEŠTAJ O OSTVARENJU POSEBNIH CILJEVA STRATEŠKOG PLANA</t>
  </si>
  <si>
    <t>Aktivnosti/
projekti u proračunu</t>
  </si>
  <si>
    <t xml:space="preserve">Pokazatelj rezultata </t>
  </si>
  <si>
    <t>UPUTE ZA POPUNJAVANJE:</t>
  </si>
  <si>
    <t>U 1. stupac upisuje se naziv posebnog cilja.</t>
  </si>
  <si>
    <t>U 10. stupac upisuju se aktivnosti i/ili projekti iz državnog proračuna na kojima se osiguravaju sredstva za provedbu načina ostvarenja.</t>
  </si>
  <si>
    <t>Program u državnom proračunu</t>
  </si>
  <si>
    <t>U 12. stupac za polugodišnje izvještaje upisuje se iznos iskorištenih proračunskih sredstava na dan 30. lipnja tekuće godine, a za godišnje izvještaje na dan 31. prosinca.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</si>
  <si>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</si>
  <si>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</si>
  <si>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</si>
  <si>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 xml:space="preserve">U 11. stupac upisuje se iznos proračunskih sredstava planiran za ostvarenje pojedinog načina ostvarenja/reformske mjere u tekućoj godini s tim da se posebno izdvajaju pomoći Europske unije. </t>
  </si>
  <si>
    <t>Kratak opis</t>
  </si>
  <si>
    <t>Ciljana
vrijednost
2021.</t>
  </si>
  <si>
    <t>Pravni/upravni instrumenti provedbe mjere</t>
  </si>
  <si>
    <t>U Pravni/upravni instrumenti provedbe mjere se upisuju podaci o zakonskim i podzakonskim propisima koji uređuju područje koje se planira unaprijediti provođenjem utvrđene reformske mjere.</t>
  </si>
  <si>
    <t>Ciljana
vrijednost
2022.</t>
  </si>
  <si>
    <t>Cilj mjere</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</si>
  <si>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</si>
  <si>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</si>
  <si>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</si>
  <si>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</si>
  <si>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</si>
  <si>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</si>
  <si>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</si>
  <si>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</si>
  <si>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</si>
  <si>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 xml:space="preserve">Posebni cilj 1.2.
</t>
  </si>
  <si>
    <t>* brojčano iskazati</t>
  </si>
  <si>
    <t>Ciljana
vrijednost
2023.</t>
  </si>
  <si>
    <t>Ciljana
vrijednost
2024.</t>
  </si>
  <si>
    <t>Strateški cilj</t>
  </si>
  <si>
    <t>Ključne točke ostvarenja</t>
  </si>
  <si>
    <t>Aktivnost ili projekt u Državnom proračunu</t>
  </si>
  <si>
    <t>OKVIR ZA PRAĆENJE</t>
  </si>
  <si>
    <t>Rok provedbe 
(mj-godina)</t>
  </si>
  <si>
    <t>Posebni cilj iz akta SP / Prioritet iz Programa Vlade</t>
  </si>
  <si>
    <t>PRIORITETNA ili REFORMSKA MJERA</t>
  </si>
  <si>
    <t>Oznaka P/R)</t>
  </si>
  <si>
    <r>
      <rPr>
        <b/>
        <u/>
        <sz val="11"/>
        <rFont val="Arial"/>
        <family val="2"/>
      </rPr>
      <t>CSR</t>
    </r>
    <r>
      <rPr>
        <b/>
        <sz val="11"/>
        <rFont val="Arial"/>
        <family val="2"/>
      </rPr>
      <t xml:space="preserve">
SDG</t>
    </r>
  </si>
  <si>
    <t>Strateški cilj iz akta SP / Cilj ekonomske politike:</t>
  </si>
  <si>
    <t>Posebni cilj iz akta SP / Prioritet iz Programa Vlade:</t>
  </si>
  <si>
    <t>Program u državnom proračunu:</t>
  </si>
  <si>
    <t>OSTALE MJERE</t>
  </si>
  <si>
    <t>TABLICA POKAZATELJA ISHODA</t>
  </si>
  <si>
    <t>Pokazatelj ishoda</t>
  </si>
  <si>
    <t>U Strateški cilj se upisuje naziv strateškog cilja čijem će se ostvarenju doprinijeti provođenjem  utvrđene prioritetne ili reformske mjere.</t>
  </si>
  <si>
    <t>U Posebni cilj se upisuje naziv posebnog cilja čijem će se ostvarenju doprinijeti provođenjem  utvrđene prioritetne ili reformske mjere.</t>
  </si>
  <si>
    <t>INVESTICIJSKE MJERE</t>
  </si>
  <si>
    <t>Razdoblje provedbe  
(mj-god početka i kraja provedbe)</t>
  </si>
  <si>
    <t xml:space="preserve">Pokazatelj(i) neposrednog rezultata </t>
  </si>
  <si>
    <t>Vrijednost 
(u HRK)</t>
  </si>
  <si>
    <t xml:space="preserve">Projekt u Državnom proračunu i/ili dr. izvor(i) financiranja </t>
  </si>
  <si>
    <t>Naziv mjere</t>
  </si>
  <si>
    <t>Aktivnost u 
Državnom proračunu</t>
  </si>
  <si>
    <t>Pokazatelj ishoda
(outcome)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</si>
  <si>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</si>
  <si>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</si>
  <si>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</si>
  <si>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IZVJEŠTAJ O PROVEDBI MJERA PROVEDBENOG PROGRAMA</t>
  </si>
  <si>
    <t>NAZIV MJERE</t>
  </si>
  <si>
    <t xml:space="preserve">Strateški CILJ </t>
  </si>
  <si>
    <t>Mjera 1.1.1.</t>
  </si>
  <si>
    <t>Mjera 1.1.2.</t>
  </si>
  <si>
    <t>Mjera 1.1.3.</t>
  </si>
  <si>
    <t>Investicijska mjera 1.</t>
  </si>
  <si>
    <t>Investicijska mjera 2.</t>
  </si>
  <si>
    <t>NAPOMENA: za svaki strateški cilj je potrebno popuniti posebnu tablicu</t>
  </si>
  <si>
    <t>Mjera 1.2.1.</t>
  </si>
  <si>
    <t>Mjera 1.2.2.</t>
  </si>
  <si>
    <t>Mjera 1.2.3.</t>
  </si>
  <si>
    <t>Mjera 1.2.4.</t>
  </si>
  <si>
    <t>Investicijska mjera 3.</t>
  </si>
  <si>
    <t>Investicijska mjera 4.</t>
  </si>
  <si>
    <t>Trošak provedbe (u HRK)</t>
  </si>
  <si>
    <t>Pokazatelj učinka:</t>
  </si>
  <si>
    <t xml:space="preserve">Pokazatelj ishoda: </t>
  </si>
  <si>
    <t>Početna vrijednost:</t>
  </si>
  <si>
    <t>Ciljna vrijednost:</t>
  </si>
  <si>
    <t>Strateški cilj:</t>
  </si>
  <si>
    <t>Posebni cilj:</t>
  </si>
  <si>
    <t>Glavni elementi provedbenog programa su:</t>
  </si>
  <si>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</si>
  <si>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</si>
  <si>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</si>
  <si>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</si>
  <si>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</si>
  <si>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</si>
  <si>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</si>
  <si>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</si>
  <si>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</si>
  <si>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Elementi provedbenog programa</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</si>
  <si>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</si>
  <si>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</si>
  <si>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</si>
  <si>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</si>
  <si>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</si>
  <si>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</si>
  <si>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Pokazatelj rezultata (i mjerna jedinica)</t>
  </si>
  <si>
    <t xml:space="preserve">U Pokazatelj učinka upisuje se naziv pokazatelja učinka pomoću kojeg se mjeri ostvarenje strateškog cilja. Pokazatelj učinka odabire se iz biblioteke pokazatelja. </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</si>
  <si>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</si>
  <si>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</si>
  <si>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</si>
  <si>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</si>
  <si>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</si>
  <si>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</si>
  <si>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</si>
  <si>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</si>
  <si>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</si>
  <si>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3a. Nastaviti provoditi mjere kojima se malim i srednjim poduzećima i samozaposlenim
osobama osigurava dodatna likvidnost.</t>
  </si>
  <si>
    <t xml:space="preserve">3b.  Dodatno smanjiti parafiskalne namete i
regulatorna ograničenja tržišta roba i usluga. </t>
  </si>
  <si>
    <t xml:space="preserve">4a. Povećati učinkovitost i kapacitet javne uprave za izradu i provedbu javnih projekata i
politika na središnjoj i lokalnoj razini. </t>
  </si>
  <si>
    <t>4b. Unaprijediti učinkovitost pravosuđa.</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</si>
  <si>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</si>
  <si>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</si>
  <si>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</si>
  <si>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</si>
  <si>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</si>
  <si>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</si>
  <si>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</si>
  <si>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</si>
  <si>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</si>
  <si>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</si>
  <si>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</si>
  <si>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</si>
  <si>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</si>
  <si>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</si>
  <si>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</si>
  <si>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</si>
  <si>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</si>
  <si>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Globalni ciljevi održivog razvoja Un Agenda 2030</t>
  </si>
  <si>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</si>
  <si>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</si>
  <si>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</si>
  <si>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</si>
  <si>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</si>
  <si>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</si>
  <si>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</si>
  <si>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t xml:space="preserve">NOSITELJ IZRADE AKTA: </t>
  </si>
  <si>
    <t xml:space="preserve">Svrha provedbe mjere
</t>
  </si>
  <si>
    <t>Pokazatelj rezultata mjere</t>
  </si>
  <si>
    <t xml:space="preserve">Godina izrade, izmjene ili dopune  akta: </t>
  </si>
  <si>
    <t>Redni broj</t>
  </si>
  <si>
    <t>MJERE GODIŠNJEG PLANA RADA</t>
  </si>
  <si>
    <t>Nadležnost za provedbu  aktivnosti</t>
  </si>
  <si>
    <t xml:space="preserve">Aktivnosti </t>
  </si>
  <si>
    <t>Naležnost za provedbu mjere</t>
  </si>
  <si>
    <t>Rok provedbe aktivnosti 
(datum)</t>
  </si>
  <si>
    <t>Izvor financiranja (aktivnost u Proračunu)</t>
  </si>
  <si>
    <t>Iznos planiran u Proračunu</t>
  </si>
  <si>
    <t>Početna vrijednost pokazatelja rezultata 
(godina)</t>
  </si>
  <si>
    <t xml:space="preserve">Ciljana
vrijednost pokazatelja rezultata 
</t>
  </si>
  <si>
    <t>2021.</t>
  </si>
  <si>
    <t>1.</t>
  </si>
  <si>
    <t>Sudjelovanje u donošenju standarda, planova i tehnoloških rješenja u području zaštite osobnih podataka Ministarstva</t>
  </si>
  <si>
    <t>Osigurati tehničku i integriranu zaštitu osobnih podataka</t>
  </si>
  <si>
    <t xml:space="preserve"> Samostalna služba za nadzor zaštite osobnih podataka</t>
  </si>
  <si>
    <t>Broj stadarda, planova i tehnoloških rješenja</t>
  </si>
  <si>
    <t xml:space="preserve">Provedba tehničkih i organizacijskih mjera </t>
  </si>
  <si>
    <t>Samostalna služba za nadzor zaštite osobnih podataka</t>
  </si>
  <si>
    <t>A 553131</t>
  </si>
  <si>
    <t>2.</t>
  </si>
  <si>
    <t>Suradnja s ustrojstvenim jedinicama Ministarstva, davanje preporuka i mišljenja u vezi provedbe propisa u području zaštite osobnih podataka</t>
  </si>
  <si>
    <t>Zakonita obrada osobnih podataka u svim područjima rada unutar Ministarstva</t>
  </si>
  <si>
    <t>Broj preporuka i mišljenja</t>
  </si>
  <si>
    <t>Pružanje stručne pomoći</t>
  </si>
  <si>
    <t>3.</t>
  </si>
  <si>
    <t xml:space="preserve">Ispunjavanje obveza proizašlih iz europskog i nacionalnog zakonodavstva </t>
  </si>
  <si>
    <t>Broj zahtjeva ispitanika i broj odgovora</t>
  </si>
  <si>
    <t xml:space="preserve">Izdavanje obavijesti o pravu na uvid, ispravak i brisanje osobnih podataka iz evidencija </t>
  </si>
  <si>
    <t>4.</t>
  </si>
  <si>
    <t>5.</t>
  </si>
  <si>
    <t>Nadzor provedbe i učinkovitosti propisa u području zaštite osobnih podataka</t>
  </si>
  <si>
    <t>Ujednačeno postupanje organizacijskih jedinica sa svrhom zakonite obrade osobnih podataka</t>
  </si>
  <si>
    <t>Broj obavljenih nadzora</t>
  </si>
  <si>
    <t>Praćenje učinkovitosti provedbe nacionalnog i međunarodnog zakonodavstva u području zaštite osobnih podataka</t>
  </si>
  <si>
    <t>6.</t>
  </si>
  <si>
    <t>Suradnja s Agencijom za zaštitu osobnih podataka kao središnjim nadornim tijelom u RH</t>
  </si>
  <si>
    <t>Dosljedna provedba nacionalnog i međunarodnog zakonodavstva u području zaštite osobnih podataka</t>
  </si>
  <si>
    <t>7.</t>
  </si>
  <si>
    <t xml:space="preserve">Ispunjenje obaveza proizašlih iz Opće uredbe o zaštiti podataka i Zakona o zaštiti fizičkih osoba u vezi s obradom i razmjenom osobnih podataka u svrhe sprječavanja, istraživanja , otkrivanja ili progona kaznenih djela ili izvršavanja kaznenih sankcija </t>
  </si>
  <si>
    <t>Broj zbirki koje čine Evidenciju</t>
  </si>
  <si>
    <t xml:space="preserve">Nadzor evidencije aktivnosti obrada </t>
  </si>
  <si>
    <t xml:space="preserve">Davanje mišljenja na tekst Sporazuma </t>
  </si>
  <si>
    <t>Suradnja s drugim ustrojstvenim jednicama Ministarstva koji su nositelji izrade Sporazuma</t>
  </si>
  <si>
    <t>Broj mišljenja</t>
  </si>
  <si>
    <t>31.12.2022.</t>
  </si>
  <si>
    <t>1.1.-31.12.2022.</t>
  </si>
  <si>
    <t xml:space="preserve">Odgovorno/Upravljačko tijelo je zaduženo za pravilno upravljanje i kontrolu provedbe nacionalnih programa fondova na razuman, učinkovit i prikladan način u skladu s načelom dobrog financijskog upravljanja. </t>
  </si>
  <si>
    <t>Uprava za europske poslove, međunarodne odnose i fondove Europske unije</t>
  </si>
  <si>
    <t>Broj potpisanih Sporazuma o financiranju projekata</t>
  </si>
  <si>
    <t xml:space="preserve">Sektor za Schengensku koordinaciju i fondove EU
Služba za fondove EU
Odjel za područje policijske suradnje, prevencije i  suzbijanja kriminala te upravljanje krizama </t>
  </si>
  <si>
    <t>Odgovorno / Upravljačko tijelo je zaduženo za pravilno upravljanje i kontrolu provedbe nacionalnih programa fondova na razuman, učinkovit i prikladan način u skladu s načelom dobrog financijskog upravljanja</t>
  </si>
  <si>
    <t>Uprava za europske poslove, međunarodne odnose i fondove Europske unije, Ministarstvo unutarnjih poslova</t>
  </si>
  <si>
    <t>0/2020.</t>
  </si>
  <si>
    <t>5/2022.</t>
  </si>
  <si>
    <t>Sektor za Schengensku koordinaciju i fondove EU
Služba za fondove EU Odjel za područje azila, migracija i integracije</t>
  </si>
  <si>
    <t>10/2022.</t>
  </si>
  <si>
    <t>Sektor za Schengensku koordinaciju i fondove EU
Služba za fondove EU
Odjel za područje granica i viza</t>
  </si>
  <si>
    <t xml:space="preserve">Broj zaposlenih osoba u Službi </t>
  </si>
  <si>
    <t xml:space="preserve">Organizacija i jačanje Službe za projekte i programe Europske unije te druge inozemne izvore financiranja kroz izmjenu Uredbe o unutarnjem ustrojstvu te zapošljavanje kompetentnih službenika uz opremanje suvremenim sredstvima za rad                                                                      </t>
  </si>
  <si>
    <t>Sektor za schengensku
koordinaciju i fondove EU,
Služba za projekte i
programe Europske unije te druge inozemne izvore
financiranja</t>
  </si>
  <si>
    <t>Broj završenih projekata koje koordiniramo</t>
  </si>
  <si>
    <t>Koordinacija pripreme i provedbe projekata koji se sufinanciraju putem fondova Europske unije i drugih inozemnih izvora u financijskom razdoblju 2014.-2020. kao i 2021.-2027.</t>
  </si>
  <si>
    <t>Broj ugovorenih projekata</t>
  </si>
  <si>
    <t>Izrada propisa, analiza i mišljenja vezano uz provedbu pravne stečevine EU, TRIS i SOLVIT predmetima</t>
  </si>
  <si>
    <t>Osigurati pravodobno preuzimanje i provedbu pravne stečevine EU, prakse Suda EU i ESLJP te pravodobno odgovarati na TRIS, SOLVIT i druge zahtjeve</t>
  </si>
  <si>
    <t>Kontinuirano</t>
  </si>
  <si>
    <t>A553131</t>
  </si>
  <si>
    <t>Broj analiziranih presuda Suda EU i ESLJP i broj unesenih propisa u THEMIS bazu za notifikacije Europske komisije</t>
  </si>
  <si>
    <t>Sektor za schengensku
koordinaciju i fondove EU, 
Služba za europsko zakonodavstvo</t>
  </si>
  <si>
    <t>Broj danih mišljenja, odgovora, razmotrenih zastupničkih pitanja te broj postupanja u TRIS i SOLVIT notifikacijama</t>
  </si>
  <si>
    <t>Poslovi postupanja u predmetima koji se vode pred institucijama EU, Sudom EU i Europskim sudom za ljudska prava (ESLJP)</t>
  </si>
  <si>
    <t>70/2021</t>
  </si>
  <si>
    <t>Broj održanih sastanaka</t>
  </si>
  <si>
    <t>8.</t>
  </si>
  <si>
    <t>10.</t>
  </si>
  <si>
    <t xml:space="preserve">Sudjelovanje na sastancima Vijeća (ministara) za pravosuđe i unutarnje poslove </t>
  </si>
  <si>
    <t>Priprema materijala za sudjelovanje na sastancima, izrada točaka za govor na sastancima, izrada i usvajanje stajališta Republike Hrvatske za sudjelovanje na sastancima, zastupanje interesa Republike Hrvatske na samim sastancima</t>
  </si>
  <si>
    <t>11.</t>
  </si>
  <si>
    <t>Sudjelovanje na sastancima EU Internet Foruma u organizaciji Europske komisije</t>
  </si>
  <si>
    <t>Adresiranje aktualnih pitanja na EU razini koja se tiču sigurnosti na Internetu</t>
  </si>
  <si>
    <t xml:space="preserve">Pronalaženje mogućnosti za suradnju tijela za provedbu zakona s internetskim kompanijama u svrhu jačanja sigurnosti na internetu i otkrivanja nezakonitih internetskih sadržaja povezanih s terorizmom, ekstremizmom i seksualnim iskorištavanjem djece </t>
  </si>
  <si>
    <t>Priprema materijala za sudjelovanje na sastancima i izrada točaka za govor na sastancima</t>
  </si>
  <si>
    <t>12.</t>
  </si>
  <si>
    <t>Pokretanje postupka pregovora i sklapanje Sporazuma između Vlade Republike Hrvatske i Vlade Republike Kosova o suradnji u zaštiti od prirodnih, tehničkih i tehnoloških katastrofa</t>
  </si>
  <si>
    <t>13.</t>
  </si>
  <si>
    <t>Pokretanje postupka pregovora i sklapanje sporazuma o programu radnog odmora između Vlade Republike Hrvatske i Vlade Republike Koreje, Vlade Argentinske Republike i Vlade Republike Peru</t>
  </si>
  <si>
    <t>14.</t>
  </si>
  <si>
    <t>Pokretanje postupka pregovora i  sklapanje Provedbenog protokola između Vlade Republike Hrvatske i Vlade Republike Azerbajdžana o provedbi Sporazuma između Europske unije i Republike Azerbajdžana o ponovnom prihvatu osoba koje neovlašteno borave</t>
  </si>
  <si>
    <t xml:space="preserve">Svrha Provedbenog protokola je da između ugovornih stranaka uredi postupak ponovnog prihvata u slučaju kada osobe nisu ispunjavale ili više ne ispunjavaju uvjete za ulazak, prisutnost ili boravak na teritoriju Republike Hrvatske ili Republike Azerbajdžana. </t>
  </si>
  <si>
    <t>15.</t>
  </si>
  <si>
    <t>Pokretanje postupka pregovora i sklapanje Sporazuma između Vlade Republike Hrvatske i Vlade Republike Bugarske o suradnji u slučaju katastrofa</t>
  </si>
  <si>
    <t>Sklapanje Sporazuma će omogućiti strankama učinkovito iskorištavanje svih potencijala u području sprječavanja prirodnih katastrofa, provedbe akcija spašavanja, kao i uklanjanja posljedica takvih događaja čime će se omogućiti jačanje kapaciteta u odgovoru na izvanredne okolnosti u okviru sustava civilne zaštite.</t>
  </si>
  <si>
    <t>16.</t>
  </si>
  <si>
    <t>Pokretanje postupka pregovora i naknadno sklapanje Sporazum između Republike Hrvatske i Republike Slovenije o policijskoj suradnji</t>
  </si>
  <si>
    <t>Unaprjeđenje i produbljivanje međusobne suradnje na svim područjima je u interesu obiju država. Imajući u vidu međunarodne trendove pojave novih, te porasta broja i kompleksnosti postojećih vrsta kaznenih djela, kao i članstvo Republike Hrvatske i Republike Slovenije u Europskoj uniji, postoji potreba da se dosadašnja policijska suradnja dodatno ojača i osuvremeni.</t>
  </si>
  <si>
    <t>17.</t>
  </si>
  <si>
    <t>Pokretanje postupka pregovora i naknadno sklapanje Sporazum između Republike Hrvatske i Republike Kosovo Sporazuma između Vlade Republike Hrvatske i Vlade Republike Kosovo o uzajamnom priznavanju vozačkih dozvola</t>
  </si>
  <si>
    <t>18.</t>
  </si>
  <si>
    <t>Sklapanjem Protokola sudionici će jačati i razvijati praktičnu suradnju u borbi protiv međunarodnog kriminaliteta i očuvanja prava i sloboda svojih državljana</t>
  </si>
  <si>
    <t xml:space="preserve">Izrađen je tekst Protokola te je u fazi završnog usuglašavanja. </t>
  </si>
  <si>
    <t>31.06.2022.</t>
  </si>
  <si>
    <t>19.</t>
  </si>
  <si>
    <t>Sklapanjem Memoranduma sudionici namjeravaju razvijati i promicati suradnju u područjima obuke, razmjene informacija, znanja i iskustva u svrhu sprječavanja, odnosno smanjenja rizika i posljedica od katastrofa uzrokovanih prirodnim prijetnjama i od katastrofa koje je uzrokovao čovjek</t>
  </si>
  <si>
    <t>20.</t>
  </si>
  <si>
    <t>Sklapanjem Memoranduma sudionici namjeravaju razvijati i promicati suradnju u borbi protiv nezakonite proizvodnje i trgovine drogom, psihotropnim tvarima i njihovim prekursorima.</t>
  </si>
  <si>
    <t xml:space="preserve">Izrađen je tekst Memoranduma te je u  fazi završnog usuglašavanja. </t>
  </si>
  <si>
    <t>21.</t>
  </si>
  <si>
    <t>Sklapanjem Memoranduma sudionici namjeravaju surađivati u borbi protiv nezakonite trgovine drogama, kao i ostalih oblika transnacionalnih kaznenih djela povezanih s nezakonitom trgovinom drogama.</t>
  </si>
  <si>
    <t>22.</t>
  </si>
  <si>
    <t xml:space="preserve">Sklapanje Zajedničke izjave o suradnji između Ministarstva unutarnjih poslova Republike Hrvatske i Ministarstva domovinske sigurnosti Sjedinjenih Američkih Država, Uprave za carinu i zaštitu granica Sjedinjenih Američkih Država u pogledu razvoja međunarodne inicijative za pojednostavljanje putovanje </t>
  </si>
  <si>
    <t xml:space="preserve">Izrađen je tekst Zajedničke izjave te je u fazi usuglašavanja. </t>
  </si>
  <si>
    <t>Očekuje se završetak pregovora tijekom prve polovice 2022. godine te bi se okončanje pregovora i posljedično sklapanje Zajedničke izjave trebalo održati u prvoj polovici 2022. godine.</t>
  </si>
  <si>
    <t>23.</t>
  </si>
  <si>
    <t xml:space="preserve">Donošenje Pravilnika o upućivanju policijskih službenika u mirovne operacije i druge aktivnosti u inozemstvu </t>
  </si>
  <si>
    <t>Ovim Pravilnikom propisuju se uvjeti i način izbora, osposobljavanje, priprema, upućivanje i sudjelovanje policijskih službenika u mirovnim operacijama i drugim aktivnostima u inozemstvu, njihova prava, obveze te nadzor nad njihovim radom.</t>
  </si>
  <si>
    <t>Donošenje Pravilnika o upućivanju policijskih službenika u mirovne operacije i druge aktivnosti u inozemstvu očekuje se tijekom  2022.</t>
  </si>
  <si>
    <t>Dublja spoznaja vjere i smisla osobnog života i života u zajednici</t>
  </si>
  <si>
    <t>Samostalna služba za suradnju s VO u RH</t>
  </si>
  <si>
    <t>Broj prijavljenih hodočasnika</t>
  </si>
  <si>
    <t>250/2019.</t>
  </si>
  <si>
    <t>250/2022.</t>
  </si>
  <si>
    <t xml:space="preserve">MUP, Samostalna služba za suradnju s VO u RH, policijske kapelanije </t>
  </si>
  <si>
    <t>Spoznaja vjere i smisla osobnog života i života u zajednici</t>
  </si>
  <si>
    <t>Broj hodočašća</t>
  </si>
  <si>
    <t>3/2019.</t>
  </si>
  <si>
    <t>3/2022.</t>
  </si>
  <si>
    <t xml:space="preserve"> Samostalna služba za suradnju s VO u RH, policijske kapelanije </t>
  </si>
  <si>
    <t>300/2019.</t>
  </si>
  <si>
    <t>300/2022.</t>
  </si>
  <si>
    <t>Osobna duhovna obnova, spoznaja vjere i smisla osobnog života, svakodnevna sveta misa, duhovni razgovori i razmatranja - osobna i/ili sa svećenikom</t>
  </si>
  <si>
    <t>Broj sudionika/polaznika</t>
  </si>
  <si>
    <t xml:space="preserve">Samostalna služba za suradnju s VO u RH, policijske kapelanije </t>
  </si>
  <si>
    <t xml:space="preserve">Svakodnevna sveta misa, duhovni razgovori i razmatranja - osobna i/ili sa svećenikom </t>
  </si>
  <si>
    <t>200/2021.</t>
  </si>
  <si>
    <t>200/2022.</t>
  </si>
  <si>
    <t>Broj stručnih predavanja vjerskog i duhovnog karaktera</t>
  </si>
  <si>
    <t>10/2019.</t>
  </si>
  <si>
    <t>Organizacija i održavanje stručnih predavanja vjerskog i duhovnog karaktera</t>
  </si>
  <si>
    <t xml:space="preserve">Provođenje postupaka duhovne skrbi u postupcima integrirane psihosocijalne podrške i u izvanrednim situacijama </t>
  </si>
  <si>
    <t>Broj provedenih postupaka</t>
  </si>
  <si>
    <t>Spoznaja smisla osobnog života, osobna duhovna i vjerska obnova.</t>
  </si>
  <si>
    <t>Sektor za financije i proračun</t>
  </si>
  <si>
    <t>Izrađen Financijski plan</t>
  </si>
  <si>
    <t>Prikupljanje informacija o potrebama ustrojstvenih jedinica, objedinjavanje i usvajanje financijskih planova uprava, poštivanje limita koji su dani od Ministarstva financija</t>
  </si>
  <si>
    <t>Služba za financijsko planiranje i izvršenje proračuna</t>
  </si>
  <si>
    <t>Prema rokovima zadanim od strane Ministarstva financija</t>
  </si>
  <si>
    <t>Izrađena Izmjena i dopuna Financijskog plana</t>
  </si>
  <si>
    <t>Prikupljanje informacija o potrebama ustrojstvenih jedinica, objedinjavanje i usvajanje financijskih planova uprava, poštivanje limita koji su dani od Ministarstva financija, odobrena sredstva od Ministarstva financija</t>
  </si>
  <si>
    <t xml:space="preserve">Osiguranje i održavanje fiskalne odgovornosti i transparentnosti </t>
  </si>
  <si>
    <t xml:space="preserve">Izrađena izjava o fiskalnoj odgovornosti </t>
  </si>
  <si>
    <t>31.3.2022.</t>
  </si>
  <si>
    <t xml:space="preserve">Izrada Financijskog izvješća </t>
  </si>
  <si>
    <t>Izrađeno izvješće</t>
  </si>
  <si>
    <t>Prikupljanje potrebnih podataka za izradu izvješća i pravovremena dostava navedenih izvješća</t>
  </si>
  <si>
    <t>Izvršenje proračuna u odnosu na planirana sredstva</t>
  </si>
  <si>
    <t>Plaćanje dospjelih obveza</t>
  </si>
  <si>
    <t>Prikupljanje, kontroliranje i obrađivanje zahtjeva za plaćanje s jedinstvenog računa riznice</t>
  </si>
  <si>
    <t>Pravilnik o financijskom izvještavanju u proračunskom računovodstvu</t>
  </si>
  <si>
    <t>1/2021.</t>
  </si>
  <si>
    <t>1/2022.</t>
  </si>
  <si>
    <t>Služba za računovodstvene poslove</t>
  </si>
  <si>
    <t>31.01.2022.</t>
  </si>
  <si>
    <t xml:space="preserve">Izrada statističkog izvješća o dospjelim, a nenaplaćenim potraživanjima </t>
  </si>
  <si>
    <t>Obrazac OPZ-STAT1</t>
  </si>
  <si>
    <t>9.</t>
  </si>
  <si>
    <t>Obrazac INV-P</t>
  </si>
  <si>
    <t>Prikupljanje podataka  o izvorima financiranja/stjecanja investicija, investicija u novu i rabljenu dugotrajnu imovinu, investicijama prema namjeni ulaganja i području iz knjiženih evidencija u glavnoj knjizi i pomoćnim knjigama te njihovo objedinjavanje i pravovremena dostava izvješća</t>
  </si>
  <si>
    <t>12/2021.</t>
  </si>
  <si>
    <t>12/2022.</t>
  </si>
  <si>
    <t xml:space="preserve">1. Pravovremena izrada i  dostava Izvješća o obračunatom PDV-u 
2.  Pravovremena izrada izvješća o neoporezivim primicima s osnova gotovinskih isplata </t>
  </si>
  <si>
    <t>1.1. - 31.12.2022.</t>
  </si>
  <si>
    <t xml:space="preserve">Razdoblje važenja akta:  </t>
  </si>
  <si>
    <t>Međunarodno vojno-policijsko hodočašće u Lourdes</t>
  </si>
  <si>
    <t>Nacionalna i lokalna hodočašća</t>
  </si>
  <si>
    <t xml:space="preserve">Duhovne vježbe </t>
  </si>
  <si>
    <t xml:space="preserve">Ljetno dušobrižništvo djelatnika </t>
  </si>
  <si>
    <t>Psihosocijalna i duhovna podrška zaposlenicima i članovima obitelji zaposlenika</t>
  </si>
  <si>
    <t>Ostale aktivnosti</t>
  </si>
  <si>
    <t>Redovna aktivnost koja ne zahtjeva dodatna financijska sredstva</t>
  </si>
  <si>
    <r>
      <rPr>
        <b/>
        <sz val="8"/>
        <rFont val="Arial"/>
        <family val="2"/>
        <charset val="238"/>
      </rPr>
      <t>Razdoblje važenja akta:</t>
    </r>
    <r>
      <rPr>
        <sz val="8"/>
        <rFont val="Arial"/>
        <family val="2"/>
        <charset val="238"/>
      </rPr>
      <t xml:space="preserve"> </t>
    </r>
  </si>
  <si>
    <t>Stručna predavanja vjerskog i duhovnog karaktera</t>
  </si>
  <si>
    <t>Upoznavanje s veličinom religiozne poruke, izgradnja na duhovnom području života</t>
  </si>
  <si>
    <t>Tijekom 2022.</t>
  </si>
  <si>
    <t>Organizacija duhovnih vježbi za djelatnike Ministarstva radi duhovnog odmora i obnove</t>
  </si>
  <si>
    <t>Služenje svakodnevne svete mise, duhovni susret/razgovor sa svećenikom - za vrijeme trajanja godišnjeg odmora djelatnika Ministarstva i njihovih obitelji u UJ Valbandon</t>
  </si>
  <si>
    <t xml:space="preserve">Duhovna skrb svećenika u postupcima integrirane psihosocijalne podrške te u izvanrednim situacijama </t>
  </si>
  <si>
    <t>Obilježavanje vjerskih i nacionalnih blagdana. Sakramenti i blagoslovi. 
Radni sastanci, seminari, susreti. 
Promidžbene i sl. aktivnosti vjerskog sadržaja.</t>
  </si>
  <si>
    <t>Organizacijske, tehničke i materijalne pripreme za hodočasnike - djelatnike Ministarstva. 
Provedba hodočašća.</t>
  </si>
  <si>
    <t>Broj svečanosti obilježavanja, udijeljenih sakramenata, radnih sastanaka  seminara, susreta, promidžbenih aktivnosti vjerskog sadržaja</t>
  </si>
  <si>
    <t xml:space="preserve">Sudjelovanje u pripremi i izradi Sporazuma o pravu pristupa podacima u evidencijama Ministarstva od strane jedinica lokalne i područne (regionalne) samouprave te pravnih osoba čije djelatnosti su uređene posebnim zakonima </t>
  </si>
  <si>
    <t>Broj upita Ministarstvu za davanje stručnog mšljenja, broj zahtjeva Agencije po kojima je postupalo Ministarstvo, broj izvršenih nadzora od strane Agencije</t>
  </si>
  <si>
    <t>Postavljanje upita Agenciji za davanje stručnih mišljenja, rješavanje zahtjeva Agencije od strane Ministarstva, ostvarivanje suradnje prilikom obavljanja nadzora od strane Agencije</t>
  </si>
  <si>
    <t>Vođenje Evidencije zbirki osobnih podataka</t>
  </si>
  <si>
    <t>6-9/2022.</t>
  </si>
  <si>
    <t xml:space="preserve"> S obzirom na teritorijalnu blizinu dviju država, postoji potreba da se pitanje prometovanja na državnim područjima stranaka uredi bilateralnim sporazumom. Stoga, Republika Hrvatska i Republika Kosovo, djelujući u duhu suradnje i s ciljem unaprjeđenja sigurnosti i olakšavanje cestovnog prometa na državnom području stranaka, smatraju nužnim urediti pitanja međusobnog priznavanja i zamjene nacionalnih vozačkih dozvola.
</t>
  </si>
  <si>
    <t xml:space="preserve">Sklapanje Memoranduma o suglasnosti
između Ministarstva unutarnjih poslova 
Republike Hrvatske i Ministarstva za upravljanje kriznim situacijama Narodne Republike Kine o suradnji u području smanjenja rizika od katastrofa 
</t>
  </si>
  <si>
    <t>1.1.- 31.12.2022.</t>
  </si>
  <si>
    <t>Primjena Zakona o hrvatskom državljanstvu</t>
  </si>
  <si>
    <t>Uprava za imigraciju, državljanstvo i upravne poslove</t>
  </si>
  <si>
    <t>Služba za državljanstvo</t>
  </si>
  <si>
    <t>Primjena i praćenje zakonitosti primjene odredbi Zakona o sigurnosti prometa na cestama i podzakonskih akata koji se odnose na registraciju i označavanje vozila i izdavanje vozačkih dozvola</t>
  </si>
  <si>
    <t>Sektor za upravne poslove i državljanstvo</t>
  </si>
  <si>
    <t>Primjena propisa na području prebivališta i boravišta, matičnog broja građana, osobnih iskaznica i putnih isprava hrvatskih državljana</t>
  </si>
  <si>
    <t xml:space="preserve">Poslovi na području prebivališta i boravišta, matičnog broja građana, osobnih iskaznica i putnih isprava hrvatskih državljana - stručna pomoć, nadzor, koordinacija i analiza, iniciranje i izrada propisa, upravni i inspekcijski nadzor nad radom ovlaštene pravne osobe za izradu putovnica i osobnih iskaznica </t>
  </si>
  <si>
    <t>Donošenje novog Zakona o putnim ispravama hrvatskih državljana</t>
  </si>
  <si>
    <t>Priprema nacrta zakona i koordinacija, priprema informacija za javna glasila i građane</t>
  </si>
  <si>
    <t xml:space="preserve">Donošenje Zakona o  stavljanju izvan snage
Zakona o matičnom broju
</t>
  </si>
  <si>
    <t xml:space="preserve">Zakonom o osobnom identifikacijskom broju propisano je da je OIB stalna identifikacijska oznaka obveznika osobnoga identifikacijskog broja koju korisnici  koriste u službenim evidencijama, u svakodnevnom radu i kod razmjene podataka. Kako je OIB je ušao u punu primjenu te institucije korištenjem OIB sustava mogu koristiti i ostale podatke koji se nalaze u OIB sustavu, kao što su osobno ime, datum rođenja i prebivalište fizičke osobe, potrebno je staviti izvan snage Zakon o matičnom broju. </t>
  </si>
  <si>
    <t>1.08.2022.</t>
  </si>
  <si>
    <t>Poslovi vezani uz nabavu i registraciju oružja</t>
  </si>
  <si>
    <t>Primjena i praćenje zakonitosti primjene odredbi Zakona o nabavi i posjedovanju oružja građana i podzakonskih akata koji se odnose na nabavu i registraciju oružja</t>
  </si>
  <si>
    <t xml:space="preserve">Unaprjeđenje poslova sa strancima </t>
  </si>
  <si>
    <t>Provođenje Zakona o strancima</t>
  </si>
  <si>
    <t>100 % riješeni zahtjevi podneseni temeljem Zakona o strancima</t>
  </si>
  <si>
    <t>Služba za strance</t>
  </si>
  <si>
    <t>Brzo i učinkovito prikupljanje i razmjena podataka s drugim viznim tijelima neophodnim za davanje mšljenja/suglasnosti za izdavanje viza</t>
  </si>
  <si>
    <t>Služba za strance - Odjel za vize</t>
  </si>
  <si>
    <t>Jačanje prihvatne infrastrukture za tražitelje međunarodne zaštite</t>
  </si>
  <si>
    <t>Poboljšanje uvjeta smještaja i boravka tražitelja u Prihvatilištu za tražitelje međunarodne zaštite u Kutini i Zagrebu kao i uvjeta rada službenika  prihvatilišta i ostalog osoblja involviranog u postupak odobravanja međunarodne zaštite.</t>
  </si>
  <si>
    <t>Postotak planirane obnovljenosti Prihvatilišta za tražitelje međunarodne zaštite u Kutini</t>
  </si>
  <si>
    <t>Rekonstrukcija i obnova Prihvatilišta za tražitelje međunarodne zaštite u Kutini</t>
  </si>
  <si>
    <t xml:space="preserve">Služba za prihvat i smještaj tražitelja međunarodne zaštite </t>
  </si>
  <si>
    <t>K553169</t>
  </si>
  <si>
    <t>Postotak planirane obnovljenosti Prihvatilišta za tražitelje međunarodne zaštite u Zagrebu</t>
  </si>
  <si>
    <t xml:space="preserve">Rekonstrukcija i obnova Prihvatilišta za tražitelje međunarodne zaštite u Zagrebu </t>
  </si>
  <si>
    <t>Broj dodatnih smještajnih jedinica za tražitelje međunarodne zaštite</t>
  </si>
  <si>
    <t xml:space="preserve">Postavljanje/izgradnja dodatnih smještajnih jedinica na površini Prihvatilišta za tražitelje međunarodne zaštite u Zagrebu </t>
  </si>
  <si>
    <t>Osiguravanje adekvatne razine materijalnih uvjeta prihvata za tražitelje međunarodne zaštite</t>
  </si>
  <si>
    <t xml:space="preserve">Održavanje odgovarajućeg životnog standarda tražitelja međunarodne zaštite </t>
  </si>
  <si>
    <t>Broj tražitelja međunarodne zaštite smještenih u Prihvatilišta za tražitelje međunarodne zaštite u Zagrebu i Kutini</t>
  </si>
  <si>
    <t>Osiguranje prehrane za tražitelje međunarodne zaštite; isplata novčanih naknada; osiguranje usluga prevođenja</t>
  </si>
  <si>
    <t>K553026</t>
  </si>
  <si>
    <t>Doprinos prilagodbi tražitelja međunarodne zaštite boravku u  Prihvatilištima za tražitelje međunarodne zaštite u Zagrebu i Kutini  za vrijeme trajanja postupka odobravanja međunarodne zaštite</t>
  </si>
  <si>
    <t xml:space="preserve">Fizičko i psihičko osnaživanja ranjivih skupina tražitelja međunarodne zaštite, pojedinaca i obitelji  </t>
  </si>
  <si>
    <t xml:space="preserve">Broj tražitelja međunarodne zaštite uključenih u edukativne radionice i  radionice psihosocijalnog osnaživanja </t>
  </si>
  <si>
    <t>Broj provedenih obuka službenika koji rade na poslovima azila, sukladno međunarodnim standardima</t>
  </si>
  <si>
    <t>Unaprijeđenje i racionalizacija poslova sa strancima i poslova azila</t>
  </si>
  <si>
    <t>Uprava za imigraciju, državljanstvo i upravne poslove, Sektor za strance i međunarodnu zaštitu</t>
  </si>
  <si>
    <t xml:space="preserve">Broj seminara i radionica
</t>
  </si>
  <si>
    <t>Sudjelovanje na obukama u sklopu kurikuluma Europskog potpornog ureda za azil</t>
  </si>
  <si>
    <t>Služba za međunarodnu zaštitu</t>
  </si>
  <si>
    <t xml:space="preserve">Kroz povećani broj tražitelja međunarodne zaštite kojima je pružena potpora kroz aktivnosti Fonda doći će do jačanja zajedničkog europskog sustava azila, zatim do povećanog povrata državljana trećih zemalja kao i do podupiranja zakonitih migracija u države članice EU.
</t>
  </si>
  <si>
    <t>Broj tražitelja međunarodne zaštite kojima je pružena potpora kroz aktivnosti Fonda</t>
  </si>
  <si>
    <t>Podrška u pružanju pomoći pri uključivanju osoba s odobrenom međunarodnom zaštitom u hrvatsko društvo</t>
  </si>
  <si>
    <t>Poticati socijalno uključivanje i integraciju osoba kojima je odobrena međunarodna zaštita</t>
  </si>
  <si>
    <t>Broj osoba s odobrenom međunarodnom zaštitom kojima je kroz projekt pružena podrška u integraciji u hrvatsko društvo</t>
  </si>
  <si>
    <t xml:space="preserve">Donošenje Zakona o izmjenama i dopunama Zakona o međunarodnoj i privremenoj zaštiti </t>
  </si>
  <si>
    <t>Izmjene i dopune Zakona potrebno donijeti radi preciznosti tumačenja zakonskih odredbi, razjašnjavanja nadležnosti s drugim zakonima, uklanjanja suprotnosti zakonskih odredbi te usklađivanja zakonskih odredbi s odredbama Kvalifikacijske direktive i Direktive o postupku</t>
  </si>
  <si>
    <t>Objava Zakona o izmjenama i dopunama Zakona o međuanrodnoj i privremenoj zaštiti u Narodnim novinama</t>
  </si>
  <si>
    <t>Osiguravanje redovnog poslovanja</t>
  </si>
  <si>
    <t>Obnovljena licenca</t>
  </si>
  <si>
    <t>Usluge prevođenja tijekom pružanja pomoći pri integraciji</t>
  </si>
  <si>
    <t>Informiranje i pružanje pomoći i podrške osobama s odobrenom međunarodnom zaštitom radi uspješnije integracije u hrvatsko društvo</t>
  </si>
  <si>
    <t>Broj pisanih i usmenih pruženih usluga prevođenja</t>
  </si>
  <si>
    <t>Automatizirana razmjena DNK i DKT podataka s državama članicama Europske Unije sukladno Odlukama Vijeća 2008/615/PUP i 2008/616/PUP (tzv. Prümske odluke)</t>
  </si>
  <si>
    <t>Razmjena informacija u cilju suzbijanja terorizma i prekograničnog kriminala punim korištenjem svih raspoloživih baza podataka unutar EU, kao jednog od prioriteta Strategije sigurnosne Unije Europske Komisije</t>
  </si>
  <si>
    <t xml:space="preserve">Centar za forenzična ispitivanja, istraživanja i vještačenja "Ivan Vučetić" </t>
  </si>
  <si>
    <t xml:space="preserve">31.12.2022.                              </t>
  </si>
  <si>
    <t>Aktivnost koja ne zahtjeva dodatna financijska sredstva</t>
  </si>
  <si>
    <t>Jačanje tehničke opremljenosti Službe za daktiloskopiju i identifikaciju</t>
  </si>
  <si>
    <t>Jačanje kapaciteta Službe za daktiloskopiju i identifikaciju u svrhu uspješnijeg otkrivanja i procesiranja kaznenih djela</t>
  </si>
  <si>
    <t>Broj nabavljenih forenzičnih alata i sustava</t>
  </si>
  <si>
    <t>Nabava radne stanice za biometrijsku analizu lica</t>
  </si>
  <si>
    <t xml:space="preserve">Služba daktiloskopije i identifikacije </t>
  </si>
  <si>
    <t>Korištenje europskih fondova i ispunjavanje ciljeva politike EU</t>
  </si>
  <si>
    <t>Jačanje kapaciteta Centra za forenzična ispitivanja, istraživanja i vještačenja "Ivan Vučetić" u borbi protiv kriminala</t>
  </si>
  <si>
    <t>Centar za forenzična ispitivanja, istraživanja i vještačenja "Ivan Vučetić"</t>
  </si>
  <si>
    <t>Uspješno proveden projekt</t>
  </si>
  <si>
    <t>Priprema projektne dokumentacije</t>
  </si>
  <si>
    <t>Prihvaćanje i odobravanje projekta</t>
  </si>
  <si>
    <t>Početak provedbe i završetak provedbe projekta</t>
  </si>
  <si>
    <t xml:space="preserve">Jačanje ljudskih potencijala i kompetencija te poboljšanje tehničke opremljenosti Službe za digitalnu forenziku </t>
  </si>
  <si>
    <t>Broj  vještaka u Službi za digitalnu forenziku</t>
  </si>
  <si>
    <t xml:space="preserve">Raspisivanje javnog natječaja za popunu slobodnog radnog mjesta vještaka za vještačenja digitalnih zapisa, telefonske i informatičke opreme u Službi za digitalnu forenziku                      </t>
  </si>
  <si>
    <t xml:space="preserve">Početak provedbe stručnog osposobljavanja novozaposlenog vještaka Službe za digitalnu forenziku                       </t>
  </si>
  <si>
    <t xml:space="preserve"> Služba za digitalnu forenziku</t>
  </si>
  <si>
    <t>Broj provedenih stručnih osposobljavanja i usavršavanja iz područja kibernetičke sigurnosti</t>
  </si>
  <si>
    <t>Plan policijskog obrazovanja MUP-a za 2022.</t>
  </si>
  <si>
    <t>Nabava specijaliziranih softvera i hardvera za forenzične analize mobitela i računala</t>
  </si>
  <si>
    <t xml:space="preserve">Nabava specijaliziranih softvera i hardvera za analizu zvuka i identifikaciju govornika </t>
  </si>
  <si>
    <t xml:space="preserve">Povećanje kompetencije vještaka, jačanje pouzdanosti rezultata te razmjena analitičkih podataka između laboratorija </t>
  </si>
  <si>
    <t>Provedba javne nabave i nabava analitičkih instrumenata i referentnih materijala</t>
  </si>
  <si>
    <t>Služba kemijsko fizikalnih i toksikoloških vještačenja / Sektor za nabavu</t>
  </si>
  <si>
    <t>Implementirane metode analize</t>
  </si>
  <si>
    <t>Služba kemijsko fizikalnih i toksikoloških vještačenja</t>
  </si>
  <si>
    <t>Kreiranje internih baza podataka referentnih materijala</t>
  </si>
  <si>
    <t>Nabava digitalnog snimača za mehaničke tragove Tool Scan</t>
  </si>
  <si>
    <t>Služba traseoloških vještačenja</t>
  </si>
  <si>
    <t>Nabava Solemate FPX softvera za analizu otisaka potplata</t>
  </si>
  <si>
    <t>Kreiranje baze spornih i nespornih tragova potplata</t>
  </si>
  <si>
    <t>Samostalna služba za informacijsku sigurnost</t>
  </si>
  <si>
    <t>K553132</t>
  </si>
  <si>
    <t xml:space="preserve">
</t>
  </si>
  <si>
    <t>Nadzor organizacije, provedbe
 i učinkovitosti propisanih mjera
 i standarda informacijske sigurnosti</t>
  </si>
  <si>
    <t>1.1.2022.-31.12.2022.</t>
  </si>
  <si>
    <t>Pravovremeno izvršenje planiranih aktivnosti</t>
  </si>
  <si>
    <t>Ured ravnateljstva civilne zaštite</t>
  </si>
  <si>
    <t>Izrađen plan ili izvješće</t>
  </si>
  <si>
    <t>5/2021.</t>
  </si>
  <si>
    <t>4/2022.</t>
  </si>
  <si>
    <t>Služba za koordinaciju i suradnju
Odjel za koordinaciju i opće poslove</t>
  </si>
  <si>
    <t xml:space="preserve"> 31.12.2022.</t>
  </si>
  <si>
    <t>Broj sjednica kolegija i drugih sastanaka</t>
  </si>
  <si>
    <t>4/2021.</t>
  </si>
  <si>
    <t>Organizacija kolegija i drugih sastanaka</t>
  </si>
  <si>
    <t>Koordinacija materijalno-financijskih i općih poslova</t>
  </si>
  <si>
    <t xml:space="preserve">Pravovremena realizacija zadaća i aktivnosti materijalno-financijskih, općih i poslova upravljanja ljudskih potencijala </t>
  </si>
  <si>
    <t xml:space="preserve">Broj zahtjeva, akata i dr.                                           </t>
  </si>
  <si>
    <t xml:space="preserve"> 1.380 akata proslijeđeno u ULJP/2021.     </t>
  </si>
  <si>
    <t xml:space="preserve">Služba za koordinaciju i suradnju
</t>
  </si>
  <si>
    <t>A553131 
A879008</t>
  </si>
  <si>
    <t>Broj odrađenih aktivnosti (zahtjevi za nabavu, ovjereni računi, zahtjev za izdavanje roba sa skladišta)</t>
  </si>
  <si>
    <t>Suradnja s tijelima državne uprave, udrugama i pravnim osobama i promicanje sustava civilne zaštite</t>
  </si>
  <si>
    <t>Pravovremena realizacija zadaća i aktivnosti te jačanje prepoznatljivosti sustava civilne zaštite</t>
  </si>
  <si>
    <t xml:space="preserve">Broj predmeta                              </t>
  </si>
  <si>
    <t xml:space="preserve">  200/2021.</t>
  </si>
  <si>
    <t>Sudjelovanje u izradi prijedloga zakona i drugih propisa i dokumenata, priprema sudjelovanja na manifestacijama, stručnim skupovima i vježbama civilne zaštite, protokolarne i promidžbene aktivnosti</t>
  </si>
  <si>
    <t>Služba za koordinaciju i suradnju
Odjel za suradnju</t>
  </si>
  <si>
    <t xml:space="preserve">Broj odrađenih aktivnosti </t>
  </si>
  <si>
    <t>11/2021.</t>
  </si>
  <si>
    <t xml:space="preserve">Provedba međunarodnih ugovora iz područja civilne zaštite </t>
  </si>
  <si>
    <t xml:space="preserve">Koordinacija i praćenje provedbe međunarodnih ugovora iz područja civilne zaštite </t>
  </si>
  <si>
    <t xml:space="preserve">Ured ravnateljstva civilne zaštite </t>
  </si>
  <si>
    <t xml:space="preserve"> Broj održanih radnih sastanaka  </t>
  </si>
  <si>
    <t xml:space="preserve"> 7/2021.
</t>
  </si>
  <si>
    <t xml:space="preserve">9/2022.
</t>
  </si>
  <si>
    <t xml:space="preserve">Suradnja s relevantnim tijelima u bilateralnom i multilateralnom okružju, priprema materijala i koordinacija aktivnosti koje proizlaze iz obveza u međunarodnim ugovorima i konvencijama.
</t>
  </si>
  <si>
    <t>Služba za međunarodne poslove civilne zaštite i pripremu projekata, Odjel za međunarodne poslove civilne zaštite</t>
  </si>
  <si>
    <t>Broj izrađenih podloga i mapa</t>
  </si>
  <si>
    <t>7/2021.</t>
  </si>
  <si>
    <t>9/2022.</t>
  </si>
  <si>
    <t>Obveze koje proizlaze iz članstva u međunarodnim inicijativama i konvencijama iz područja civilne zaštite</t>
  </si>
  <si>
    <t>Koordinacija, sudjelovanje i praćenje provedbe obveza koje proizlaze iz članstva u međunarodnim inicijativama i konvencijama iz područja civilne zaštite</t>
  </si>
  <si>
    <t>Broj održanih radnih sastanaka i konferencija</t>
  </si>
  <si>
    <t xml:space="preserve"> Aktivnosti u okviru DPPI SEE, IAEA te konvencija iz područja razminiranja.</t>
  </si>
  <si>
    <t>Broj plaćenih članarina</t>
  </si>
  <si>
    <t xml:space="preserve"> 6/2021.</t>
  </si>
  <si>
    <t xml:space="preserve"> 6/2022.</t>
  </si>
  <si>
    <t>Broj pripremljenih izvješća, podloga i mapa</t>
  </si>
  <si>
    <t xml:space="preserve"> 4/2021.</t>
  </si>
  <si>
    <t xml:space="preserve"> 4/2022.</t>
  </si>
  <si>
    <t>Obveze RCZ-a i RH u sustavu civilne zaštite Europske unije</t>
  </si>
  <si>
    <t>Aktivno sudjelovanje i ispunjavanje obveza RCZ-a i RH u sustavu civilne zaštite Europske unije</t>
  </si>
  <si>
    <t xml:space="preserve"> Broj održanih radnih sastanaka</t>
  </si>
  <si>
    <t xml:space="preserve">25/2022. 
</t>
  </si>
  <si>
    <t xml:space="preserve"> Sudjelovanje u radu Radne skupine za civilnu zaštitu Vijeća Europske Unije,
 sudjelovanje u radu Odbora za civilnu zaštitu (CPC) i na sastancima Glavnih direktora za civilnu zaštitu, sudjelovanje u aktivnostima Mehanizma Unije za civilnu zaštitu.</t>
  </si>
  <si>
    <t xml:space="preserve"> Broj izrađenih podloga</t>
  </si>
  <si>
    <t>30/2021.</t>
  </si>
  <si>
    <t>30/2022.</t>
  </si>
  <si>
    <t xml:space="preserve"> Broj aktivnosti pružanja i primanja pomoći putem MUCZ</t>
  </si>
  <si>
    <t>Priprema projekata koji se financiraju iz EU sredstava</t>
  </si>
  <si>
    <t>Osiguravanje adekvatno i pravovremeno pripremljene dokumentacije za projekte koji se prijavljuju za financiranje iz fondova EU</t>
  </si>
  <si>
    <t xml:space="preserve"> Broj pripremljenih projektnih prijedloga</t>
  </si>
  <si>
    <t xml:space="preserve">Koordinacija ili sudjelovanje u poslovima pripreme projekata koji se  financiraju iz EU sredstava </t>
  </si>
  <si>
    <t>Služba za međunarodne poslove civilne zaštite i pripremu projekata, Odjel za pripremu projekata</t>
  </si>
  <si>
    <t xml:space="preserve">Broj odobrenih projekata </t>
  </si>
  <si>
    <t>2/2021.</t>
  </si>
  <si>
    <t xml:space="preserve"> 2/2022</t>
  </si>
  <si>
    <t>Izgradnja i opremanje pet regionalnih centara civilne zaštite</t>
  </si>
  <si>
    <t xml:space="preserve">Stvaranje infrastrukturnih preduvjeta za kvalitetan smještaj ljudskih i materijalnih potencijala potrebnih za učinkovito upravljanje izvanrednim događajima na regionalnoj razini. </t>
  </si>
  <si>
    <t>Pripremljena projektna dokumentacija</t>
  </si>
  <si>
    <t>0/2021.</t>
  </si>
  <si>
    <t>Operativni centar civilne zaštite
svi PUCZ</t>
  </si>
  <si>
    <t>Stavljanje u funkciju novog Operativnog centra civilne zaštite – situacijskog središta za koordinaciju provedbe mjera civilne zaštite i regionalnih centara</t>
  </si>
  <si>
    <t>Operativni centar civilne zaštite (OCCZ)</t>
  </si>
  <si>
    <t xml:space="preserve">Pripremljena projektna dokumentacija                                                     </t>
  </si>
  <si>
    <t>Proveden postupak javne nabave tijekom 2022.</t>
  </si>
  <si>
    <t xml:space="preserve">Provedena javna nabava za izradu projektne dokumentacije, provedena javna nabava za realizaciju projekta izgradnje, rekonstrukcije i opremanja  Operativnog centra civilne zaštite
</t>
  </si>
  <si>
    <t>Operativni centar civilne zaštite</t>
  </si>
  <si>
    <t>Uređen i opremljen Operativni centar</t>
  </si>
  <si>
    <t xml:space="preserve">Obavljanje operativnih zadaća u redovnim i izvanrednim situacijama kroz  komunikacijsku koordinaciju na državnoj i/ili međunarodnoj razini 
</t>
  </si>
  <si>
    <t xml:space="preserve">Broj događaja i izvješća                                                                                           </t>
  </si>
  <si>
    <t>Služba za operativne poslove i analitiku</t>
  </si>
  <si>
    <t xml:space="preserve">Broj dokumenata         </t>
  </si>
  <si>
    <t xml:space="preserve"> Broj vježbi   </t>
  </si>
  <si>
    <t xml:space="preserve">   Broj osposobljavanja</t>
  </si>
  <si>
    <t xml:space="preserve">Održavanje funkcionalnosti alata RODOS
</t>
  </si>
  <si>
    <t>Osiguravanje pravodobnog upozoravanja i odgovora na nuklearnu nesreću</t>
  </si>
  <si>
    <t>Funkcionalan alat RODOS</t>
  </si>
  <si>
    <t xml:space="preserve">Izvršeno u zadanim rokovima
</t>
  </si>
  <si>
    <t>Osiguravanje funkscionalnosti alata RODOS</t>
  </si>
  <si>
    <t>Odjel za radiološki i nuklearni izvanredni događaj</t>
  </si>
  <si>
    <t xml:space="preserve">A879008 </t>
  </si>
  <si>
    <t xml:space="preserve">Uspostava sustava pripravnosti i odgovora na radiološki i nuklearni izvanredni događaj
</t>
  </si>
  <si>
    <t>Uspostava pravodobnog i učinkovitog sustava pripravnosti i odgovora na radiološki i nuklearni izvanredni događa</t>
  </si>
  <si>
    <t>Mjerimo po fazama (broj odobrenih planova, izrađene dokumentacije, održanih vježbi…)</t>
  </si>
  <si>
    <t>Izrada Plana pripravnosti i odgovora RCZ-a, pregled i odobravanje planova za slučaj izvanrednog događaja krajnjih korisnika i ostalih sudionika sustava, provjera osposobljenosti sudionika, tj. organizacija i provedba vježbi</t>
  </si>
  <si>
    <t xml:space="preserve">Izgradnja sustava potrage i spašavanja zrakoplova
</t>
  </si>
  <si>
    <t>Osiguranje rada Stalne koordinacije za potragu i spašavanje zrakoplova, organizacija osposobljavanja u cilju povećanja kapaciteta i sposobnosti sudionika, Provedba vježbi na temu potrage i spašavanja zrakoplova</t>
  </si>
  <si>
    <t xml:space="preserve">Broj održanih sastanaka stalne koordinacije                                                         </t>
  </si>
  <si>
    <t xml:space="preserve"> 03/2021.                                                            </t>
  </si>
  <si>
    <t xml:space="preserve">Provođenje funkcije Spasilačkog koordinacijskog centra na kopnu  za potragu i spašavanje zrakoplova (Rescue Co-ordination Centre - RCC RH), koordinacija i unaprjeđenje sustav pružanja usluge potrage i spašavanja u civilnom zrakoplovstvu </t>
  </si>
  <si>
    <t>Odjel za potragu i spašavanje zrakoplova</t>
  </si>
  <si>
    <t xml:space="preserve">  Broj osposobljavanja   </t>
  </si>
  <si>
    <t xml:space="preserve">4/2021.  </t>
  </si>
  <si>
    <t xml:space="preserve"> Broj vježbi</t>
  </si>
  <si>
    <t xml:space="preserve">3/2021. </t>
  </si>
  <si>
    <t xml:space="preserve">Sudjelovanje u NATO projektu NICS (Next-Generation Incidet Command System)
</t>
  </si>
  <si>
    <t xml:space="preserve">Broj održanih edukacija u vezi projekta                        </t>
  </si>
  <si>
    <t xml:space="preserve"> 10/2021.                                                                                 </t>
  </si>
  <si>
    <t>Upoznavanje sudionika sustava civilne zaštite s programom NICS radi implementacije u postojeće sustave</t>
  </si>
  <si>
    <t xml:space="preserve"> Broj testiranja sustava</t>
  </si>
  <si>
    <t xml:space="preserve"> 15/2021. </t>
  </si>
  <si>
    <t>Konferencijski sastanci</t>
  </si>
  <si>
    <t xml:space="preserve">  35/2021.</t>
  </si>
  <si>
    <t>Broj međunarodnih sastanaka - vježbi</t>
  </si>
  <si>
    <t xml:space="preserve">
Približavanje javnosti svih aktivnosti sustava civilne zaštite putem medijskih i drugih platformi. </t>
  </si>
  <si>
    <t>Broj priopćenja, broj objava, broj odgovora, broj istupa, broj fotografija</t>
  </si>
  <si>
    <t>Na dnevnoj bazi /2021.</t>
  </si>
  <si>
    <t>Služba za krizno komuniciranje i potporu stožeru civilne zaštite</t>
  </si>
  <si>
    <t xml:space="preserve">Potpora radu Stožera civilne zaštite RH i krizno komuniciranje
</t>
  </si>
  <si>
    <t>Ažuriranje kontakata članova Stožera, broj donesenih zakonskih i podzakonskih akata, broj imenovanja i razrješenja članova Stožera, broj priopćenja</t>
  </si>
  <si>
    <t xml:space="preserve"> Na dnevnoj bazi /2021.</t>
  </si>
  <si>
    <t xml:space="preserve">Administrativni poslovi za potrebe Stožera civilne zaštite RH, organiziranje redovnih i izvanrednih sjednica Stožera, informiranje javnosti od strane Stožera CZ RH kod velikih nesreća i katastrofa, sudjelovanje u izradi propisa, vezanih uz krizno komuniciranje  </t>
  </si>
  <si>
    <t>Obavljanje letova udaljenih pilota bespilotnim letjelicama na poziv žurnih službi, prilikom potrage i spašavanja te prilikom izvanrednog događaja</t>
  </si>
  <si>
    <t xml:space="preserve">Broj održanih vježbi                                                       </t>
  </si>
  <si>
    <t xml:space="preserve"> 0/2021.                                                            </t>
  </si>
  <si>
    <t>Koordinacija udaljenih pilota unutar RCZ-a, rezervacija zračnog prostora, nabavka bespilotnih letjelica, let u izvanrednim slučajevima te prilikom odražavanja vježbi.</t>
  </si>
  <si>
    <t xml:space="preserve">9/2021.  </t>
  </si>
  <si>
    <t>Po potrebi</t>
  </si>
  <si>
    <t>Rezervacija zračnog prostora</t>
  </si>
  <si>
    <t xml:space="preserve">0/2021. </t>
  </si>
  <si>
    <t>Izgradnja Nastavnog nacionalnog središta civilne zaštite</t>
  </si>
  <si>
    <t xml:space="preserve">Učinkovitija provedba svih oblika obrazovanja za sve pripadnike sustava civilne zaštite   </t>
  </si>
  <si>
    <t xml:space="preserve"> Nastavno nacionalno središte civilne zaštite</t>
  </si>
  <si>
    <t xml:space="preserve">Izrađena studijsko-projektna dokumentacija i dobivena građevinska dozvola 
                                                            </t>
  </si>
  <si>
    <t xml:space="preserve">0/2021.
                   </t>
  </si>
  <si>
    <t xml:space="preserve">100%/2022.
</t>
  </si>
  <si>
    <t>Provedba 1. faze - izrada potrebne studijsko-projektne dokumentacije i dobivanje građevinske dozvole za izgradnju Nastavnog središta, provedba 2. faze - izgradnja Nastavnog središta, početak rada Nastavnog središta</t>
  </si>
  <si>
    <t xml:space="preserve">Regionalni nastavni centar civilne zaštite Zagreb (Služba) </t>
  </si>
  <si>
    <t xml:space="preserve">Financiranje se planira u novom programskom razdoblju (2021.-2027.)                        </t>
  </si>
  <si>
    <t xml:space="preserve">Izgrađeno Nastavno središte   </t>
  </si>
  <si>
    <t xml:space="preserve">0/2021.  </t>
  </si>
  <si>
    <t xml:space="preserve"> 0/2022.   </t>
  </si>
  <si>
    <t>31.12.2025.</t>
  </si>
  <si>
    <t xml:space="preserve"> Broj osposobljenih polaznika</t>
  </si>
  <si>
    <t>0/2022.</t>
  </si>
  <si>
    <t>31.12.2026.</t>
  </si>
  <si>
    <t>18.a</t>
  </si>
  <si>
    <t>Sudjelovanje u projektu "Razminiranje i društveno ekonomska integracija" financiranom kroz Švicarsko - hrvatski program suradnje</t>
  </si>
  <si>
    <t>Nastavno nacionalno središte civilne zaštite</t>
  </si>
  <si>
    <t>Faze realizacije po dinamici do kraja projekta</t>
  </si>
  <si>
    <t>70%/2021</t>
  </si>
  <si>
    <t>90%/2022</t>
  </si>
  <si>
    <t xml:space="preserve">Regionalni nastavni centar civilne zaštite Split    Regionalni nastavni centar civilne zaštite Zagreb </t>
  </si>
  <si>
    <t>31.12.2023.</t>
  </si>
  <si>
    <t>18.b</t>
  </si>
  <si>
    <t>Sudjelovanje u projektu "SEE ME" financiranom kroz Mehanizam Unije za civilnu zaštitu</t>
  </si>
  <si>
    <t xml:space="preserve">Učinkovitiji sustav u ophođenju s osobama s invaliditetom u kriznim situacijama </t>
  </si>
  <si>
    <t>0%/2021</t>
  </si>
  <si>
    <t>60%/2022</t>
  </si>
  <si>
    <t>Provedba aktivnosti prema projektnom planu</t>
  </si>
  <si>
    <t>Regionalni nastavni centar civilne zaštite Split</t>
  </si>
  <si>
    <t>30.06.2023.</t>
  </si>
  <si>
    <t xml:space="preserve"> </t>
  </si>
  <si>
    <t xml:space="preserve">Osposobljavanja i edukacije u sustavu civilne zaštite </t>
  </si>
  <si>
    <t xml:space="preserve">Osposobiti sudionike i pripadnike operativnih snaga sustava civilne zaštite </t>
  </si>
  <si>
    <t>Broj osposobljenih</t>
  </si>
  <si>
    <t>8400/2021.</t>
  </si>
  <si>
    <t>11000/2022.</t>
  </si>
  <si>
    <t>Organizacija i provedba svih vrsta osposobljavanja, organizacija i provedba edukacija</t>
  </si>
  <si>
    <t xml:space="preserve">Regionalni nastavni centar civilne zaštite Zagreb    Regionalni nastavni centar civilne zaštite Split </t>
  </si>
  <si>
    <t>40 000,00 kuna</t>
  </si>
  <si>
    <t xml:space="preserve">Neposredna provedba zakona </t>
  </si>
  <si>
    <t>Pravovremeno i kvalitetno izvršenje planiranih aktivnosti</t>
  </si>
  <si>
    <t xml:space="preserve">Sektor za inspekcijske poslove </t>
  </si>
  <si>
    <t>Broj izdanih rješenja u upravnom postupku pokrenutih na zahtjev stranke ili po službenoj dužnosti</t>
  </si>
  <si>
    <t xml:space="preserve"> 3341/2021.                                                         </t>
  </si>
  <si>
    <t xml:space="preserve">Inspekcija zaštite od požara i civilne zaštite, Inspekcija za privatnu zaštitu i detektivske poslove, Inspekcija proizvodnje i prometa eksplozivnih tvari i oružja, Inspekcija za protuminsko djelovanje, Inspekcija za radiološku i nuklearnu sigurnost                                              </t>
  </si>
  <si>
    <t>Broj izdanih potvrda o o činjenicam o kojima se vode očevidnici i druge službene evidencije</t>
  </si>
  <si>
    <t xml:space="preserve">962/2021.     </t>
  </si>
  <si>
    <t>Broj izdanih stručnih mišljenja pravnim i fizičkim osobama vezano za propise iz nadležnosti Sektora</t>
  </si>
  <si>
    <t>552/2021.</t>
  </si>
  <si>
    <t xml:space="preserve">Inspekcijski nadzor </t>
  </si>
  <si>
    <t xml:space="preserve">Broj izvršenih inspekcijskih nadzora                                    </t>
  </si>
  <si>
    <t xml:space="preserve">293/2021.                                                                </t>
  </si>
  <si>
    <t xml:space="preserve">Provedba inspekcijskog nadzora rada nadziranih pravnih i fizičkih osoba osoba - obveznika zakona iz  nadležnosti Sektora, utvrđivanje činjenica i poduzimanje propisanih mjera o čemu se sastavlja zapisnik te pokretanje prekršajnog postupka za počinjene prekršaje predviđene zakonom                                                                      </t>
  </si>
  <si>
    <t xml:space="preserve">Broj rješenja o naređenim mjerama zbog utvrđenih nepravilnosti   </t>
  </si>
  <si>
    <t xml:space="preserve">43/2021.   </t>
  </si>
  <si>
    <t xml:space="preserve">Broj podnijetih prekršajnih naloga i optužnih prijedloga </t>
  </si>
  <si>
    <t>81/2021</t>
  </si>
  <si>
    <t xml:space="preserve">Zakonitost i pravilnost rada, opseg i kvaliteta obavljenih poslova                       </t>
  </si>
  <si>
    <t xml:space="preserve">Osposobljenost službenih osoba za neposredno obavljanje poslova </t>
  </si>
  <si>
    <t>Određivanje mjera koje se moraju poduzeti radi otklanjanja utvrđenih nepravilnosti i osiguranja zakonitog i pravilnog obavljanja poslova</t>
  </si>
  <si>
    <t xml:space="preserve">Prema potrebi  </t>
  </si>
  <si>
    <t>24.</t>
  </si>
  <si>
    <t>Projekt "Na putu do smanjenja rizika od katastrofa"</t>
  </si>
  <si>
    <t>Jačanje svijesti sudionika sustava civilne zaštite i građana o značaju preventivnih mjera na smanjivanju rizika od katastrofa (SROK)</t>
  </si>
  <si>
    <t xml:space="preserve"> Sektor za smanjenje rizika od katastrofa</t>
  </si>
  <si>
    <t>24%/2020.</t>
  </si>
  <si>
    <t>70%/2022.</t>
  </si>
  <si>
    <t>Služba za koordinaciju rada Hrvatske platforme</t>
  </si>
  <si>
    <t>25.</t>
  </si>
  <si>
    <t>Za učinkovitu implementaciju smanjenja rizika od katastrofa u sve dijelove društva, forenzičko i znanstveno modeliranje rizika i posljedica podaci se moraju evidentirati na vrlo detaljan način koristeći metode koje omogućavaju prostorni i vremenski prikaz podataka.</t>
  </si>
  <si>
    <t>Prikupljanje podataka (međusektorska aktivnost), ispunjavanje baze podataka, verifikacija podataka, ispunjavanje Sendai monitora, uspostava baze podataka o štetama, gubicima i ranjivosti</t>
  </si>
  <si>
    <t>Služba za procjenu rizika</t>
  </si>
  <si>
    <t>30.</t>
  </si>
  <si>
    <t>Izrađene smjernice za procjenu rizika od katastrofa</t>
  </si>
  <si>
    <t>Izradom novih smjernica postavlja se temelj za izradu preciznijih, modernijih, procjena rizika nove generacije što će omogućiti efikasnije planiranje provedbe aktivnosti i mjera smanjenja rizika od katastrofa te postizanje održivog razvoja</t>
  </si>
  <si>
    <t>Izrađen dokument</t>
  </si>
  <si>
    <t>30.06.2022.</t>
  </si>
  <si>
    <t>31.</t>
  </si>
  <si>
    <t>Donošenje Državnog plana djelovanja 
civilne zaštite</t>
  </si>
  <si>
    <t xml:space="preserve">Poboljšana koordinacija na različitim razinama i među svim relevantnim sektorima                  </t>
  </si>
  <si>
    <t>Služba za planiranje</t>
  </si>
  <si>
    <t>31.03.2022.</t>
  </si>
  <si>
    <t xml:space="preserve">Brže prikupljanje podataka o rizicima i akcidentima i transparentniji podatci o velikim nesrećama i katastrofama   </t>
  </si>
  <si>
    <t>32.</t>
  </si>
  <si>
    <t xml:space="preserve">Identificiranje i zaštita nacionalne 
kritične infrastrukture </t>
  </si>
  <si>
    <t xml:space="preserve">Određivanje razine ranjivosti i identifikacija mjera potrebnih za smanjenje rizika na temelju kojih se organizira uspravljanje rizicima poslovanja kritičnih infrastruktura te utvrđuju aktivnosti usmjerene na poboljšanje otpornosti sustava, mreža i objekata.   </t>
  </si>
  <si>
    <t xml:space="preserve">Smanjen broja akcidenata                                                  </t>
  </si>
  <si>
    <t>Donošenje Odluke o identificiranim nacionalnim kritičnim infrastrukturama od strane Vlade RH</t>
  </si>
  <si>
    <t xml:space="preserve">Kontinuitet  i neprekidnost isporuke roba i usluga </t>
  </si>
  <si>
    <t>Povećana otpornost na rizike</t>
  </si>
  <si>
    <t>26.</t>
  </si>
  <si>
    <t>Poboljšanje regulatornog okvira radiološke i nuklearne sigurnosti</t>
  </si>
  <si>
    <t xml:space="preserve">Prilagodba nacionalnog regulatornog sustava pravnoj stečevini EU iz područja radiološke i nuklearne sigurnosti </t>
  </si>
  <si>
    <t xml:space="preserve">Sektor za radiološku i nuklearnu sigurnost </t>
  </si>
  <si>
    <t xml:space="preserve">Broj usvojenih zakonskih i podzakonskih akata                                                             </t>
  </si>
  <si>
    <t xml:space="preserve"> 0/2022.</t>
  </si>
  <si>
    <t xml:space="preserve">12/31.12.2022.
</t>
  </si>
  <si>
    <t xml:space="preserve">Konačan prijedlog Zakona o radiološkoj i nuklearnoj sigurnosti   </t>
  </si>
  <si>
    <t>1/31.12.2022.</t>
  </si>
  <si>
    <t>0/2022</t>
  </si>
  <si>
    <t>1 /1.3.2022.</t>
  </si>
  <si>
    <t xml:space="preserve">Pripremljena podloga za izradu nacionalnih baza dozimetrije i izvora ionizirajućeg zračenja </t>
  </si>
  <si>
    <t>Pripremljena podloga za prijedlog projekta izrade nacionalne strategije edukacije u području radiološke sigurnosti</t>
  </si>
  <si>
    <t>27.</t>
  </si>
  <si>
    <t>Broj  odobrenja za djelatnost</t>
  </si>
  <si>
    <t xml:space="preserve">Broj  dozvola   </t>
  </si>
  <si>
    <t>Broj ovlaštenja</t>
  </si>
  <si>
    <t>Broj prijavljenih/odjavljenih izvora ionizirajućeg zračenja</t>
  </si>
  <si>
    <t>Broj izvještaja o utrošku otvorenih radioaktivnih izvora</t>
  </si>
  <si>
    <t>Broj odobrenih planova zbrinjavanja radioaktivnog otpada</t>
  </si>
  <si>
    <t>Broj odobrenih planova nuklearnog osiguranja</t>
  </si>
  <si>
    <t>28.</t>
  </si>
  <si>
    <t xml:space="preserve">Poboljšanje zaštite ljudi i okoliša od ionizirajućeg zračenja  </t>
  </si>
  <si>
    <t xml:space="preserve">Aktivnosti u cilju zaštite ljudi od ionizirajućeg zračenja iz okoliša i identifikacija radnih mjesta i područja s obzirom na izloženost prirodnim izvorima ionizirajućeg zračenja </t>
  </si>
  <si>
    <t>Sklopljen Ugovor s ponuđačem za mjerenje radiokativnosti u okolišu</t>
  </si>
  <si>
    <t xml:space="preserve">0/2022.
</t>
  </si>
  <si>
    <t xml:space="preserve">1/30.05.2022.
</t>
  </si>
  <si>
    <t xml:space="preserve">Služba za nuklearnu sigurnost </t>
  </si>
  <si>
    <t xml:space="preserve">31.12.2022. 
</t>
  </si>
  <si>
    <t>Izvješća o mjerenjima radioaktivnosti u okolišu</t>
  </si>
  <si>
    <t>1/30.06.2022.</t>
  </si>
  <si>
    <t xml:space="preserve">Izvješće o monitoringu radioaktivnosti  u vodi za ljudsku potrošnju za 2021.  </t>
  </si>
  <si>
    <t>1/30.5.2022.</t>
  </si>
  <si>
    <t>Izrađeni protokoli i brošure predviđene Akcijskim planom za radon</t>
  </si>
  <si>
    <t>Revidiran GIS prikaz rezultata mjerenja radioaktivnosti u okolišu</t>
  </si>
  <si>
    <t>29.</t>
  </si>
  <si>
    <t xml:space="preserve">Nadzor nad radioaktivnim otpadom u RH </t>
  </si>
  <si>
    <t xml:space="preserve">Osiguranje preduvjeta za sigurno skladištenje radioaktivog otpada </t>
  </si>
  <si>
    <t xml:space="preserve">Sektor  za radiološku i nuklearnu sigurnost </t>
  </si>
  <si>
    <t xml:space="preserve">Izrađena tehnička podloga za razvoj baze podataka radioaktivnog otpada </t>
  </si>
  <si>
    <t xml:space="preserve">1/31.12.2022.
</t>
  </si>
  <si>
    <t xml:space="preserve">Izrada tehničkih podloga za razvoj baze 
</t>
  </si>
  <si>
    <t>Služba za nuklearnu sigurnost</t>
  </si>
  <si>
    <t>33.</t>
  </si>
  <si>
    <t>Programske aktivnosti</t>
  </si>
  <si>
    <t>Sektor za pripravnost i koordinaciju</t>
  </si>
  <si>
    <t xml:space="preserve">Radni sastanci               </t>
  </si>
  <si>
    <t xml:space="preserve"> 8/2021.                            </t>
  </si>
  <si>
    <t xml:space="preserve"> 10/2022.                            </t>
  </si>
  <si>
    <t>Služba za operativnu pripravnost i Služba za opremanje i razvoj</t>
  </si>
  <si>
    <t>34.</t>
  </si>
  <si>
    <t>Organizacija i sudjelovanje u  vježbama i osposobljavanjima</t>
  </si>
  <si>
    <t>Razvoj sposobnosti za operativno djelovanje</t>
  </si>
  <si>
    <t xml:space="preserve">Radni sastanci, koordinacija                                                      </t>
  </si>
  <si>
    <t xml:space="preserve">20/2021.                                             </t>
  </si>
  <si>
    <t xml:space="preserve">20/2022.                                             </t>
  </si>
  <si>
    <t xml:space="preserve">Izrada elaborata </t>
  </si>
  <si>
    <t xml:space="preserve">10/2021.   </t>
  </si>
  <si>
    <t xml:space="preserve">8/2022.   </t>
  </si>
  <si>
    <t>Priprema za analizu vježbe</t>
  </si>
  <si>
    <t xml:space="preserve"> 10/2021.    </t>
  </si>
  <si>
    <t xml:space="preserve">8/2022.    </t>
  </si>
  <si>
    <t xml:space="preserve">Izrada provedbenih dokumenata   </t>
  </si>
  <si>
    <t xml:space="preserve"> 10/2021. </t>
  </si>
  <si>
    <t xml:space="preserve">8/2022. </t>
  </si>
  <si>
    <t>Izvješćivanje</t>
  </si>
  <si>
    <t>8/2021.</t>
  </si>
  <si>
    <t>8/2022.</t>
  </si>
  <si>
    <t>35.</t>
  </si>
  <si>
    <t xml:space="preserve">Sudjelovanje u međunarodnim aktivnostima </t>
  </si>
  <si>
    <t>Provedba obaveza preuzetih iz međunarodnih ugovora iz područja civilne zaštite</t>
  </si>
  <si>
    <t xml:space="preserve">Radni sastanci, koordinacija                                                                     </t>
  </si>
  <si>
    <t xml:space="preserve">5/2021.                                           </t>
  </si>
  <si>
    <t xml:space="preserve">Popunjavanje dokumenata  </t>
  </si>
  <si>
    <t xml:space="preserve"> 5/2022.        </t>
  </si>
  <si>
    <t xml:space="preserve">Pripreme radne dokumentacije   </t>
  </si>
  <si>
    <t xml:space="preserve">5/2021.  </t>
  </si>
  <si>
    <t xml:space="preserve">5/2022.  </t>
  </si>
  <si>
    <t>36.</t>
  </si>
  <si>
    <t>Certifikacija HUSAR – CROATIA za ECCP</t>
  </si>
  <si>
    <t>Razvoj sposobnosti za pružanje međunarodne pomoći</t>
  </si>
  <si>
    <t xml:space="preserve"> 6/2021.                      </t>
  </si>
  <si>
    <t xml:space="preserve"> 10/2022.                      </t>
  </si>
  <si>
    <t>Organizacija planskih sastanaka i treninga, revizija SOP Modula, provedba procesa INSARAG certifikacije, opremanje HUSAR Modula</t>
  </si>
  <si>
    <t xml:space="preserve">Izrada dokumenata </t>
  </si>
  <si>
    <t xml:space="preserve"> 5/2021. </t>
  </si>
  <si>
    <t xml:space="preserve"> 3/2022. </t>
  </si>
  <si>
    <t>Izrada tehničke dokumentacije</t>
  </si>
  <si>
    <t>37.</t>
  </si>
  <si>
    <t xml:space="preserve">Sudjelovanje u projektima koji se financiraju kroz Mehanizam Unije za civilnu zaštitu, Obzor 2020, IPA program </t>
  </si>
  <si>
    <t xml:space="preserve">Priprema aktivnosti                              </t>
  </si>
  <si>
    <t xml:space="preserve"> 1/2021.                                               </t>
  </si>
  <si>
    <t xml:space="preserve"> 1/2022.                                               </t>
  </si>
  <si>
    <t xml:space="preserve">Izvješća o sudjelovanju    </t>
  </si>
  <si>
    <t xml:space="preserve">1/2021.  </t>
  </si>
  <si>
    <t xml:space="preserve">1/2022.  </t>
  </si>
  <si>
    <t xml:space="preserve">Izrada provedbenih dokumenta  </t>
  </si>
  <si>
    <t xml:space="preserve">12/2021.  </t>
  </si>
  <si>
    <t xml:space="preserve">6/2022.  </t>
  </si>
  <si>
    <t xml:space="preserve"> Izrada video materijala </t>
  </si>
  <si>
    <t>6/2021.</t>
  </si>
  <si>
    <t xml:space="preserve">Jačanje partnerstva s operativnim snagama i sudionicima sustava civilne zaštite </t>
  </si>
  <si>
    <t xml:space="preserve">Razvoj sposobnosti za operativno djelovanje i potpora operativnim snagama sustava civilne zaštite </t>
  </si>
  <si>
    <t xml:space="preserve">Radni sastanci                                                                                                                                                </t>
  </si>
  <si>
    <t xml:space="preserve"> 5/2021.                                                                                                                                                                           </t>
  </si>
  <si>
    <t xml:space="preserve">Po potrebi/2022.                                                                                                                                                 </t>
  </si>
  <si>
    <t>Suradnja sa središnjim i drugim tijelima državne uprave, pravnim osobama od interesa za sustav CZ, obrazovnim i znanstvenim institucijama, sudjelovanje u radu i aktivnostima Koordinacije za domovinsku sigurnost, suradnja s operativnim snagama CZ (Hrvatska vatrogasna zajednica, Hrvatski Crveni križ, Hrvatska gorska služba spašavanja, klubovi spasilačkih i potražnih pasa, ronilački klubovi, radioamateri, Savez izviđača, udruge stanara, suvlasnika i upravitelja itd.), suradnja s Ravnateljstvom za robne zalihe</t>
  </si>
  <si>
    <t xml:space="preserve">Izrada priručnika        </t>
  </si>
  <si>
    <t xml:space="preserve"> 0/2021.  </t>
  </si>
  <si>
    <t xml:space="preserve"> 1/2022.        </t>
  </si>
  <si>
    <t xml:space="preserve">Izvješćivanje    </t>
  </si>
  <si>
    <t xml:space="preserve">4/2021. </t>
  </si>
  <si>
    <t xml:space="preserve">  4/2022.         </t>
  </si>
  <si>
    <t xml:space="preserve">Planovi rada      </t>
  </si>
  <si>
    <t xml:space="preserve"> 4/2021.      </t>
  </si>
  <si>
    <t xml:space="preserve"> 4/2022.    </t>
  </si>
  <si>
    <t xml:space="preserve">Sporazumi o suradnji </t>
  </si>
  <si>
    <t xml:space="preserve">   Po potrebi/2022.       </t>
  </si>
  <si>
    <t xml:space="preserve"> Tehničke smotre   </t>
  </si>
  <si>
    <t xml:space="preserve">  0/2021.        </t>
  </si>
  <si>
    <t xml:space="preserve">  Po potrebi/2022.       </t>
  </si>
  <si>
    <t>Vježbe i osposobljavanje</t>
  </si>
  <si>
    <t xml:space="preserve">7/2021.         </t>
  </si>
  <si>
    <t xml:space="preserve">7/2022.         </t>
  </si>
  <si>
    <t>Prijedlog realizacije u operativnim aktivnostima sustava CZ u katastrofama</t>
  </si>
  <si>
    <t>39.</t>
  </si>
  <si>
    <t>Realizacija godišnjeg Plana nabave u dijelu opreme i sredstava za civilnu zaštitu</t>
  </si>
  <si>
    <t>Opremanje za operativno djelovanje RCZ u velikim nesrećama i katastrofama</t>
  </si>
  <si>
    <t xml:space="preserve">Radni sastanci, koordinacija                                                    </t>
  </si>
  <si>
    <t xml:space="preserve">1/2021.                                                         </t>
  </si>
  <si>
    <t xml:space="preserve">Po potrebi/2022.                                                                           </t>
  </si>
  <si>
    <t>Revizija Kataloga opreme MTS ili izrada novog, razvoj opreme za potrebe aktivnosti i zadaća civilne zaštite sa pravnim osobama koje se bave namjenskom proizvodnjom</t>
  </si>
  <si>
    <t>Služba za opremanje i razvoj</t>
  </si>
  <si>
    <t xml:space="preserve">Izrada završnog prijedloga      </t>
  </si>
  <si>
    <t>Analiza stanja i određivanje prioriteta</t>
  </si>
  <si>
    <t xml:space="preserve">2/2022.     </t>
  </si>
  <si>
    <t>Prijedlog potrebite opreme i MTS</t>
  </si>
  <si>
    <t xml:space="preserve"> 1/2022.  </t>
  </si>
  <si>
    <t>40.</t>
  </si>
  <si>
    <t>Razvoj IT rješenja za potporu u aktivnostima civilne zaštite</t>
  </si>
  <si>
    <t>Razvoj baze podataka kao potpore u donošenju odluka za upravljanje u izvanrednim događajima</t>
  </si>
  <si>
    <t xml:space="preserve">Radni sastanci                                   </t>
  </si>
  <si>
    <t xml:space="preserve">2/2021.                  </t>
  </si>
  <si>
    <t xml:space="preserve"> 2/2022.                 </t>
  </si>
  <si>
    <t>Informacijska baza podataka operativnih snaga sustava CZ, evidencija pripadnika operativnih snaga sustava civilne zaštite</t>
  </si>
  <si>
    <t>Služba za operativnu pripravnost</t>
  </si>
  <si>
    <t xml:space="preserve">  0/2021.</t>
  </si>
  <si>
    <t xml:space="preserve">   1/2022.</t>
  </si>
  <si>
    <t>41.</t>
  </si>
  <si>
    <t>Izrada dokumenata i propisa</t>
  </si>
  <si>
    <t xml:space="preserve">   5/2022.</t>
  </si>
  <si>
    <t>42.</t>
  </si>
  <si>
    <t>Operativno djelovanje i pružanje logističke potpore</t>
  </si>
  <si>
    <t>Provedba odluka Stožera CZ RH</t>
  </si>
  <si>
    <t>Provedba odluka u segmentu provedbe aktivnosti zaštite zdravlja od koronavirusa</t>
  </si>
  <si>
    <t>Po potrebi/2021.</t>
  </si>
  <si>
    <t>Po potrebi/2022.</t>
  </si>
  <si>
    <t>Postupanja sukladno Odlukama Stožera CZ RH</t>
  </si>
  <si>
    <t>Provedba odluka u segmentu provedbe aktivnosti na otklananju posljedica potresa</t>
  </si>
  <si>
    <t>43.</t>
  </si>
  <si>
    <t>Razvoj kadrovskih sposobnosti za djelovanje u velikim nesrećama i katastrofama</t>
  </si>
  <si>
    <t xml:space="preserve">Nadgradnja stručnih kapaciteta službenika SPIK za provedbu zadaća operativnig djelovanja.
</t>
  </si>
  <si>
    <t xml:space="preserve">Izraditi plan potreba                          </t>
  </si>
  <si>
    <t xml:space="preserve">1/2021.              </t>
  </si>
  <si>
    <t xml:space="preserve"> 1/2022.                        </t>
  </si>
  <si>
    <t xml:space="preserve">Analiza stanja i određivanje prioriteta, organizacija tematskih tečaja </t>
  </si>
  <si>
    <t xml:space="preserve"> 3/2021.</t>
  </si>
  <si>
    <t>44.</t>
  </si>
  <si>
    <t xml:space="preserve">
Sudjelovanje u EU projektima
</t>
  </si>
  <si>
    <t>Nadogradnja MUSAR modula na HUSAR i INSARAG certifikacija</t>
  </si>
  <si>
    <t>Državna intervencijska postrojba civilne zaštite</t>
  </si>
  <si>
    <t>Broj pripadnika</t>
  </si>
  <si>
    <t>Osposobljavanje i certificiranje HUSAR tima</t>
  </si>
  <si>
    <t>Državna intervencijska postrojba civilne zaštite uz suradnju Sektora za pripravnost i koordinacju</t>
  </si>
  <si>
    <t xml:space="preserve"> 31.12.2023.</t>
  </si>
  <si>
    <t>T879013</t>
  </si>
  <si>
    <t>Terenska vježba u Austriji</t>
  </si>
  <si>
    <t xml:space="preserve"> 1.11.2022.</t>
  </si>
  <si>
    <t>Nabava  višenamjenskih helikoptera za potrebe civilne zaštite</t>
  </si>
  <si>
    <t>2 helikoptera</t>
  </si>
  <si>
    <t>Nabava helikoptera (provedba natječaja, praćenje projekta, osiguravanje vidljivosti projekta)</t>
  </si>
  <si>
    <t>45.</t>
  </si>
  <si>
    <t>Organiziranje i provođenje domaćih vježbi</t>
  </si>
  <si>
    <t>Uvježbavanje pripadnika DIP CZ za potrebe operativnog djelovanja</t>
  </si>
  <si>
    <t>100/2021.</t>
  </si>
  <si>
    <t>Obuka i vježbe spašavanja u poplavama, KBRN zaštiti i spšavanja u ruševinama</t>
  </si>
  <si>
    <t>A879008</t>
  </si>
  <si>
    <t>46.</t>
  </si>
  <si>
    <t>Promicanje sustava civilne zaštite</t>
  </si>
  <si>
    <t>Promicanje sustava civilne zaštite i upoznavanje građana s operativnim mogućnostima DIP CZ</t>
  </si>
  <si>
    <t xml:space="preserve">Broj sudionika </t>
  </si>
  <si>
    <t>25/2021.</t>
  </si>
  <si>
    <t>25/2022.</t>
  </si>
  <si>
    <t>Prezentacija opreme i vještina DIP CZ</t>
  </si>
  <si>
    <t>Broj aktivnosti</t>
  </si>
  <si>
    <t>6/2022.</t>
  </si>
  <si>
    <t>47.</t>
  </si>
  <si>
    <t>Operativne zadaće</t>
  </si>
  <si>
    <t>Logistička potpora u aktivnostima vezano uz epidemiju koronavirusa (COVID-19)</t>
  </si>
  <si>
    <t>Broj intervencija</t>
  </si>
  <si>
    <t>Skladištenje i izdavanje zaštitne medicinska opreme za COVID 19, distribucija te opreme, uspostavljanje privremenih stacionara, opremanje i zbrinjavanje, nadzor mjera sukladno Odlukama Stožera CZ RH</t>
  </si>
  <si>
    <t>Pružanje pomoći na potresom pogođenim područjima</t>
  </si>
  <si>
    <t>48.</t>
  </si>
  <si>
    <t>Sustav za rano upozoravanje i upravljanje krizama SRUUK</t>
  </si>
  <si>
    <t>Stvaranje preduvjeta za pravovremeno i kvalitetno rano upozoravanje i uzbunjivanje građana i operativnih snaga sustava civilne zaštite u slučajevima prijetnje od nastanka i nastanka izvanrednih događaja te lakše planiranje potrebnih kapaciteta.</t>
  </si>
  <si>
    <t xml:space="preserve">Sektor 112 </t>
  </si>
  <si>
    <t xml:space="preserve">Implementiran sustav za rano upozoravanje i upravljanje krizama </t>
  </si>
  <si>
    <t>10%/2021.</t>
  </si>
  <si>
    <t>100%/2022.</t>
  </si>
  <si>
    <t xml:space="preserve"> Provedba javne nabava za vidljivost projekta. Provedba impementacije sustava i aktivnosti upravljanja i ividljivosti projekta. </t>
  </si>
  <si>
    <t xml:space="preserve">Sektor za nabavu,
Sektor 112,
Samostalni sektor za informcijsko komunikacijske sustave 
</t>
  </si>
  <si>
    <t>30.3.2022.
30.09.2022.</t>
  </si>
  <si>
    <t xml:space="preserve">2.803.500
15.886.500 (ERDF) </t>
  </si>
  <si>
    <t>Uspješno provedeno upravljanje projektom i administracija</t>
  </si>
  <si>
    <t>Uspješno provedene aktivnosti za vidljivost projekta</t>
  </si>
  <si>
    <t>49.</t>
  </si>
  <si>
    <t>Razvoj i modernizacija jedinstvenog sustava javnog uzbunjivanja i obavješćivanja</t>
  </si>
  <si>
    <t>Moderniziran sustav javnog uzbunjivanja doprinijet će razvoju sposobnosti za upravljanje rizicima te povećati pokrivenosti broja građana koji će biti uzbunjeni u slučaju izvanrednog događaja.</t>
  </si>
  <si>
    <t>Izrađena tehnička dokumentacija za pokretanje procesa nabave i predat zahtjev za nabavu</t>
  </si>
  <si>
    <t xml:space="preserve">Sektor 112,
Sektor za nabavu  </t>
  </si>
  <si>
    <t>30.6.2022.
30.10.2022.</t>
  </si>
  <si>
    <t>Nabavljen idejni projekt za modernizaciju sustava za uzbunjivanje</t>
  </si>
  <si>
    <t>20%/2022.</t>
  </si>
  <si>
    <t>50.</t>
  </si>
  <si>
    <t>Razvoj IT infrastrukture i programskih rješenja za uspostavu jedinstvene platforme za integraciju podataka, poboljšanje protoka i dostupnosti informacija te komunikacije u okviru integriranog sustava civilne zaštite RH</t>
  </si>
  <si>
    <t xml:space="preserve">Izrađena tehnička dokumentacija za pokretanje procesa nabave i predat zahtjev za nabavu </t>
  </si>
  <si>
    <t>30.6.2022.
30.9.2022.</t>
  </si>
  <si>
    <t>Nabavljen tehnički projekt novog jedinstvenog IK sustava</t>
  </si>
  <si>
    <t>51.</t>
  </si>
  <si>
    <t xml:space="preserve">Održavanje funkcionalnosti jedinstvenog sustava javnog uzbunjivanja </t>
  </si>
  <si>
    <t>Zadržati ili poboljšati funkcionalnost postojećeg sustava za uzbunjivanje provedbom redovnih ispitivanja sirena, detekcijom  i otklanjanem kvarova i izvođenjem nužnih zahvata  tekućeg održavanja na sustvu za uzbunjivanje.</t>
  </si>
  <si>
    <t>Postotak ispravnih sirena od broja sirena koje se testiraju</t>
  </si>
  <si>
    <t>85%/2021.</t>
  </si>
  <si>
    <t>87%/2022.</t>
  </si>
  <si>
    <t>Sektor 112</t>
  </si>
  <si>
    <t>28.2.2022.
31.12.2022.</t>
  </si>
  <si>
    <t>52.</t>
  </si>
  <si>
    <t>Izrada normativnih dokumenata za postupanje službenika u sustavu 112 u izvanrednim događajima</t>
  </si>
  <si>
    <t>Kroz izradu normativnih dokumenata (uputa, SOP-ova, sporazuma, protokola) ažurirati odnosno odrediti načine postupanja službenika u sustavu 112 po zaprimanju dojava o izvanrednim događajima.</t>
  </si>
  <si>
    <t>Broj izrađenih normativnih dokumenata</t>
  </si>
  <si>
    <t>75%/2021.</t>
  </si>
  <si>
    <t>85%/2022.</t>
  </si>
  <si>
    <t xml:space="preserve">Izrada uputa o obveznom postupanju i standardnih operativnih postupaka za postupanje sustava 112 u izvanrednim događajima, izrada komunikacijskih protokola i sporazuma o suradnji sa institucijama  nadležnim za djelovanje po određenom izvanrednom događaju </t>
  </si>
  <si>
    <t>53.</t>
  </si>
  <si>
    <t>Provedba simulacijsko-komunikacijskih vježbi u sustavu 112</t>
  </si>
  <si>
    <t>Ujednačavanje i unaprjeđenje tj. kvalitativno podizanje razine postupanja službenika u sustavu 112 kroz provedbu simulacijsko-komunikacijskih vježbi.</t>
  </si>
  <si>
    <t>Broj provedenih simulacijsko-komunikacijskih vježbi</t>
  </si>
  <si>
    <t>2/2022.</t>
  </si>
  <si>
    <t>Priprema i provedba simulacijsko-komunikacijskih vježbi u sustavu 112</t>
  </si>
  <si>
    <t>Broj provedenih Tehničkih nadgledanja postrojenja i izdanih Ex-Dokumenata</t>
  </si>
  <si>
    <t xml:space="preserve">513/2021.
</t>
  </si>
  <si>
    <t xml:space="preserve">500/2022.
</t>
  </si>
  <si>
    <t>Broj provedenih Tehničkih nadgledanja dokumentacije prije građevinske dozvole i izdanih Stručnih mišljenja</t>
  </si>
  <si>
    <t xml:space="preserve">34/2021.
</t>
  </si>
  <si>
    <t xml:space="preserve">40/2022.
</t>
  </si>
  <si>
    <t>Broj provedenih Tehničkih nadgledanja pravnih i fizičkih osoba koje se bave aktivnostima instaliranja, održavanja i popravka i izdanih Tehničkih nalaza</t>
  </si>
  <si>
    <t>89/2021.</t>
  </si>
  <si>
    <t>60/2022.</t>
  </si>
  <si>
    <t>55.</t>
  </si>
  <si>
    <t xml:space="preserve"> Laboratorijsko ispitivanje i certifikacija protueksplozijski zaštićene opreme (Ex opreme) i zaštitnih sustava.
Certifikacija eksplozivnih tvari i pirotehničkih sredstva </t>
  </si>
  <si>
    <t>Laboratorijskim ispitivanjem i certifikacijom u EU akreditiranom tijelu omogućuje se domaćim i svijetskim proizvođačima stavljanje na EU tržište protueksplozijski zaštićene opreme.</t>
  </si>
  <si>
    <t xml:space="preserve"> Sektor za eksplozivne atmosfere</t>
  </si>
  <si>
    <t xml:space="preserve"> 3/2022.</t>
  </si>
  <si>
    <t>Broj izdanih izvješća o ispitivanju u laboratoriju</t>
  </si>
  <si>
    <t>28/2021.</t>
  </si>
  <si>
    <t xml:space="preserve"> 35/2022.</t>
  </si>
  <si>
    <t>56.</t>
  </si>
  <si>
    <t>Služba za operativne poslove</t>
  </si>
  <si>
    <t>Služba za kontrolu kvalitete</t>
  </si>
  <si>
    <t>T672040</t>
  </si>
  <si>
    <t xml:space="preserve"> 1/2022.</t>
  </si>
  <si>
    <t>57.</t>
  </si>
  <si>
    <t>Smanjenje ugroza i šteta od požara tijekom protupožarne sezone, potpora razvoju sustava CZ</t>
  </si>
  <si>
    <t xml:space="preserve">Sudjelovanje na radnim sastancima (broj tematskih sastanaka)                                                                                         </t>
  </si>
  <si>
    <t>Praćenje izvršenja, izrada izvješća, koordinacija provedbe aktivnosti, sudjelovanje u vježbama civilne zaštite</t>
  </si>
  <si>
    <t xml:space="preserve">Sukladno rokovima    navedenim u 
Programu aktivnosti u provedbi posebnih mjera zaštite od požara od interesa za RH u 2022. g.
</t>
  </si>
  <si>
    <t xml:space="preserve"> Praćenje izvršenja i izrada izvješća  (broj izvješća)      </t>
  </si>
  <si>
    <t xml:space="preserve">Sudjelovanje u vježbama (broj vježbi)         </t>
  </si>
  <si>
    <t xml:space="preserve"> Sudjelovanje u radu stožera civilne zaštite JLP(R)S (broj održanih sjednica)            </t>
  </si>
  <si>
    <t>58.</t>
  </si>
  <si>
    <t>Pravovremeno i kvalitetno izvšenje planiranih aktivnosti za turističku sezonu u cilju podizanja razine sigurnosti turista</t>
  </si>
  <si>
    <t xml:space="preserve">Sudjelovanje na radnim sastancima (broj tematskih sastanaka)                                                                                                  </t>
  </si>
  <si>
    <t xml:space="preserve"> Praćenje izvršenja i izrada izvješća  (broj izvješća)    </t>
  </si>
  <si>
    <t xml:space="preserve"> Sudjelovanje u vježbama (broj vježbi)           </t>
  </si>
  <si>
    <t xml:space="preserve">Sudjelovanje u radu stožera civilne zaštite JLP(R)S (broj održanih sjednica)                           </t>
  </si>
  <si>
    <t>59.</t>
  </si>
  <si>
    <t>Priprema i provedba mjera i aktivnosti u sustavu civilne zaštite u nepovoljnim vremenskim uvjetima</t>
  </si>
  <si>
    <t xml:space="preserve">Pravovremeno i kvalitetno izvšenje planiranih aktivnosti za nepovoljne vremenske uvjete s ciljem smanjenja posljedica izvanrednih događaja </t>
  </si>
  <si>
    <t xml:space="preserve">Sudjelovanje na radnim sastancima (broj tematskih sastanaka)                                                                                                                                                                                  </t>
  </si>
  <si>
    <t xml:space="preserve">Praćenje izvršenja, izrada izvješća, koordinacija provedbe aktivnosti, prikupljanje izvješća, obilazak kritičnih lokacija, praćenje i analiza stanja u slučaju nastanka izvanrednog događaja uslijed nepovoljnih vremenskih uvjeta 
</t>
  </si>
  <si>
    <t xml:space="preserve">Sukladno zadanim rokovima
RCZ
</t>
  </si>
  <si>
    <t xml:space="preserve">Prikupljanje izvješća (broj izvješća)    </t>
  </si>
  <si>
    <t>Davanje uputa JLP(R)S i  nositeljima aktivnosti</t>
  </si>
  <si>
    <t xml:space="preserve">Sudjelovanje u radu stožera civilne zaštite JLP(R)S (redovnim i izvanrednim - broj sjednica)      </t>
  </si>
  <si>
    <t>Pokretanje sustava ranog upozoravanja – u slučaju potrebe</t>
  </si>
  <si>
    <t>Savjetodavna pomoć JLP(R)S, tijekom izrade procjena rizika, planova djelovanja CZ i operativnih planova pravnih osoba od  interesa za sustav CZ</t>
  </si>
  <si>
    <t>Izdavanje suglasnosti, mišljenja i smjernica u vezi s dokumentima  prostorne i planske dokumentacije JLPRS (broj suglasnosti, mišljenja i smjernica)</t>
  </si>
  <si>
    <t>61.</t>
  </si>
  <si>
    <t xml:space="preserve">Sudjelovanje djelatnika Područnog ureda u radu stožera civilne zaštite JLP(R)S (broj redovnih sjednica stožera/broj izvanrednih sjednica stožera)                          </t>
  </si>
  <si>
    <t>Kontinuirano izvješćivanje o poduzetim aktivnostima i stanju na ugroženom području.- broj izvješća</t>
  </si>
  <si>
    <t>62.</t>
  </si>
  <si>
    <t xml:space="preserve">Popunjenost operativnih snaga 
sustava civilne zaštite  JLP(R)S
</t>
  </si>
  <si>
    <t>Stručna pomoć JLP(R)S u razvoju sustava CZ</t>
  </si>
  <si>
    <t xml:space="preserve">Broj popunjenih postrojbi opće namjene                                  </t>
  </si>
  <si>
    <t>Pružanje stručne i druge pomoći u tijeku reorganizacije i preustroja postrojbi civilne zaštite JLP(R)S u skladu sa novim zakonskim rješenjima i procjenama rizika.</t>
  </si>
  <si>
    <t xml:space="preserve">Broj popunjenih specijalističkih postrojbi  </t>
  </si>
  <si>
    <t xml:space="preserve">Broj imenovanih povjerenika civilne zaštite i njihovih zamjenika     </t>
  </si>
  <si>
    <t>63.</t>
  </si>
  <si>
    <t xml:space="preserve">Osposobljenost operativnih snaga 
sustava civilne zaštite i priprema i provedba vježbi sustava civilne zaštite
</t>
  </si>
  <si>
    <t>64.</t>
  </si>
  <si>
    <t>Podizanje svijesti i edukacija javnosti u području civilne zaštite</t>
  </si>
  <si>
    <t xml:space="preserve">
Obilježavanje Dana Europskog broja 112, Dana CZ  i Dana smanjenja rizika od katastrofa, održavanje predavanja i upoznavanje sa prirodnim i drugih nesrećama te opasnostima od mina, upoznavanje žurnih službi, promoviranje sustava civilne zaštite i broja 112, medijska istupanja</t>
  </si>
  <si>
    <t>Broj predavanja, radionica, broj škola, dječjih vrtića i ustanova za osobe s posebnim potrebama, ukupan broj učenika/djece obuhvaćenih edukacijom</t>
  </si>
  <si>
    <t>Uključivanje Područnog ureda u projekte EU Ravnateljstva civilne zaštite i međunarodne projekte JPL(R)S (broj projekata)</t>
  </si>
  <si>
    <t xml:space="preserve">Suradnja s predstavnicima sustava CZ susjednih država                                          </t>
  </si>
  <si>
    <t xml:space="preserve">Broj održanih vježbi     </t>
  </si>
  <si>
    <t xml:space="preserve">Sudjelovanje u međunarodnom projektu ModTTX.    </t>
  </si>
  <si>
    <t>66.</t>
  </si>
  <si>
    <t>Broj izrađenih SOP-ova i sporazuma</t>
  </si>
  <si>
    <t xml:space="preserve">Prikupljanje i obrada podataka, utvrđivanje vrste i prirode događaja, redovno i izvanredno izvješćivanje, ažuriranje SOP-ova, sporazuma, uputa i baze podataka, sudjelovanje u provedbi simulacijsko i komunikacijskih vježbi, sudjelovanje u programima izobrazbe i osposobljavanja, kontrola ispravnosti i upotrebe komunikacijsko-informacijske opreme.   </t>
  </si>
  <si>
    <t xml:space="preserve">Broj poziva, događaja </t>
  </si>
  <si>
    <t xml:space="preserve">Broj održanih simulacijsko- komunikacijskih vježbi    </t>
  </si>
  <si>
    <t xml:space="preserve">  Radni sastanci, obuka, ažuriranje i analiza sustava</t>
  </si>
  <si>
    <t>Broj educiranih djelatnika</t>
  </si>
  <si>
    <t>67.</t>
  </si>
  <si>
    <t xml:space="preserve">
Održavanje funkcionalnosti i nadogradnja postojećeg sustava za uzbunjivanje
</t>
  </si>
  <si>
    <t>Održavanje funkcionalnosti sustava 112</t>
  </si>
  <si>
    <t xml:space="preserve">Broj ispitivanja sustava  
</t>
  </si>
  <si>
    <t>Ispitivanje sustava za uzbunjivanje, podnošenje zahtjeva za popravak ili nadogradnju elemenata sustava za uzbunjivanje uvažavajući procjenu isplativosti popravke i ugroženosti stanovništva.</t>
  </si>
  <si>
    <t xml:space="preserve">Broj realiziranih zahtjeva za popravak ili nadogradnju elemenata sustava za uzbunjivanje </t>
  </si>
  <si>
    <t>68.</t>
  </si>
  <si>
    <t xml:space="preserve">Provedba inspekcijskih nadzora  </t>
  </si>
  <si>
    <t>Pravovremeno i kvalitetno izvšenje planiranih i izvanrednih  aktivnosti s ciljem povećanja sigurnosti osoba i imovine</t>
  </si>
  <si>
    <t xml:space="preserve">Broj nadzora (redovni i izvanredni)                                                                                                    </t>
  </si>
  <si>
    <t xml:space="preserve">Poslovi inspekcije zaštite od požara, eksploziva i oružja, poslovi inspekcije civilne zaštite, poslovi inspekcije privatne zaštite i detektivskih poslova                                                                         </t>
  </si>
  <si>
    <t xml:space="preserve">   Broj prekršajnih postupaka     </t>
  </si>
  <si>
    <t>Broj obavljenih očevida</t>
  </si>
  <si>
    <t xml:space="preserve">Broj tehničkih pregleda </t>
  </si>
  <si>
    <t>Broj izdanih rješenja, potvrda, mišljenja i odobrenja</t>
  </si>
  <si>
    <r>
      <rPr>
        <b/>
        <sz val="10"/>
        <rFont val="Arial"/>
        <family val="2"/>
        <charset val="238"/>
      </rPr>
      <t>Razdoblje važenja akta:</t>
    </r>
    <r>
      <rPr>
        <sz val="10"/>
        <rFont val="Arial"/>
        <family val="2"/>
        <charset val="238"/>
      </rPr>
      <t xml:space="preserve"> </t>
    </r>
  </si>
  <si>
    <t>Planiranje i zapošljavanje novih zaposlenika</t>
  </si>
  <si>
    <t>Sektor za razvoj i upravljanje ljudskim potencijalima</t>
  </si>
  <si>
    <t xml:space="preserve">Broj objavljenih javnih natječaja i oglasa
</t>
  </si>
  <si>
    <t>Služba za planiranje i razvoj ljudskih potencijala</t>
  </si>
  <si>
    <t>Broj objavljenih internih oglasa</t>
  </si>
  <si>
    <t>Broj odluka o  imenovanju</t>
  </si>
  <si>
    <t>Postići ravnotežu prirodnog odljeva i priljeva policijskih službenika</t>
  </si>
  <si>
    <t>Broj upisanih kandidata u program srednjoškolskog obrazovanja</t>
  </si>
  <si>
    <t>30.9 2022.</t>
  </si>
  <si>
    <t>Popunjavanje slobodnih radnih mjesta policijskih službenika</t>
  </si>
  <si>
    <t xml:space="preserve">Popunjavanje slobodnih radnih mjesta radi efikasnijeg i kvalitetnijeg funkcioniranja policijske službe. </t>
  </si>
  <si>
    <t>Broj primljenih kandidata u državnu službu  koji završe Program srednjoškolskog obrazovanja odraslih za zanimanje policajac/policajka</t>
  </si>
  <si>
    <t>Izrada analiza i izvješća</t>
  </si>
  <si>
    <t>Osigurati stručnu, kvalitetnu i pravovremenu obradu, analizu i dostavu podataka iz djelokruga upravljanja ljudskim potencijalima.</t>
  </si>
  <si>
    <t>Izrađene analize i izvješća
Izrađen godišnji plan rada Uprave
Izrađeno godišnje izvješće o radu Uprave</t>
  </si>
  <si>
    <t>Sudjelovanje u izradi programa, tablica i aplikacija za evidencije ljudskih potencijala, obavljanje analiza ljudskih potencijala i izrada dnevnih, tjednih, mjesečnih i godišnjih izvješća te godišnjeg plana rada.</t>
  </si>
  <si>
    <t>Provedba organizacijskih i ustrojstvenih promjena</t>
  </si>
  <si>
    <t>Broj izrađenih nacrta pravilnika o izmjenama i dopunama Pravilnika o unutarnjem redu i drugih podzakonskih propisa</t>
  </si>
  <si>
    <t>Broj izrađenih rješenja o prijamu u službu</t>
  </si>
  <si>
    <t>Služba za upravljanje ljudskim potencijalima</t>
  </si>
  <si>
    <t>Broj angažiranih pričuvnih policijskih službenika</t>
  </si>
  <si>
    <t>Udio očitovanja na broj podnesenih žalbi na rješenja</t>
  </si>
  <si>
    <t>Pripremanje očitovanja i dokumentacije za Odbor za državnu službu povodom uloženih žalbi na rješenja o prijamu, rasporedu, izboru, imenovanju, razrješenju,  plaći, premještaju, stavljanju na raspolaganje i ocjene.</t>
  </si>
  <si>
    <t xml:space="preserve">Udio izrađenih uputa, mišljenja i odgovora u odnosu na broj upita i zahtjeva
</t>
  </si>
  <si>
    <t>Broj izrađenih odluka i ugovora</t>
  </si>
  <si>
    <t>Ovisno o broju službenika koji će biti upućeni tijekom 2022.</t>
  </si>
  <si>
    <t>Broj izrađenih rješenja o premještaju, rasporedu, izboru, imenovanju, prestanku državne službe, vraćanju u službu i mirovanju radnog odnosa</t>
  </si>
  <si>
    <t>Provođenje postupaka premještaja iz jednog u drugo državno tijelo temeljem sporazuma čelnika tijela.</t>
  </si>
  <si>
    <t>Izrada rješenja i akata kojima se uređuju plaće, dodaci na plaće, naknade troškova prijevoza i druga prava i obveze koje proizlaze po osnovi rada u Ministarstvu.</t>
  </si>
  <si>
    <t>Izrada prvostupanjskih rješenja o ocjenama policijskih službenika, državnih službenika i namještenika.</t>
  </si>
  <si>
    <t>28.2.2022.</t>
  </si>
  <si>
    <t>Pripremanje dokumentacije po žalbama i izvanrednim pravnim lijekovima protiv rješenja o statusnim pravima zaposlenika.</t>
  </si>
  <si>
    <t>Izrada drugostupanjskih rješenja po žalbama i zahtjevima za zaštitu prava iz radnog odnosa o kojima odlučuje čelnik tijela.</t>
  </si>
  <si>
    <t>Izdavanje potvrda i uvjerenja iz kadrovskih evidencija.</t>
  </si>
  <si>
    <t>Udio izrađenih pismena uputa, odgovora na upite, predstavke, podneske i dr.</t>
  </si>
  <si>
    <t>189/2021.</t>
  </si>
  <si>
    <t>Prikupljanje, točno i pravovremeno ažuriranje podataka, praćenje promjena o radu i profesionalnom razvoju zaposlenika, te stručna i pravovremena provedba svih postupaka iz domene radno-pravnih odnosa, kako bi se omogućilo kvalitetno upravljanje ljudskim potencijalima.</t>
  </si>
  <si>
    <t>Prikupljanje i priprema zahtjeva za školovanje za Povjerenstvo koje odlučuje o naknadi troškova pohađanja visokoškolskog obrazovanja policijskih službenika te izrada odluka i ugovora vezanih za usavršavanje i obrazovanje zaposlenika.</t>
  </si>
  <si>
    <t>Udio službenika koji je završio specijalizacije, stručno osposobljavanje i usavršavanje u ukupnom broju policijskih službenika</t>
  </si>
  <si>
    <t>5%/2022.</t>
  </si>
  <si>
    <t>Planiranje, organiziranje, koordiniranje i nadzor postupanja u  području psihosocijalne zaštite</t>
  </si>
  <si>
    <t>Osigurati kvalitetno i pravodobno provođenje zdravstvenih pregleda, preventivnih zdravstvenih mjera i mjera zdravstvene zaštite na radu, pravodobno i stručno obavljanje psiholoških intervencija, psihologijskih obrada, opservacija te savjetodavni i psihoedukativni rad vezan uz profesionalno i osobno funkcioniranje policijskih službenika i drugih zaposlenika u sklopu psihosocijalne zaštite, osigurati kvalitetno i pravodobno provođenje selekcijskih postupaka.</t>
  </si>
  <si>
    <t>Sektor za potporu</t>
  </si>
  <si>
    <t>Pružena psihosocijalna  podrška, koordinacije i aktivnosti nositelja psihosocijalne zaštite, provedeni psihologijska postupci</t>
  </si>
  <si>
    <t>Provođenje postupaka integrirane psihosocijalne podrške za zaposlenike i članove njihovih obitelji u svim izvanrednim situacijama koje narušavaju mentalno zdravlje, psihološke pripreme i debrifing s policijskim službenicima koji izvode visokorizične operativne aktivnosti i policijska postupanja.</t>
  </si>
  <si>
    <t>Služba za potporu ljudskim potencijalima</t>
  </si>
  <si>
    <t>Broj obavljenih psihologijskih testiranja za potrebe sistematskih pregleda policijskih službenika</t>
  </si>
  <si>
    <t>4200/2021.</t>
  </si>
  <si>
    <t>4500/2022</t>
  </si>
  <si>
    <t>Broj obavljenih zdravstvenih pregleda i preventivnih i zdravstvenih mjera</t>
  </si>
  <si>
    <t>5700/2021</t>
  </si>
  <si>
    <t>6000/2022</t>
  </si>
  <si>
    <t>Organiziranje provedbe zdravstvenih pregleda i provođenje preventivne zdravstvene opće i specifične zaštitne mjere.</t>
  </si>
  <si>
    <t>Planiranje, organiziranje, koordiniranje i nadzor postupanja u  području skrbi i zdravstvene zaštite</t>
  </si>
  <si>
    <t>Osigurati kvalitetno i stručno ostvarivanje prava i obveza propisanih zakonima iz domene radnog prava, Kolektivnog ugovora i Zakona o pravima hrvatskih branitelja iz Domovinskog rata i članova njihovih obitelji.</t>
  </si>
  <si>
    <t>Broj pismena o ratnom putu na zahtjeve tijela koje provodi postupke utvrđivanja HRVI odnosno člana obitelji poginulog hrvatskog branitelja</t>
  </si>
  <si>
    <t>Obavljanje poslova prilikom ostvarivanja zakonskih prava ranjenih i obitelji poginulih zaposlenika Ministarstva, kao i hrvatskih branitelja- pripadnika pričuvnog sastava policije.</t>
  </si>
  <si>
    <t>Broj provedenih aktivnosti u slučaju smrtnog stradavanja zaposlenika i bivših zaposlenika</t>
  </si>
  <si>
    <t>22/2021</t>
  </si>
  <si>
    <t>Koordiniranje i sudjelovanje u provođenju svih aktivnosti u slučaju smrtnog stradavanja zaposlenika (u/izvan službe).</t>
  </si>
  <si>
    <t>Broj odluka o priznavanju prava na novčanu pomoć</t>
  </si>
  <si>
    <t>464/2021</t>
  </si>
  <si>
    <t>Broj pregleda policijskih službenika na Komisijama</t>
  </si>
  <si>
    <t>95/2021</t>
  </si>
  <si>
    <t>90/2022</t>
  </si>
  <si>
    <t>Broj provedenih postupaka u ostvarivanju prava na temelju invalidnosti te prava iz mirovinskog osiguranja povodom odluka Prvostupne i Drugostupne zdravstvene komisije</t>
  </si>
  <si>
    <t>Provođenje postupaka u vezi ostvarivanja prava na temelju invalidnosti te prava iz mirovinskog osiguranja.</t>
  </si>
  <si>
    <t>Broj izdanih rješenja o prestanaku radnog odnosa s pravom na mirovinu</t>
  </si>
  <si>
    <t>449/2021.</t>
  </si>
  <si>
    <t>660/2022.</t>
  </si>
  <si>
    <t>Sudjelovanje u procesima prilikom prestanka radnog odnosa po osnovama iz djelokruga rada te izrada rješenja o prestanku državne službe, dodjeli novčane pomoći, dodjeli otpremnina i potvrda o zvanju i rješenja unaprjeđenju u viša zvanja hrvatskih branitelja prilikom stjecanja prava na mirovinu.</t>
  </si>
  <si>
    <t>Broj odluka o otpremnini</t>
  </si>
  <si>
    <t>99/2021.</t>
  </si>
  <si>
    <t xml:space="preserve">Broj rješenja o prevođenju u zvanje </t>
  </si>
  <si>
    <t>118/2021.</t>
  </si>
  <si>
    <t>Broj predmeta u kojima su ažurirani podaci u vezi statusa hrvatskog branitelja</t>
  </si>
  <si>
    <t>450/2021.</t>
  </si>
  <si>
    <t>Vođenje i ažuriranje evidencije utvrđenog statusa hrvatskih branitelja</t>
  </si>
  <si>
    <t xml:space="preserve">Broj zaprimljenih zahtjeva vezanih za utvrđivanje status hrvatskog branitelja      </t>
  </si>
  <si>
    <t>540/2021.</t>
  </si>
  <si>
    <t>450/2022.</t>
  </si>
  <si>
    <t>Planiranje i obavljanje općih i tehničkih poslova</t>
  </si>
  <si>
    <t>Broj izdanih službenih dokumenata</t>
  </si>
  <si>
    <t>602/2021.</t>
  </si>
  <si>
    <t>600/2022.</t>
  </si>
  <si>
    <t>Broj postupaka s područja zaštite na radu i izvršenih procjena opasnosti radnih mjesta</t>
  </si>
  <si>
    <t>22/2021.</t>
  </si>
  <si>
    <t>Broj izdanih Spomen znački</t>
  </si>
  <si>
    <t>Poslovi postupanja u sudskim i izvansudskim postupcima te davanja mišljenja i uputa iz imovinsko-pravnih odnosa</t>
  </si>
  <si>
    <t xml:space="preserve">Osigurati pravodobno i učinkovito zastupanje interesa RH MUP-a u postupcima koji se vode po zahtjevima za mirno rješenje i tužbama pokrenutih protiv Ministarstva te stručno, kvalitetno i pravovremeno dostavljanje očitovanja i relevantne dokumentacije odvjetništvima za potrebe sudskih i izvansudskih postupaka.
Kvalitetno, stručno i pravodobno davanje pravnih mišljenja o spornim pravnim pitanjima.
</t>
  </si>
  <si>
    <t>Broj zaprimljenih zahtjeva za mirno rješenje spora</t>
  </si>
  <si>
    <t>3460/2021.</t>
  </si>
  <si>
    <t>Služba za imovinsko-pravne postupke i radno pravne sporove</t>
  </si>
  <si>
    <t>Broj zaprimljenih tužbi</t>
  </si>
  <si>
    <t>1210/2021.</t>
  </si>
  <si>
    <t>Broj sastavljenih tužbi</t>
  </si>
  <si>
    <t>21/2021.</t>
  </si>
  <si>
    <t>Broj sastavljenih odgovora na tužbe u predmetima koji se vode pred Upravnim sudom</t>
  </si>
  <si>
    <t>63/2021.</t>
  </si>
  <si>
    <t>Izrada odgovora na tužbe u upravnom sporu; tražiti činjenice i dokumentaciju iz nadležnih ustrojstvenih jedinica.</t>
  </si>
  <si>
    <t>Broj sudskih rasprava pred Upravnim sudom u Zagrebu</t>
  </si>
  <si>
    <t>35/2021.</t>
  </si>
  <si>
    <t>Zastupanje Ministarstva pred Upravnim sudom.</t>
  </si>
  <si>
    <t>Broj izrađenih ugovora i danih mišljenja</t>
  </si>
  <si>
    <t>221/2021.</t>
  </si>
  <si>
    <t>Broj predloženih utuženja</t>
  </si>
  <si>
    <t>92/2021.</t>
  </si>
  <si>
    <t>Predlaganje utuženja i pokretanja ovršnih postupaka; prikupljanje podataka i dokumentacije od nadležnih ustrojstvenih jedinica.</t>
  </si>
  <si>
    <t>Broj otvorenih predmeta</t>
  </si>
  <si>
    <t>4670/2021.</t>
  </si>
  <si>
    <t>Broj predmeta u radu</t>
  </si>
  <si>
    <t>6050/2021.</t>
  </si>
  <si>
    <t>Broj arhiviranih predmeta</t>
  </si>
  <si>
    <t>2549/2021.</t>
  </si>
  <si>
    <t>Provođenje disciplinskih postupaka za policijske službenike</t>
  </si>
  <si>
    <t xml:space="preserve">Odlučivanje o zahtjevima za pokretanje disciplinskog postupka zbog težih povreda službene dužnosti, odlučivanje o žalbama protiv rješenja o udaljenju iz službe, odlučivanje o žalbama protiv odluka donesenih u postupku zbog lakše povrede službene dužnosti, odlučivanje o žalbama protiv rješenja o odgovornosti policijskih službenika za teže povrede službene dužnosti, donošenje odgovarajućih rješenja i zaključaka.  </t>
  </si>
  <si>
    <t>Služba disciplinskog sudovanja</t>
  </si>
  <si>
    <t xml:space="preserve"> Izrada statističkih izviješća</t>
  </si>
  <si>
    <t>15/2021.</t>
  </si>
  <si>
    <t>Održane usmene rasprave i sjednice</t>
  </si>
  <si>
    <t xml:space="preserve">
 100%/ 2022.
</t>
  </si>
  <si>
    <t>Broj zahtjeva radi teže povrede službene dužnosti</t>
  </si>
  <si>
    <t xml:space="preserve">Rješavanje u prvom stupnju o težim povredama službene dužnosti, u drugom stupnju o žalbama na lake povrede službene dužnosti, žalbama na udaljenja iz službe
</t>
  </si>
  <si>
    <t xml:space="preserve">Odjeli prvostupanjskog disciplinskog sudovanja Osijek, Rijeka, Split, Zagreb
</t>
  </si>
  <si>
    <t>Broj žalbi za laku povredu</t>
  </si>
  <si>
    <t>Broj žalbi na udaljenje</t>
  </si>
  <si>
    <t xml:space="preserve"> Broj žalbi na teže povrede </t>
  </si>
  <si>
    <t xml:space="preserve">Rješavanje o žalbama na teže povrede službene dužnosti, odlučivanje o izvanrednim pravnim lijekovima, odlučivanje o delegaciji,
odlučivanje o izuzeću,
</t>
  </si>
  <si>
    <t>Odjel drugostupanjskog disciplinskog sudovanja</t>
  </si>
  <si>
    <t xml:space="preserve">Broj odluka o delegaciji
</t>
  </si>
  <si>
    <t>Broj odluka o izuzeću</t>
  </si>
  <si>
    <t>Koordiniranje aktivnosti</t>
  </si>
  <si>
    <t>Glavno tajništvo</t>
  </si>
  <si>
    <t>Broj radnih i koordinativnih  sastanaka sa upravnim organizacijama i ustrojstvenim jedinicama</t>
  </si>
  <si>
    <t>45/2021.</t>
  </si>
  <si>
    <t>Suradnja i koordinacija</t>
  </si>
  <si>
    <t>14/2021.</t>
  </si>
  <si>
    <t>Izrada prijedloga planskih dokumenata i izvješća o realizaciji planskih dokumenata Ministarstva</t>
  </si>
  <si>
    <t xml:space="preserve">Kontinuirano praćenje  izrade planskih dokumenata i njihova realizacija </t>
  </si>
  <si>
    <t>Broj izrađenih planskih dokumenata</t>
  </si>
  <si>
    <t>Služba za strateško planiranje, statistiku i unaprjeđenje rada</t>
  </si>
  <si>
    <t>30.4.2022.</t>
  </si>
  <si>
    <t>Broj izrađenih statističkih izvješća</t>
  </si>
  <si>
    <t>13/2021.</t>
  </si>
  <si>
    <t>13/2022.</t>
  </si>
  <si>
    <t>Prikupljanje podataka iz područja sigurnosti prometa na cestama, statistička obrada, izrada i dostava izvješća statistički podataka</t>
  </si>
  <si>
    <t>Prikupljanje podataka i raščlamba iz područja kriminaliteta i javne sigurnosti</t>
  </si>
  <si>
    <t>Izrada statističkih pregleda temeljnih sigurnosnih pokazatelja i rezultata rada</t>
  </si>
  <si>
    <t>Suradnja s Državnim zavodom za statistiku sukladno Protokolu o suradnji između Državnog zavoda za statistiku i Ministarstva na području međusobne razmjene podataka</t>
  </si>
  <si>
    <t>Razmjena podataka</t>
  </si>
  <si>
    <t>Prikupljanje i obrada podataka za izradu izvješća o stjecanju i prestanku državljanstva</t>
  </si>
  <si>
    <t>Prikupljanje i obrada podataka za izradu izvješća o  stranim državljanim na boravku u RH</t>
  </si>
  <si>
    <t>Prikupljanje i obrada podataka za izradu izvješća o migracijama, putničkom graničnom prometu</t>
  </si>
  <si>
    <t>Nacionalno vojno-policijsko hodočašće u Mariju Bistricu, lokalna hodočašća, organizacijske, tehničke i materijalne pripreme za hodočasnike. Provedba hodočašća.</t>
  </si>
  <si>
    <t>Distribucija međunarodnih NATO i EU podataka kroz Registar Ministarstva</t>
  </si>
  <si>
    <t>Sigurnosna informiranja za pristup klasificiranim podacima</t>
  </si>
  <si>
    <t>Kategorizacija štićenih prostora i uspostava kontrolnih točaka</t>
  </si>
  <si>
    <t>Periodične procjene, deklasifikacija podataka, povreda sigurnosti podataka</t>
  </si>
  <si>
    <t>Usklađivanje s propisanim normama i standardima</t>
  </si>
  <si>
    <t>Mjere sigurnosti poslovne suradnje</t>
  </si>
  <si>
    <t>Nadzor po područjima informacijske sigurnosti</t>
  </si>
  <si>
    <t>Broj sigurnosnih informiranja,
 broj temeljnih sigurnosnih provjera</t>
  </si>
  <si>
    <t>Broj ustrojstvenih jedinica sa kategoriziranim štićenim prostorima i kontrolnim točkama</t>
  </si>
  <si>
    <t>Broj periodičnih procjena, broj deklasificiranih podataka, broj povreda sigurnosti podataka</t>
  </si>
  <si>
    <t>Broj usklađenih informacijskih sustava sukladno posebnim propisima</t>
  </si>
  <si>
    <t>Broj sigurnosnih informiranja, 
broj temeljnih sigurnosnih provjera</t>
  </si>
  <si>
    <t>Broj nadzora</t>
  </si>
  <si>
    <t>Broj obrađenih i distribuiranih podataka</t>
  </si>
  <si>
    <t xml:space="preserve">10500/ 2021. 
232/2021. 
</t>
  </si>
  <si>
    <t xml:space="preserve">2/2021. </t>
  </si>
  <si>
    <t>170/2021. 
90/2021.</t>
  </si>
  <si>
    <t xml:space="preserve">6/2021. </t>
  </si>
  <si>
    <t xml:space="preserve">572/2021. </t>
  </si>
  <si>
    <t>10500/2022. 
250/2022.</t>
  </si>
  <si>
    <t xml:space="preserve">5/2022. </t>
  </si>
  <si>
    <t xml:space="preserve">4/2022. </t>
  </si>
  <si>
    <t xml:space="preserve">200/2022. 
100/2022.
</t>
  </si>
  <si>
    <t xml:space="preserve">15/2022. </t>
  </si>
  <si>
    <t xml:space="preserve">590/2022. </t>
  </si>
  <si>
    <t xml:space="preserve">Provedba sigurnosnih informiranja zaposlenika za pristup nacionalnim i međunarodnim klasificiranim podacima, provedba postupaka za izdavanje, obnovu i povlačenje certifikata  i temeljnih sigurnosnih provjera te vođenje propisanih evidencija </t>
  </si>
  <si>
    <t>Pružanje stručne pomoći ustrojstvenim jedinicama u pripremi i donošenju propisanih  akata  u cilju uspostave sigurnosnih zona ustrojstvenih jedinica Ministarstva sukladno ukazanoj potrebi</t>
  </si>
  <si>
    <t xml:space="preserve">Savjetovanje i nadzor u postupcima deklasfikacije podataka i promjene stupnja tajnosti klasificiranih podataka  </t>
  </si>
  <si>
    <t xml:space="preserve">Savjetovanje  radi postizanja bolje kvalitete i implementacije mjera i standarda informacijske sigurnosti u Ministarstvu </t>
  </si>
  <si>
    <t xml:space="preserve">Pprovedba sigurnosnih  informiranja pravnih osoba  kojima se omogućen uvid u klasificirane dokumente Ministarstva, provedba postupka temeljnih sigurnosnih provjera za pravne osobe te vođenje evidnecija </t>
  </si>
  <si>
    <t xml:space="preserve">Nadzor </t>
  </si>
  <si>
    <t>Zaprimanje, koordinacija i interna distribucija NATO i EU podataka te vođenje evidencija u Registru Ministarstva</t>
  </si>
  <si>
    <t xml:space="preserve">Provođenje i koordinacija aktivnosti ustrojstvenih jedinica unutar Ravnateljstva civilne zaštite i prema ustrojstvenim jedinicama
u sjedištu Ministarstva  </t>
  </si>
  <si>
    <t>Po potrebi i ovisno o epidemiološkoj situaciji/2022.</t>
  </si>
  <si>
    <t>Donošenje te praćenje i izvješćivanje, Provedbenog plana Ministarstva, Godišnjeg plana rada Ravnateljstva civilne zaštite i izvješća o radu Ravnateljstva civilne zaštite</t>
  </si>
  <si>
    <t xml:space="preserve"> Provedena javna nabava za izradu projektne dokumentacije, provedena javna nabava za realizaciju Projekta izgradnje, rekonstrukcije i opremanja  Operativnog centra civilne zaštite
</t>
  </si>
  <si>
    <t xml:space="preserve">Stvaranje infrastrukturnih preduvjeta za učinkovito upravljanje izvanrednim događajima na nacionalnoj razini uključujući davanje potpore radu Stožera civilne zaštite Republike Hrvatske i Koordinaciji za domovinsku sigurnost </t>
  </si>
  <si>
    <t xml:space="preserve">Stvaranje preduvjeta za učinkovito upravljanje izvanrednim događajima na nacionalnoj razini uključujući davanje potpore radu Stožera civilne zaštite RH </t>
  </si>
  <si>
    <t>Prikupljanje i obrada podataka te izvješćicanje, provedba komunikacijskog uzbunjivanja na državnoj i/ili međunarodnoj razini, 
predlaganje izrade novih i ažuriranje postojećih dokumenata vezanih za rad OCCZ, provedba terenskih vježbi na nacionalnoj i međunarodnoj razini te sudjelovanje na programima izobrazbe i osposobljavanja.</t>
  </si>
  <si>
    <t xml:space="preserve">Koordinacija, suradnja i priprema sadržaja RCZ za potrebe Službe za odnose s javnošću Ministarstva u cilju informiranja javnosti
</t>
  </si>
  <si>
    <t xml:space="preserve">Pisanje priopćenja i pripremanje sadržaja za službenu web stranici RCZ, 
 pripremanje odgovora na upite medija/građana za potrebe Službe za odnose s javnošću Ministarstva,
koordinacija i priprema sugovornika iz RCZ za potrebe gostovanja u svim vrstama medija, arhiviranje fotografija
</t>
  </si>
  <si>
    <t xml:space="preserve">
Pružanje cjelovite potpore Stožeru civilne zaštite RH u cilju informiranja javnosti</t>
  </si>
  <si>
    <t>Razminiranje zaštićenih šuma i šumskog zemljišta na području Sisačko-moslavačke županije
kao preduvjet sigurnosti stanovništva koje živi na tom području te
društveno-gospodarska integracija žrtava mina kroz razvoj programa društveno-gospodarskog osnaživanja minskih žrtava i članova njihovih obitelji.</t>
  </si>
  <si>
    <t xml:space="preserve">Rješavanje u upravnim stvarima, izdavanje potvrda o činjenicama o kojima se vode očevidnici i druge službene evidencije,  odgovaranje na upite obveznika zakona i drugih građana vezane za propise iz nadležnosti Sektora  bilo neposredno i/ili putem Službe za odnose s javnošću Ministarstva </t>
  </si>
  <si>
    <t>Provedba neposrednog godišnjeg upravnog nadzora rada Područnih ureda CZ- Službi za inspekcijske poslove sukladno Uputi o provedbi upravno-inspekcijskih nadzora rada od 24.04.2015., praćenja rada Službi inspekcijskih poslova i kvalitete izdanih akata kroz dostavljena izvješća o radu i izvješća u svezi otklanjanja utvrđenih nepravilnosti, provedba izvanrednog nadzora rada Službi inspekcijskih poslova po pjojedinim pitanjima ili problemima nastalim u rješavanju istih</t>
  </si>
  <si>
    <t>Programi podrške u području psihosocijalne, edukativne i savjetodavne pomoći minskim žrtvama i članovima njihovih obitelji, manja ulaganja u zajednice te poslovi razminiranja relociranim sredstvima</t>
  </si>
  <si>
    <t xml:space="preserve">     Upravni nadzor rada Područnih   ureda civilne zaštite - Službe inspekcijskih poslova (redovni godišnji i izvanredni)</t>
  </si>
  <si>
    <t xml:space="preserve">Inspekcija zaštite od požara i civilne zaštite, Inspekcija za privatnu zaštitu i detektivske poslove, Inspekcija proizvodnje i prometa eksplozivnih tvari i oružja                                                                                    </t>
  </si>
  <si>
    <t>Prikupljanje podataka o štetama i gubicima za izvještajno razdoblje te uspostava baze podataka o štetama, gubicima i ranjivosti</t>
  </si>
  <si>
    <t>Izrada podloga za prijedlog Projekta Izrada nacionalne strategije edukacije u području radiološke sigurnosti</t>
  </si>
  <si>
    <t>Dopuna Izvješća o nadzoru provedbe Nacionalnog programa provedbe Strategije zbrinjavanjavanja radioaktivnog otpada</t>
  </si>
  <si>
    <t>Usvajanje 7 podzakonskih akata, priprema izmjena, dopuna ili izrada novih podzakonskih akata (ukupno 5). Priprema konačnog prijedloga Zakona o radiološkoj i nuklearnoj sigurnosti, izrada dopune izvješća o nadzoru provedbe Nacionalnog programa zbrinjavanja radioaktivnog otpada, revizija Akcijskog plana za radon u suradnji s IAEA, izrada podloga za izradu nacionalnih baza dozimetrije i izvora ionizirajućeg zračenja,izrada podloga za Prijedlog projekta izrade Nacionalne strategije edukacije u području radiološke sigurnosti</t>
  </si>
  <si>
    <t xml:space="preserve">
A879008
</t>
  </si>
  <si>
    <t>Provedena javna nabava za mjerenje radioaktivnosti u okolišu, priprema Godišnjeg izvješća o monitoringu radioaktivnosti u vodi za ljudsku potrošnju za 2021. godinu,  izrada Protokola i brošura vezano uz provedbu aktivnosti sukladno Akcijskom planu za radon, priprema Prijedloga projekta za mjerenje radona te priprema brošura i dokumenata predviđenih Akcijskim planom za radon, rad na GIS prikazu rezultata mjerenja radioaktivnosti u okolišu</t>
  </si>
  <si>
    <t xml:space="preserve">A879008
</t>
  </si>
  <si>
    <t>Izrađen Prijedlog projekta prikupljanja i skladištenja  istrošenih radiokativnih izvora</t>
  </si>
  <si>
    <t>Izrada Projektnog prijedloga za prikupljanje i skladištenje istrošenih radioaktivnih izvora</t>
  </si>
  <si>
    <t>Konzultacije, izrada dokumenta, javna rasprava članova Hrvatske platfrome za samnjenje rizika od katastrofa, usvajanje dokumenta</t>
  </si>
  <si>
    <t xml:space="preserve">Na temelju čl. 10., st.1., Zakona o sustavu civilne zaštite Vlada RH donosi Državni plan, koji je u funkciji što kvalitetnije zaštita stanovništva </t>
  </si>
  <si>
    <t>Dostava Nacrta prijedloga Državnog plana djelovanja civilne zaštite tijelima državne uprave, sa podacima koji su dobiveni iz sektora RCZ-a, dostava povratnih podataka od tijela državne uprave koji su u sustavu civilne zaštite, usvojen Državni plan djelovanja civilne zaštite</t>
  </si>
  <si>
    <t>Priprema, nadzor i analiza provedbe kratkoročnih (sezonskih) aktivnosti civilne zaštite</t>
  </si>
  <si>
    <t>Program pripremnih i provedbenih aktivnosti  za "Turističku godinu 2022" (TURS 2022.) u dijelu "Sigurnost turista, mjere civilne zaštite  u nepovoljnim vremenskim uvjetima 2022.-2023., Program aktivnosti Vlade RH o posebnim mjerama zaštite od požara, Povjerenstvo za zrakoplovnu potragu i spašavanje</t>
  </si>
  <si>
    <t>Provedba Plana vježbi RCZ za 2022., vježbe po pozivu od strane operativnih snaga i sudionika sustava civilne zaštite, tečajevi po pozivu od strane operativnih snaga i sudionika sustava civilne zaštite</t>
  </si>
  <si>
    <t>Radne grupe Mehanizma Unije za civilnu zaštitu, bilateralne potkomisije sa susjednim državama, programi obuke (vježbe, tečajevi i radionice) , 
sudjelovanje u radnim grupama i aktivnostima DPPI SEE, Vijeća Europe, NATO, Ujedinjenih naroda i drugih međunarodnih organizacija</t>
  </si>
  <si>
    <t xml:space="preserve"> T879013</t>
  </si>
  <si>
    <t xml:space="preserve">Vježbe za Module CZ EU – LOT1, LOT2, LOT3, Priprema novih projektnih ideja za natječaje u 2022., NATO mjere odgovora na krizne situacije iz nadležnosti RCZ </t>
  </si>
  <si>
    <t>38.</t>
  </si>
  <si>
    <t>Priprema i izrada uredbi, pravilnika i SOP-ova</t>
  </si>
  <si>
    <t>Izrada uredbi, pravilnika i SOP-ova kojima se definiraju uvjeti i načini rada, ostvarivanja prava i postupanja na terenu</t>
  </si>
  <si>
    <t>Sukladno utvrđenim nedostacima, provedba plana i izvješćivanje F119:F126:F120:F126:F94:
F126</t>
  </si>
  <si>
    <t>Vježba, za potrebe certificiranja HURAS tima</t>
  </si>
  <si>
    <t>Po potrebi/2022</t>
  </si>
  <si>
    <t>Spašavanje i zbrinjavanje stanovništva pogođenih potresom</t>
  </si>
  <si>
    <t xml:space="preserve">Prikupljanje podataka i izrada stručnih podloga za izradu tehničke dokumentacije i izrada dokumentacije za nabavu idejnog projekta. 
Provedba javne nabava za izradu Idejnog projekta za modernizaciju sustava za uzbunjivanje u RH </t>
  </si>
  <si>
    <t>Uspostava jedinstvenog informacijsko komunikacijskog sustava za prijam žurnih poziva, upravljanje resursima i koordinaciju svih hitnih službi u RH. Nadogradnja postojeće MUP IT infrastrukture za podršku novim funkcionalnostima.</t>
  </si>
  <si>
    <t>Prikupljanje podataka i izrada stručnih podloga za izradu tehničke dokumentacije i izrada dokumentacije za nabavu idejnog projekta. Provedba javne nabave za izradu Tehničkog projekta novog jedinstvenog IK sustava</t>
  </si>
  <si>
    <t>Podnošenje zahtjeva za sklapanje godišnjeg ugovora za servis i održavanje sustva za uzbunjivanje, praćenje stanja ispravnosti, procjena isplativosti popravaka i izdavanje naloga za popravak  i nužno tekuće održavanje elemenata sustava za uzbunjivanje</t>
  </si>
  <si>
    <t>Broj izdanih certifikata za Ex- opremu i zaštitne sustave</t>
  </si>
  <si>
    <t xml:space="preserve"> Iisključena površina iz minski sumnjivog područja nakon obavljenih poslova razminiranja u jednoj godini (km²)</t>
  </si>
  <si>
    <t xml:space="preserve">Broj kontrola stanja obilježenosti u jednoj godini </t>
  </si>
  <si>
    <t>PUCZ ZG
1. 19/2021.
2. 32/2021.
3. 5/2021.
4. 31/2022.
PUCZ SPLIT
1. 17/2021.
2. 2/2021.
3. 14/2021.
4. 66/2021.</t>
  </si>
  <si>
    <t>1. PUCZ Zagreb
2. PUCZ Split
3. PUCZ Rijeka
4. PUCZ Osijek
5. PUCZ Varaždin</t>
  </si>
  <si>
    <t>Sudjelovanje u provedbi Programa Vlade RH 
"Program aktivnosti u provedbi posebnih mjera zaštite od požara od interesa za RH u 2022."</t>
  </si>
  <si>
    <t>Priprema i provedba "Programa pripremnih i provedbenih aktivnosti RCZ za turističku sezonu u 2022."</t>
  </si>
  <si>
    <t>1. PUCZ Zagreb
2.PUCZ Split
3. PUCZ Rijeka
4. PUCZ Osijek
5. PUCZ Varaždin</t>
  </si>
  <si>
    <t xml:space="preserve">PUCZ ZAGREB
1.3/2021.
2. 8/2021.
3.2/2021.
4. 12/2021.
PUCZ SPLIT
1. 21/2021.
2.3/2021.
3.4/2021.
4. 32/2021.
5. 10/2021.
PUCZ RIJEKA
1. 12/2020.
2. 8/2022.
4. 102020.
PUCZ VARAŽDIN
1. 18/2020.
2. 6/2020.
3.32/2020.
PUCZ OSIJEK
1. 22/2021.
2. 2/2021.
3. 1/2021.
</t>
  </si>
  <si>
    <t>Broj održanih radionica predavanja</t>
  </si>
  <si>
    <t xml:space="preserve">PUCZ ZAGREB
1. 3/2021.
2. 918 djece
50 OŠ/2021.
3. 1/2021.
PUCZ SPLIT 
2. 34 ustanove/
1881 djece i učenika i
745 djelatnika/2021.
3. 4/2021.
PUCZ RIJEKA
1. 14/2021.
2. 14 predavanja/
1254 djece/2021.
PUCZ OSIJEK
1. 20/2021.
47 predavanja u 34 OŠ/
1614 učenika i 13 DV/
519 djece/2021.
3. 2/2021.
PUCZ VARAŽDIN
1. 16/2020.
2. 5 škola - 249 učenika
2 vrtića - 153 djece/2020.
</t>
  </si>
  <si>
    <t>PUCZ ZAGREB
1. 24/2021.
2. 19/2021.
PUCZ SPLIT
1. 9/2021.
2. 16/2021.
PUCZ RIJEKA
1. 12/2021.
16/2021.
PUCZ OSIJEK
1. 12/2021.
2. 18/2020.
PUCZ VARAŽDIN
1. 10/2020.
2. 5/2020.</t>
  </si>
  <si>
    <t xml:space="preserve"> Ishođenje akreditacije za certifikaciju i ispitivanje Ex- opreme i prijava u NANDO bazu EK za Ex- opremu, primanje zahtjeva za ispitivanje i certificiranje, primanje i pregled dokumentacije o opremi, primanje i pregled opreme koja se ispituje i certificira, izrada izvješća o ispitivanju, izrada Certifikata.</t>
  </si>
  <si>
    <t xml:space="preserve">Sukladno rokovima     navedenim u
Programu pripremnih i provedbenih aktivnosti RCZ za turističku sezonu u 2022.
</t>
  </si>
  <si>
    <t>Vođenje postupaka, rješavanje prava pripadnika civilne zaštite (broj postupaka)</t>
  </si>
  <si>
    <t>Služba za prevenciju i pripravnost Zagreb, Služba civilne zaštite Sisak, Služba za prevenciju i pripravnost Split, Službe civilne zaštite - Zadar, Šibenik i Dubrovnik, Služba za prevenciju i pripravnost Rijeka, Službe civilne zaštite Gospić, Karlovac i Pazin,  Služba za prevenciju i pripravnost Osijek,Službe civilne zaštite Požega, Slavonski Brod, Virovitica i Vukovar, Služba za prevenciju i pripravnost Varaždin, Službe civilne zaštite Čakovec, Koprivnica, Krapina i Bjelovar</t>
  </si>
  <si>
    <t xml:space="preserve">Prikupljanje i obrada informacija, dostava podataka i koordinacija aktivnosti   </t>
  </si>
  <si>
    <t>Sudjelovanje u aktivnostima ranog upozoravanja</t>
  </si>
  <si>
    <t xml:space="preserve">Savjetodavna pomoć kod organizacije provođenja mjera civilne zaštite  </t>
  </si>
  <si>
    <t xml:space="preserve">1. Sudjelovanje u pripremi planske dokumentacije za provedbu vježbi
2. Sudjelovanje na pripremnim sastancima
3. Sudjelovanje na vježbama
4. Praćenje provedbe vježbe i sudjelovanje u analizi održanih vježbi
</t>
  </si>
  <si>
    <t>1. Broj osposobljenih stožera civilne zaštite
2. Broj planiranih vježbi
3. Broj održanih planiranih vježbi
4. Broj održanih vježbi izvan plana</t>
  </si>
  <si>
    <t>Do 31.12.2022.</t>
  </si>
  <si>
    <t>PUCZ ZAGREB
1. 7/23021.
2. 10/2021.
3. 3/2021.
PUCZ SPLIT
1. 0/2021.
2. 37/2021.
3. 16/2021.
4. 24/2021.
PUCZ RIJEKA
1. 115/2021.
2. 31/2021
3..2/2021.
4. 4/2021.
PUCZ OSIJEK
1. 132/2020.
2. 33/2022.
3. 11/2021.
4. 11/2021.
PUCZ VARAŽDIN
1. 137/2020.
2. 50/2020.
3. 50/2020.
4. 4/2020.</t>
  </si>
  <si>
    <t xml:space="preserve">Aktivno sudjelovanje u projektima koji jačaju sustav CZ, provođenje kampanje podizanja svijesti građana o prijetnjama  i rizicima, edukacija djece u području sustava civilne zaštite
</t>
  </si>
  <si>
    <t>14/2022.</t>
  </si>
  <si>
    <t>47/2022.</t>
  </si>
  <si>
    <t>16/2022.</t>
  </si>
  <si>
    <t xml:space="preserve">  31.1.2022./
31.7.2022.</t>
  </si>
  <si>
    <t xml:space="preserve">Kontinuirano praćenje statističkih pokazatelja i izvješćivanje iz djelokruga rada Minostarstva </t>
  </si>
  <si>
    <t>Izrada statističkih izvješća iz djelokruga rada Ministarstva</t>
  </si>
  <si>
    <t>Suradnja i koordinacija s Vladom RH, tijelima državne uprave i državne vlasti u poslovima iz svog djelokruga rada</t>
  </si>
  <si>
    <t>Usklađivanje rada upravnih organizacija i ustrojstvenih jednica Ministarstva</t>
  </si>
  <si>
    <t>Pripremanje, izrada nacrta prijedloga  propisa</t>
  </si>
  <si>
    <t>Provedba plana zakonodavnih aktivnosti Vlade Republike Hrvatske, provedba Programa za preuzimanje pravne stečevine EU, usklađivanje podzakonskih propsa i donošenje novih podzakonskih propisa</t>
  </si>
  <si>
    <t xml:space="preserve">Služba za normativne poslove </t>
  </si>
  <si>
    <t>Broj izrađenih zakonskih propisa iz djelokruga rada Ministarstva</t>
  </si>
  <si>
    <t xml:space="preserve">9/2021.         </t>
  </si>
  <si>
    <t xml:space="preserve">6/2022.         </t>
  </si>
  <si>
    <t>Sudjelovanje u izradi prijedloga zakona i podzakonskih propisa, praćenje i analiziranje provedbe zakona i podzakonskih propisa,  …….</t>
  </si>
  <si>
    <t>Služba za normativne poslove</t>
  </si>
  <si>
    <t>U propisanim rokovima dostava zaprimljenog u rad, otpremanje, čuvanje u pismohrani, izrada novih i uništenje dotrajalih pečata i žigova s grbom RH</t>
  </si>
  <si>
    <t>Služba za uredske poslove</t>
  </si>
  <si>
    <t>Broj zaprimljenih, razvrstanih i pregledanih pošiljki</t>
  </si>
  <si>
    <t>866.432/2021.</t>
  </si>
  <si>
    <t>900.000/2022.</t>
  </si>
  <si>
    <t>Broj urudžbiranih predmeta</t>
  </si>
  <si>
    <t>185.918/2021.</t>
  </si>
  <si>
    <t>200.000/2022.</t>
  </si>
  <si>
    <t>Broj registriranih pismena</t>
  </si>
  <si>
    <t>886.119/2021.</t>
  </si>
  <si>
    <t>Broj izrađenih pečata i žigova s grbom RH</t>
  </si>
  <si>
    <t>34/2021.</t>
  </si>
  <si>
    <t>35/2022.</t>
  </si>
  <si>
    <t>Broj uništenih pečata i žigova s grbom RH</t>
  </si>
  <si>
    <t>36/2021.</t>
  </si>
  <si>
    <t>Izraditi Plan klasifikacijskih i brojčanih oznaka stvaratelja i primatelja pismena 
MUP-a RH</t>
  </si>
  <si>
    <t>Ažuriranje Plana klasifikacijskih i brojčanih oznaka temeljem propisa i potreba poslovnih procesa</t>
  </si>
  <si>
    <t>Izrađen Plan</t>
  </si>
  <si>
    <t>Izrada Plana klasifikacijskih i brojčanih oznaka</t>
  </si>
  <si>
    <t>Izlučiti dokumentarno gradivo kojem je prošao rok čuvanja</t>
  </si>
  <si>
    <t>Po odobrenju Hrvatskog državnog arhiva, dokumentarno gradivo uništiti ili predati HDA-u</t>
  </si>
  <si>
    <t>Količina izlučenog dokumentarnog gradiva</t>
  </si>
  <si>
    <t>1000 m/2021.</t>
  </si>
  <si>
    <t>2000 m/2022.</t>
  </si>
  <si>
    <t>Izlučivanje dokumentarnog gradiva</t>
  </si>
  <si>
    <t xml:space="preserve">Zaprimanje, pregledavanje i razvrstavanje pošiljki, urudžbiranje predmeta i registriranje pismena te dostava u rad, otpremanje pismena, razvođenje predmeta, izrada i uništenje pečata i žigova s grbom RH po suglasnosti Ministarstva pravosuđa i uprave </t>
  </si>
  <si>
    <t>T553167</t>
  </si>
  <si>
    <t xml:space="preserve">Izvršavanje poslova Odgovornog tijela u sustavu upravljanja i kontrole za Nacionalni program Fonda za azil, migracije i integraciju / Upravljačkog tijela u sustavu upravljanja i kontrole Programa Fonda za azil, migracije i integraciju  </t>
  </si>
  <si>
    <t xml:space="preserve">Izvršavanje poslova Odgovornog tijela u sustavu upravljanja i kontrole za Nacionalni program Fonda za unutarnju sigurnost - Instrument za policijsku suradnju, sprječavanje i suzbijanje kriminala i upravljanje krizama/ Upravljačkog tijela u sustavu upravljanja i kontrole Programa Fonda za unutarnju sigurnost     </t>
  </si>
  <si>
    <t xml:space="preserve">Izvršavanje poslova Odgovornog tijela u sustavu upravljanja i kontrole za Nacionalni program Fonda za unutarnju sigurnost - Instrumenta za financijsku potporu u području vanjskih granica i viza / Upravljačkog tijela u sustavu upravljanja i kontrole Programa Fonda za integrirano upravljanje granicama - Instrumenta za financijsku potporu u području upravljanja granicama i vizne politike  </t>
  </si>
  <si>
    <t>1. Provedba Nacionalnog programa Fonda za unutarnju sigurnost - Instrument za policijsku suradnju, sprječavanje i suzbijanje kriminala i upravljanje krizama unutar financijskog okvira 2014.-2020, kroz potpisane Sporazume o financiranju projekata
2. Provedba Programa Fonda za unutarnju sigurnost  unutar financijskog okvira 2021.-2027. kroz potpisane Sporazume o financiranju projekata</t>
  </si>
  <si>
    <t>1. Provedba Nacionalnog programa Fonda za azil, migracije i integraciju unutar financijskog okvira 2014.-2020. kroz potpisane Sporazume o financiranju projekata
2. Provedba Programa Fonda za azil, migracije i integraciju unutar financijskog okvira 2021.-2027. kroz potpisane Sporazume o financiranju projekata</t>
  </si>
  <si>
    <t>1. Provedba Nacionalnog programa Fonda za unutarnju sigurnost - Instrument za financijsku potporu u području vanjskih granica i viza unutar financijskog okvira 2014.-2020. kroz potpisane Sporazume o financiranju projekata
2. Provedba Nacionalnog programa Fonda za integrirano upravljanje granicama - Instrument za financijsku potporu u području upravljanja granicama i viza unutar financijskog okvira 202.1-2027. kroz potpisane Sporazume o financiranju projekata</t>
  </si>
  <si>
    <t>3/2021.</t>
  </si>
  <si>
    <t>7/2022.</t>
  </si>
  <si>
    <t>Sektor za schengensku
koordinaciju i fondove EU 
Služba za europsko zakonodavstvo</t>
  </si>
  <si>
    <t xml:space="preserve">Sektor za schengensku
koordinaciju i fondove EU 
Služba za europsko zakonodavstvo </t>
  </si>
  <si>
    <t xml:space="preserve">Broj obavijesti i akata EU poslanih nadležnim ustrojstvenim jedinicama Ministarstva na znanje i postupanje, broj novo usvojenih ili izmijenjenih propisa, broj održanih sastanaka radnih skupina </t>
  </si>
  <si>
    <t>Praćenje razvoja pravne stečevine Europske unije iz nadležnosti Ministarstva radi preuzimanja u nacionalno zakonodavstvo, pratiti objavu pravnih akata EU u Službenom glasilu EU, inicirati postupak i mjere preuzimanja pravne stečevine te sudjelovati u radnim skupinama za donošenje propisa, izraditi prijedlog Programa za preuzimanje i provedbu pravne stečevine EU</t>
  </si>
  <si>
    <t>40/2021.</t>
  </si>
  <si>
    <t>60/2021.</t>
  </si>
  <si>
    <t>120/2021.</t>
  </si>
  <si>
    <t>Isto ili više</t>
  </si>
  <si>
    <t>Analizirati i izučavati presude Suda EU i ESLJP, obavješćivati Europsku komisiju o stupanju na snagu propisa kojima se prenosi pravna stečevina, pratiti objavu propisa u Narodnim novinama, surađivati s Ministarstvom vanjskih i europskih poslova po pitanju obveza za notifikaciju, unijeti propise u bazu Europske komisije za notifikaciju (THEMIS baza)</t>
  </si>
  <si>
    <t xml:space="preserve">Davati mišljenja na akte i propise drugih tijela državne uprave, ispunjavati obveze kontakt točke za TRIS i SOLVIT zahtjeve, davati mišljenja na nacrte međunarodnih sporazuma i sl., razmatrati pitanja zastupnika EP-a i odgovore Vijeća radi utvrđivanja potrebe za ulaganjem amandmana, odgovarati na upite SOLVIT centra i koordinirati notifikaciju tehničkih propisa </t>
  </si>
  <si>
    <t>Broj očitovanja upućenih Europskoj komisiji, broj odrađenih preliminarnih upitnika, akcijskih planova, broj danih mišljenja i očitovanja</t>
  </si>
  <si>
    <t xml:space="preserve">Rješavanje predmeta u postupcima povreda prava koje pokrene Europska komisija, sudjelovati na sastancima stručne skupine za pravna pitanja u MVEP-u radi konačnog definiranja odgovora RH, proučavanje prethodnih pitanja nacionalnih sudova država članica upućena Sudu EU te davanje mišljenja o potrebi uključenja u spor pred Sudom EU, koordinirati aktivnosti u dostavi dokumentacije i očitovanja za potrebe ESLJP, surađivati s Uredom zastupnice RH pred ESLJP </t>
  </si>
  <si>
    <t>Rad na usvajanju Odluke Vijeća EU o punoj primjeni schengenske pravne stečevine u RH ("Odluka Vijeća EU-a o pristupanju RH Schengenskom području")</t>
  </si>
  <si>
    <t>Ukidanje kontrola na unutarnjim kopnenim granicama između Republike Hrvatske i Republike Slovenije i Republike Mađarske te ukidanje kontrola na zračnim i morskim lukama RH za putnike koji dolaze iz Schengenskog područja te ukidanje kontrola na zračnim i morskim lukama država članica Schengena za putnike koji dolaze iz RH</t>
  </si>
  <si>
    <t>Ukidanje kontrola na unutarnjim kopnenim granicama između Republike Hrvatske, Republike Slovenije i Republike Mađarske te ukidanje kontrola na zračnim i morskim lukama RH za putnike koji dolaze iz Schengenskog područja te ukidanje kontrola na zračnim i morskim lukama država članica Schengena za putnike koji dolaze iz RH</t>
  </si>
  <si>
    <t>Priprema materijala za sudjelovanje na sastancima, izrada točaka za govor na sastancima, zastupanje interesa RH na samim sastancima</t>
  </si>
  <si>
    <t>Sektor za europske poslove i međunarodne odnose</t>
  </si>
  <si>
    <t>30.6.2022.</t>
  </si>
  <si>
    <t>Zastupanje interesa RH u pregovorima o EU politikama koje se odnose na područje unutarnjih poslova. EU politike, jednom kad budu definirane, imaju izravan utjecaj na sve države članice i građane</t>
  </si>
  <si>
    <t>Očekivano usvajanje Pakta o migracijama i azilu, očekivano usvajanje Odluke o pristupanju RH Schengenskom području, očekivano usvajanje zakonodavnih akata kojima će se omogućiti reforma Schengenskog područja, očekivano usvajanje EU akata kojima će se omogućiti jačanje policijske suradnje država članica i razmjena informacija</t>
  </si>
  <si>
    <t xml:space="preserve">Sektor za europske poslove i međunarodne odnose
Služba za europske poslove </t>
  </si>
  <si>
    <t xml:space="preserve">Sektor za europske poslove i međunarodne odnose
Služba za međunarodne poslove i mirovne misije </t>
  </si>
  <si>
    <t>Samostalni sektor za informacijske i komunikacijske sustave</t>
  </si>
  <si>
    <t>Izrada procjene o izvedivosti sustava, izrada funkcionalnog i tehničkog prijedloga za implementaciju Zakona o biometriji, isporuka detaljne poslovne i tehničke dokumentacije</t>
  </si>
  <si>
    <t>Služba za informatiku</t>
  </si>
  <si>
    <t>1. kvartal  2022</t>
  </si>
  <si>
    <t>440.000,00 EUR</t>
  </si>
  <si>
    <t>Izrada aplikativnog rješenja, proširenje kriminalističkog ABIS sustava, nabava hardvera i dodatnog softvera, provođenje potrebnih integracija s Ministarstvom pravosuđa i Ministarstvom vanjskih i europskih poslova, puštanje u operativni rad</t>
  </si>
  <si>
    <t>Implementacija Prümskih odluka (DKT-AFIS)</t>
  </si>
  <si>
    <t>Razmjena podataka sa svim državama,
obveznicama razmjene po Prümskim odlukama</t>
  </si>
  <si>
    <t>Provedeno testiranje razmjene podataka</t>
  </si>
  <si>
    <t>Nema specifičnog roka. Riječ je o bilateralnim dogovorima između država članica. Dogovore iniciraju forenzički laboratoriji.</t>
  </si>
  <si>
    <t>SIS RECAST</t>
  </si>
  <si>
    <t>Implementacija nove zakonske osnove za SIS</t>
  </si>
  <si>
    <t>Potpisan prvi ugovor za održavanje i unaprjeđenje rada SIS-a te započeta analiza potreba i izrada funkcionalnih specifikacija (2020.)
Dio aplikativnog rješenja isporučen na testnu okolinu. Uspješno završen dio testiranja s euLISA.</t>
  </si>
  <si>
    <t>Završetak aktivnosti na izradi i puštanje u rad aplikacije
Jedinstvena provjera biometrije</t>
  </si>
  <si>
    <t>2. kvartal 2022.</t>
  </si>
  <si>
    <t>Analiza funkcionalnih zahtjeva za SIS Recast s korisnicima</t>
  </si>
  <si>
    <t>1. kvartal  2022.</t>
  </si>
  <si>
    <t>Izrada i odobrenje funkcionalnih specifikacija</t>
  </si>
  <si>
    <t>Izmjena aplikativnog rješenja N.SIS aplikacije</t>
  </si>
  <si>
    <t>Izmjene aplikativnog rješenja SIRENE aplikacije</t>
  </si>
  <si>
    <t>Izmjena nacionalnih aplikacija</t>
  </si>
  <si>
    <t>Provođenje testiranja s euLISA</t>
  </si>
  <si>
    <t>Planiranje resursa i financijskih sredstava za implementaciju</t>
  </si>
  <si>
    <t>Implementacija PNR direktive (Registar imena putnika-Passenger Name Record PNR)</t>
  </si>
  <si>
    <t>Veća kontrola putnika u zračnom prometu,
povezivanje s avioprijevoznicima</t>
  </si>
  <si>
    <t>Broj avioprijevoznka s kojima je uspostavljena veza za prikupljanje podataka, izraženo u postocima</t>
  </si>
  <si>
    <t>80%/2021.</t>
  </si>
  <si>
    <t>Nastavak povezivanja sa avioprijevoznicima u okviru postojećeg ugovora za održavanje</t>
  </si>
  <si>
    <t>10.088.687,50 kuna -ovo nije novi iznos. Toliko iznosi ukupno održavanje koje je na snazi. Nova sredstva u 2022 neće trebati</t>
  </si>
  <si>
    <t>Uspostava poveznice na EES - Entry-Exit System</t>
  </si>
  <si>
    <t>EES sustav uspostavit će se na vanjskim granicama radi  poboljšanja upravljanja vanjskim granicama, provjere poštuju li se odredbe o dopuštenom razdoblju boravka na državnom području država članica, elektroničkog registriranja vremena i mjesta ulaska/izlaska državljana trećih zemalja kojima je dopušten kratkotrajni boravak na državnom području države članice, automatskog izračuna trajanja njihovog boravka (ukupno ograničenje od 90 dana u bilo kojem razdoblju od 180 dana).</t>
  </si>
  <si>
    <t>Nastavak nadogradnje sustava</t>
  </si>
  <si>
    <t>3. kvartal 2022.</t>
  </si>
  <si>
    <t>Plan nabave potrebne opreme</t>
  </si>
  <si>
    <t>Javna nabava usluge nadogradnje</t>
  </si>
  <si>
    <t>Redovna aktivnost
koja ne zahtjeva dodatna financijska sredstva</t>
  </si>
  <si>
    <t>Uspostava poveznice na ETIAS - European Travel
Information and Authorization System</t>
  </si>
  <si>
    <t>ETIAS-om bi se trebalo staviti na raspolaganje odobrenje putovanja za državljane trećih zemalja izuzete od obveze posjedovanja vize kojim će se omogućiti procjena predstavlja li njihova prisutnost na državnom području država članica rizik za sigurnost, rizik od nezakonitog useljavanja ili visok rizik od epidemije ili hoće li ona predstavljati takav rizik.</t>
  </si>
  <si>
    <t>Početak nadogradnje siječanj 2022.</t>
  </si>
  <si>
    <t>Postupak nadogradnje</t>
  </si>
  <si>
    <t>940.000,00 EUR</t>
  </si>
  <si>
    <t xml:space="preserve">Jedinstveno sučelje za provjeru stranaca na ulasku u zemlju i identifikacija na teritoriju RH </t>
  </si>
  <si>
    <t>Uspostava sustava u mjerama 3 i 5 je osnova za pokretanje provedbe mjere 6</t>
  </si>
  <si>
    <t>Uspostava razmjene podataka nacionalnih sustava i sustava EU koristeći jedinstveno sučelje</t>
  </si>
  <si>
    <t>Pokretanje projekta</t>
  </si>
  <si>
    <t>Financiranje EU fond (BMVI, ISF - 90%)
Državni proračun (10%)</t>
  </si>
  <si>
    <t>Razvoj, implementacija i održavanje aplikacije za potrebe međunarodne zaštite - RECORD</t>
  </si>
  <si>
    <t>Praćenje svih poslovnih procesa od prihvata i smještaja tražitelja, postupka međunarodne zaštite, Dublinskog postupka, postupka preseljenja, te postupka integracije u društvo RH</t>
  </si>
  <si>
    <t>Izrada novog aplikativnog rješenja čiji je cilj osigurati, vođenje svih zbirki podataka definiranih Pravilnikom o obrascima i zbirakama podataka u postupku odobrenja međunarodne privremene zaštite, praćenje</t>
  </si>
  <si>
    <t>23.11.2020. donesena odluka o dodjeli financijskih sredstava za provedbu projekta RECORD  klasa:018-
08/20-03/21 urbr: 511-01-136-20-5</t>
  </si>
  <si>
    <t>Provedba natječaja, odabir izvođača, početak razvoja aplikacije</t>
  </si>
  <si>
    <t>Izbor izvođača</t>
  </si>
  <si>
    <t>1. kvartal 2022.</t>
  </si>
  <si>
    <t>Razvoj aplikacije</t>
  </si>
  <si>
    <t xml:space="preserve">Broj (količina u broju komada) </t>
  </si>
  <si>
    <t xml:space="preserve">Provedba plana nabave, raspodjela opreme korisnicima </t>
  </si>
  <si>
    <t>Služba za komunikacije</t>
  </si>
  <si>
    <t>01.12.2022.</t>
  </si>
  <si>
    <t>188/ 2021.</t>
  </si>
  <si>
    <t>193(5)/ 2022.</t>
  </si>
  <si>
    <t>Provedba plana nabave, instalacija opreme</t>
  </si>
  <si>
    <t>Praćenje učinkovitog upravljanja resursima i procesima ministarstva</t>
  </si>
  <si>
    <t>Podupiranje provedbe reformskih i investicijskih mjera i osiguranje redovnog djelovanja institucije</t>
  </si>
  <si>
    <t>Rezultati izjave o fiskalnoj odgovornosti uključujući Mišljenje unutarnje revizije o sustavu unutarnjih kontrola
Broj otvorenih i obavljenih unutarnjih revizija</t>
  </si>
  <si>
    <t>Samostalna služba za unutarnju reviziju</t>
  </si>
  <si>
    <t>Sa stručne razine je usuglašen tekst Sporazuma te će se u prvom tromjesečju 2022. uputiti Vladi RH na donošenje Odluke o pokretanju postupka za sklapanje Sporazuma. Započinjanje pregovora se očekuje tijekom 2022.</t>
  </si>
  <si>
    <t xml:space="preserve">Očekuje se započinjanje pregovora u prvoj polovici 2022. te bi se okončanje pregovora i posljedično sklapanje Sporazuma trebalo održati u drugoj polovici 2022. </t>
  </si>
  <si>
    <t>Vlada RH je u studenom i prosincu 2020. godine donijela Odluku o pokretanju postupka za sklapanje navedenih sporazuma te se očekuje započinjanje pregovora tijekom 2022.</t>
  </si>
  <si>
    <t>Očekuje se započinjanje pregovora u prvoj polovici 2022. te bi se okončanje pregovora i posljedično sklapanje sporazuma trebalo održati u drugoj polovici 2022.</t>
  </si>
  <si>
    <t xml:space="preserve">Vlada RH je u siječnju 2020. donijela Odluku o pokretanju postupka za sklapanje Provedbenog protokola, te se očekuje započinjanje pregovora tijekom 2022. </t>
  </si>
  <si>
    <t>Očekuje se započinjanje pregovora tijekom 2022.  te bi se okončanje pregovora i posljedično sklapanje Provedbenog protokola trebalo održati u drugoj polovici 2022.</t>
  </si>
  <si>
    <t xml:space="preserve">Vlada RH je u studenom 2020. donijela Odluku o pokretanju postupka za sklapanje Sporazuma te se očekuje završetak pregovora u prvoj polovici 2022. </t>
  </si>
  <si>
    <t xml:space="preserve">Očekuje se završetak pregovora tijekom 2022. te bi se okončanje pregovora i posljedično sklapanje Sporazuma trebalo održati u drugoj polovici 2022. </t>
  </si>
  <si>
    <t>Sa stručne razine je usuglašen tekst Sporazuma te će se u prvom tromjesečju 2021.  uputiti Vladi RH na donošenje Odluke o pokretanju postupka za sklapanje Sporazuma. Započinjanje pregovora se očekuje tijekom 2022.</t>
  </si>
  <si>
    <t xml:space="preserve">Očekuje se započinjanje pregovora tijekom 2022. te bi se okončanje pregovora i posljedično sklapanje Sporazuma trebalo održati u drugoj polovici 2022. </t>
  </si>
  <si>
    <t>Izrađen je tekst Sporazuma te će se u prvom tromjesečju 2021. uputiti Vladi RH na donošenje Odluke o pokretanju postupka za sklapanje Sporazuma. Započinjanje pregovora se očekuje tijekom 2022.</t>
  </si>
  <si>
    <t xml:space="preserve">Očekuje se započinjanje pregovora tijekom 2022.  te bi se okončanje pregovora i posljedično sklapanje Sporazuma trebalo održati u drugoj polovici 2022. </t>
  </si>
  <si>
    <t xml:space="preserve">Sklapanje Protokola o suradnji između Ministarstva unutarnjih poslova Republike Hrvatske i Ministarstva unutarnjih poslova Ruske Federacije za razdoblje od 2022. do 2024. </t>
  </si>
  <si>
    <t>Očekuje se završetak pregovora tijekom prve polovice 2022.  te bi se okončanje pregovora i posljedično sklapanje Protokola trebalo održati u prvoj polovici 2022.</t>
  </si>
  <si>
    <t xml:space="preserve">Usuglašen je tekst Memoranduma te predstoji njegovo potpisivanje u prvoj polovici 2022. </t>
  </si>
  <si>
    <t>Pregovori su završeni krajem 2021.  te se očekuje posljedično sklapanje Memoranduma u prvoj polovici 2022.</t>
  </si>
  <si>
    <t>Očekuje se završetak pregovora tijekom prve polovice 2022.  te bi se okončanje pregovora i posljedično sklapanje Memoranduma trebalo održati u prvoj polovici 2022.</t>
  </si>
  <si>
    <t xml:space="preserve">Pregovori su završeni krajem 2021. te se očekuje posljedično sklapanje Memoranduma u prvoj polovici 2022. </t>
  </si>
  <si>
    <t xml:space="preserve">S obzirom da je RH u listopadu 2021.  pristupila američkom Programu izuzeća od viza (VWP) za pristupanje Global Entry Progranu (GEP) bit će potrebno tek potpisivanje Zajedničke izjave (Joint Statement) i ispunjavanje nekoliko tehničkih uvjeta. To će omogućiti hrvatskim državljanima da postanu tzv.  ''putnici od povjerenja'', čime bi se omogućio još brži i jednostavniji prolazak kroz graničnu kontrolu. </t>
  </si>
  <si>
    <t xml:space="preserve">
Samostalna služba za unutarnju reviziju
</t>
  </si>
  <si>
    <t>2/1.mj. 2022.</t>
  </si>
  <si>
    <t>8/12.mj. 2022.</t>
  </si>
  <si>
    <t>Sa svakom državom članicom, dogovor i provedba testiranja, donošenje odluke o razmjeni podataka, provedba razmjene podatka</t>
  </si>
  <si>
    <t>Rrazmjena s 10 zemalja/2021.</t>
  </si>
  <si>
    <t>Razmjena s 21 zemljom/2022.</t>
  </si>
  <si>
    <t>Upješan prolazak testova s euLISA i potvrda da RH ostvaruje uvjete za ispunjenje zakonske osnove za SIS</t>
  </si>
  <si>
    <t>Dobivena potvrda da RH ispunjava uvjete iz SIS Uredbi</t>
  </si>
  <si>
    <t>Analiza potrebnih izmjena SIS II, 
u sklopu provedbe EU
interoperabilnosti</t>
  </si>
  <si>
    <t>Financirano kroz godišnje održavanje</t>
  </si>
  <si>
    <t>Implementacija Uredbe EU 2017/2226 (nadogradnja NBMISa,  pristupne točke za tijela za provođenje zakona….)</t>
  </si>
  <si>
    <t>Postupak nadogradnje - prema planu euLISA početak rada sustava je u rujnu 2022.</t>
  </si>
  <si>
    <t>Izrada planova, osiguravanje financija, pripremne radnje za provedbu nadogradnji nacionalnih sustava</t>
  </si>
  <si>
    <t>K553168
 Fond za unutarnju sigurnost - instrument za
granice i vize</t>
  </si>
  <si>
    <t>Točan iznos će biti poznat po izradi detaljnog Plana za integraciju</t>
  </si>
  <si>
    <t>Brza i sveobuhvatna kontrola u svim relevantnim bazama podataka EU za državljane trećih zemalja koji ulaze u zemlju  i olakšana detekcija pokušaja zloporabe identiteta</t>
  </si>
  <si>
    <t>Integracija nacionalnih aplikacija za nadzor granice i suzbijanje terorizma i teškog kriminaliteta s konsolidiranim bazama postojećih i novih informacijskih sustava EU u području sloboda, sigurnosti i pravosuđa.</t>
  </si>
  <si>
    <t>Financiranje EU (90%)
Državni proračun (10%) - 
K553169
Fond za azil, migracije i
integraciju (AMIF)</t>
  </si>
  <si>
    <t>Aplikativno rješenje
800.000 eura (s PDV) (80.000 eura iznos koji će financirati RH, a ostatak od 720.000 eura će se financirati sredstvima EU)</t>
  </si>
  <si>
    <t>Unaprjeđenje komunikacijskog i informatizacijskog 
sustava nabavom nove i održavanjem postojeće 
opreme</t>
  </si>
  <si>
    <t>Postojeći Tetra sustav učiniti održivim, pouzdanim i 
raspoloživim svim žurnim službama RH</t>
  </si>
  <si>
    <t>11320 (80)/ 2022.</t>
  </si>
  <si>
    <t>11240/ 2021.</t>
  </si>
  <si>
    <t>Iznos planiran u 
Proračunu Plan nabave - 
K553132
Informatizacija na stavci 
4222 
Komunikacijska oprema (1.000.000,00 kn)</t>
  </si>
  <si>
    <t>Iznos planiran u 
Proračunu Plan nabave - 
K553132
Informatizacija na stavci 
4222 
Komunikacijska oprema (4.000.000,00 kn)</t>
  </si>
  <si>
    <t xml:space="preserve">Osigurati optimalan broj zaposlenika za pravovremeno i učinkovito obavljanje poslova i zadataka u Ministarstvu i osigurati uvjete koji će voditi do pravovremenog i kvalitetnog zapošljavanja ljudskih potencijala te zapošljavanje ljudskih potencijala za potrebe cijelog Ministarstva </t>
  </si>
  <si>
    <t>Prema dobivenim odobrenjima za 2022.</t>
  </si>
  <si>
    <t>Prikupljanje podataka o potrebama ustrojstvenih jedinica za ljudskim potencijalima, planiranje, pripremanje i izrađivanje analiza po raznim elementima i kriterijima, raspisivanje javnih natječaja na temelju odobrenja Ministarstva pravosuđa i uprave i Ministarstva financija za prijam novih zaposlenika, raspisivanje internih oglasa za popunu rukovodećih radnih mjesta policijskih službenika, organiziranje i provođenje postupaka natječaja ili oglasa.</t>
  </si>
  <si>
    <t>Predlaganje članova Komisija za provedbu javnih natječaja ili internih oglasa za prijam u državnu službu radi donošenja odluka o imenovanju, praćenje uspješnosti i evaluacije selekcijskih postupaka te vođenje i ažuriranje baze podataka potencijalnih kandidata za prijam u službu.</t>
  </si>
  <si>
    <t>Odabir kandidata za školovanje za zanimanje policajac/policajka s ciljem njihovog kasnijeg zapošljavanja sukladno potrebama Ministarstva</t>
  </si>
  <si>
    <t xml:space="preserve">9/2021. </t>
  </si>
  <si>
    <t>595/2021.</t>
  </si>
  <si>
    <t>595/2022.</t>
  </si>
  <si>
    <t>Raspisivanje natječaj za upis u Program srednjoškolskog obrazovanja odraslih za zanimanje policajac/policajka, organizirati i provoditi postupak natječaja u suradnji s Policijskom akademijom i Domom zdravlja MUP-a, praćenje uspješnosti i evaluacije selekcijskih postupaka te vođenje i ažuriranje baze podataka potencijalnih kandidata za prijam na školovanje.</t>
  </si>
  <si>
    <t>719/2021.</t>
  </si>
  <si>
    <t>Prijam u službu kandidata koji će završiti Program srednjoškolskog obrazovanja odraslih za zanimanje policajac/ka 2021. i steći zanimanje policajac/policajka</t>
  </si>
  <si>
    <t>100%/2021.</t>
  </si>
  <si>
    <t xml:space="preserve">Osigurati kvalitetno i pravovremeno provođenje ustrojstvenih, organizacijskih te kadrovskih promjena u  Ministarstvu </t>
  </si>
  <si>
    <t>Prikupljanje prijedloga za izmjene ili dopune Pravilnika o unutarnjem redu Ministarstva, pripremanje podataka te pribavljanje potrebnih prethodnih suglasnosti i dokumentacije potrebne za provedbu postupaka izmjena i dopuna Pravilnika o unutarnjem redu Ministarstva unutarnjih poslova, analiziranje i ovisno o potrebi predlaganje korekcija opisa poslova radnih mjesta te određivanja značajki radnih mjesta u suradnji s drugim ustrojstvenim jedinicama, izrada nacrta prijedloga drugih podzakonskih propisa iz djelokruga rada, implementiranje promjena ustrojstva organizacijskih jedinica i radnih mjesta na informacijske sustave.</t>
  </si>
  <si>
    <t>376/2021.</t>
  </si>
  <si>
    <t>Izrada rješenja o prijamu u službu i rasporedu na radno mjesto po provedenom javnom natječaju ili oglasu, izrada Ugovora o angažiranju u pričuvnoj policiji.</t>
  </si>
  <si>
    <t>Davanje uputa te nadzirati rad policijskih uprava i pružati im stručnu pomoć iz djelokruga rada, davanje stručnih mišljenja o provedbi zakona iz djelokruga rada te mišljenja na nacrte prijedloga zakona i prijedloge drugih propisa i akata iz djelokruga rada drugih državnih tijela, traženje tumačenja Zajedničke komisije za tumačenje Kolektivnog ugovora za državne službenike i namještenike te odgovaranje na upite  u svezi s odredbama KU, odgovaranje na upite i predstavke inih državnih tijela, pravnih osoba ili građana, pripremanje odgovora na upite iz djelokruga rada primljene putem web stranice Ministarstva.</t>
  </si>
  <si>
    <t>48/2021.</t>
  </si>
  <si>
    <t>Izrada odluka o upućivanju i ugovora o reguliranju prava i obveza policijskih časnika za vezu i policijskih službenika koji se upućuju na rad u međunarodne organizacije, institucije i tijela EU te radi sudjelovanja u međunarodnom projektu, kao i o reguliranju prava pripadnika mirovnih misija.</t>
  </si>
  <si>
    <t>1233/2021.</t>
  </si>
  <si>
    <t>Izrada rješenja o premještaju, rasporedu, imenovanju, prestanku državne službe, vraćanju u službu i mirovanju radnog odnosa, izrada rješenja o izboru i rješenja o rasporedu prema provedenom internom oglasu za popunu rukovodećih radnih mjesta policijskih službenika, pribavljanje potrebnih suglasnosti, upućivanje na liječničke preglede i drugo potrebno za premještaj ili raspored na radno mjesto.</t>
  </si>
  <si>
    <t>2925/2021.</t>
  </si>
  <si>
    <t>4207/2021.</t>
  </si>
  <si>
    <t>108/2021.</t>
  </si>
  <si>
    <t>42/2021.</t>
  </si>
  <si>
    <t>Vođenje i ažuriranje osobnih dosijea zaposlenika, propisanih evidencija te upravljanje administrativnim podatcima, ažuriranje  kadrovskih i drugih podataka o zaposlenicima na informacijskim sustavima: Sustav za upravljanje ljudskim potencijalima - HR.net i Registar zaposlenih u javnom sektoru.</t>
  </si>
  <si>
    <t>480/2021.</t>
  </si>
  <si>
    <t>Upućivanje i nadziranje rada policijskih uprava te pružanje stručne pomoći iz djelokruga rada, odgovaranje na upite stranaka, predstavke, podneske i drugo te priprema odgovora na upite dostavljene elektroničkom poštom.</t>
  </si>
  <si>
    <t>10/2021.</t>
  </si>
  <si>
    <t>Priprema i obrada prijedloga za dodjelu odlikovanja i priznanja te vođenje evidencija, provođenje postupka u svezi dodjele nagrada, medalja, priznanja i zahvalnica.</t>
  </si>
  <si>
    <t>Praćenje, obrazovanja, rada, napredovanja i promicanja zaposlenika Ministarstva, kao i praćenje dosega i razvojnih promjena iz područja ljudskih potencijala stranih policija</t>
  </si>
  <si>
    <t>96/2021.</t>
  </si>
  <si>
    <t>5%/2021.</t>
  </si>
  <si>
    <t>Sudjelovanje u izradi strategijskog Plana obrazovanja s Policijskom akademijom i drugim ustrojstvenim jedinicama Ministarstva te praćenje načina i postupaka izobrazbe zaposlenika u Policijskoj akademiji i izvan Ministarstva.</t>
  </si>
  <si>
    <t>Udio policijskih službenika koji je položio ispit za policijsko zvanje u ukupnom broju policijskih službenika, broj rješenja i uvjerenja, ažurirane evidencije</t>
  </si>
  <si>
    <t>4%/2021.
1482/2021.</t>
  </si>
  <si>
    <t xml:space="preserve">
5%/2022.
</t>
  </si>
  <si>
    <t>Priprema i organizacija ispita za zvanje policijskih službenika te izrada rješenja o odobrenju polaganja ispita za zvanje, izrada uvjerenja o ploženom ispitu i izrada rješenja o stjecanju/promicanju u zvanja ili iznimnom i izvanrednom promaknuću, ažuriranje evidencije o položenim ispitima za zvanja policijskih službenika, ažuriranje evidencije o položenim državnim ispitima.</t>
  </si>
  <si>
    <t>Provođenje postupka psihologijskih testiranja policijskih službenika koji pristupaju redovnom sistematskom pregledu.</t>
  </si>
  <si>
    <t>184/2021</t>
  </si>
  <si>
    <t>Izrada i donošenje odluka o priznavanju prava na novčanu pomoć na temelju odredbi Kolektivnog ugovora za državne službenike i namještenike.</t>
  </si>
  <si>
    <t>Priprema, organiziranje i obavljanje administrativnih i stručnih poslova za Prvostupnu i Drugostupnu zdravstvenu komisiju Ministarstva.</t>
  </si>
  <si>
    <t>62/2021.</t>
  </si>
  <si>
    <t>Obavljanje poslova u svezi s utvrđivanjem statusa hrvatskog branitelja, te izdavanje potvrda i odgovora, postupanje po žalbama tj. provođenje drugostupanjskog postupka iz nadležnosti ovog Ministarstva vezanog za status hrvatskog branitelja.</t>
  </si>
  <si>
    <t>Osigurati kvalitetnu i pravovremenu izradu službenih isprava, prijava i odjava na HZZO i HZMO te pravovremenu provedbu postupaka zaštite na radu, kao i pravovremeno ažuriranje podataka.</t>
  </si>
  <si>
    <t>Obavljanje poslova distribuiranja službenih dokumenata, obavljanje poslova prijava na zdravstveno i mirovinsko osiguranje i distribucija zdravstvenih iskaznica, obavljanje poslova zaštite na radu, predlaganje mjera vezanih za unapređivanje zaštite na radu, predlaganje propisa iz svoje nadležnosti, provođenje procjena opasnosti radnih mjesta.</t>
  </si>
  <si>
    <t>Izrada rješenja o dodjeli Spomen značke i kratkog vatrenog oružja te vođenje evidencije o istima.</t>
  </si>
  <si>
    <t>453/2021.</t>
  </si>
  <si>
    <t>Izrada očitovanja na tužbe i zahtjeve nadležnom državnom odvjetništvu, tražiti činjenice i dokumentaciju od nadležnih ustrojstvenih jedinica.</t>
  </si>
  <si>
    <t>Sastavljanje tužbi radi pokretanja upravnog spora, tražiti činjenice i dokumentaciju od nadležnih ustrojstvenih jedinica.</t>
  </si>
  <si>
    <t>Izrada ugovora, davanje mišljenja na prijedloge ugovora, tražiti relevantne podatke iz nadležnih ustrojstvenih jedinica.</t>
  </si>
  <si>
    <t>Zaprimanje i otvaranje predmeta,  zaprimanje i otprema pismena, arhiviranje predmeta.</t>
  </si>
  <si>
    <t>Zastupanje pred US</t>
  </si>
  <si>
    <t xml:space="preserve">683/2021. </t>
  </si>
  <si>
    <t xml:space="preserve">100%/2022.
</t>
  </si>
  <si>
    <t xml:space="preserve"> 
100%/2022.
</t>
  </si>
  <si>
    <t xml:space="preserve"> 100%/2022.</t>
  </si>
  <si>
    <t xml:space="preserve">28/2021. </t>
  </si>
  <si>
    <t xml:space="preserve"> 59/2021.</t>
  </si>
  <si>
    <t>Odgovori na tužbe i žalbe US i VUS</t>
  </si>
  <si>
    <t xml:space="preserve"> 463/2021.</t>
  </si>
  <si>
    <t xml:space="preserve"> 
80%/2022.
</t>
  </si>
  <si>
    <t xml:space="preserve"> 85% 2022.
</t>
  </si>
  <si>
    <t xml:space="preserve"> 129/2021.</t>
  </si>
  <si>
    <t xml:space="preserve">
100%/2022.
</t>
  </si>
  <si>
    <t xml:space="preserve">Ustrojavanje vijeća prvostupanjskog i drugostupanjskog disciplinskog suda radi održavanja sjednica i usmenih rasprava, zastupanje Ministarstva pred upravnim sudovima, izrada odgovora na tužbe i žalbe upravnim sudovima, izrada statističkih izvješća, odgovaranje na predstavke, upite i dr. </t>
  </si>
  <si>
    <t>Nadležnost za provedbu mjere</t>
  </si>
  <si>
    <t>Stvaranje uvjeta za ujednačeno postupanje svih ustrojstvenih jedinica Ravnateljstva policije uočavanjem i otklananjem nedostataka kroz redovne i izvanredne nadzore</t>
  </si>
  <si>
    <t>Praćenje stanja sigurnosti i rizika iz djelokruga rada policije</t>
  </si>
  <si>
    <t>Praćenje stanja sigurnosti i ugroze, te određivanje prioriteta postupanja policije na nacionalnom nivou</t>
  </si>
  <si>
    <t>Razvijanje uspješne međunarodne suradnje hrvatske policije s policijskim organizacijama drugih zemalja</t>
  </si>
  <si>
    <t xml:space="preserve">Provoditi medijske kampanje za suzbijanje obiteljskog nasilja na nacionalnoj i lokalnoj razini s ciljem daljnje senzibilizacije javnosti za problematiku obiteljskog nasilja </t>
  </si>
  <si>
    <t>Služba prevencije</t>
  </si>
  <si>
    <t xml:space="preserve">Provoditi dokazano učinkovite programe prevencije govora mržnje </t>
  </si>
  <si>
    <t>Organizacija javnih manifestacija te organizacija edukativnih progama kojima se senzibiliziraju građani, posebice mladih o važnosti reakcije društva u pogledu eliminacije govora mržnje</t>
  </si>
  <si>
    <t>Jačanje i promicanje sigurnosti u zajednici u okviru prevencije protupravnih i drugih društveno neprihvatljivih ponašanja povezanih s pripadnicima romske nacionalne manjine, kroz senzibilizaciju, informiranje, podizanje svijesti o pojavnim oblicima, samozaštitu kao i osnaživanje u cilju prijavljivanja protupravnih oblika ponašanja</t>
  </si>
  <si>
    <t xml:space="preserve">Uspostava kvalitetne suradnje  s romskim udrugama, organizacijama civilnog društva i odgojno obrazovnim ustanovama s ciljem provedbe zajedničkih aktivnosti u cilju osnaživanja socijalne uključenosti manjinskih društvenih skupina u društvenu zajednicu,  s naglaskom na dijalog i poštivanje kulturoloških sličnosti i različitosti kroz kulturu tolerancije, nenasilja i nediskriminacije i sprječavanja svih oblika mržnje. </t>
  </si>
  <si>
    <t xml:space="preserve">Provedba edukacije u cilju jačanja i promicanja sigurnosti u zajednici te prevencija društveno neprihvatljivih ponašanja povezanih s pripadnicima romske nacionalne manjine </t>
  </si>
  <si>
    <t xml:space="preserve">U sklopu preventivnih programa te zdravstvene zaštite mentalnog zdravlja provoditi edukacije sa cjelovitim pristupom problematici nasilja u obitelji, po vertikali odgojno-obrazovnog sustava i za sve njegove dionike </t>
  </si>
  <si>
    <t xml:space="preserve">Sprječavanje nasilja prema ženama, nasilja u obitelji, nasilja među mladima te izgradnje kulture nenasilja i tolerancije. </t>
  </si>
  <si>
    <t xml:space="preserve">Edukacija učenika osnovnih i srednjih škola s ciljem sprječavanja nasilja među mladima, nasilja prema ženama kao i nasilja u obitelji. </t>
  </si>
  <si>
    <t>Sigurnost i zaštita djece na internetu i društvenim mrežama</t>
  </si>
  <si>
    <t xml:space="preserve">Edukacija učenici osnovnih i srednjih škola, roditelji, učitelja i profesora i dr. građana  </t>
  </si>
  <si>
    <t xml:space="preserve">Kampanja usmjerena na podizanje javne svijesti o  vrbovanju žrtava trgovanja ljudima </t>
  </si>
  <si>
    <t xml:space="preserve">Edukacija policijskih službenika s ciljem senzibilizacije policijskih službenika u području zaštite i podrške žrtvama kaznenih djela i prekršaja </t>
  </si>
  <si>
    <t>Provođenje aktivnosti usmjerenih na prevenciju zlouporabe i ovisnosti o alkoholu, drogama i kocki.</t>
  </si>
  <si>
    <t>Edukacija učenika završnih razreda osnovnih škola te prvih razreda srednjih škola u cilju prevencije zlouporabe i ovisnosti o alkoholu, drogama i kocki</t>
  </si>
  <si>
    <t xml:space="preserve">Edukacija učenika završnih razreda osnovnih škola te prvih razreda srednjih škola </t>
  </si>
  <si>
    <t xml:space="preserve">Provedba preventivnih aktivnosti na području borbe protiv korupcije </t>
  </si>
  <si>
    <t xml:space="preserve">Senzibilizacija građana i poticanje na prijavu koruptivnog ponašanja </t>
  </si>
  <si>
    <t>Provedba preventivne kampanje</t>
  </si>
  <si>
    <t xml:space="preserve">Promicanje policijskog zvanja i uloge policije u Domovinskom ratu  </t>
  </si>
  <si>
    <t>Poštujte naše znakove- početak školske godine</t>
  </si>
  <si>
    <t>Edukacija djece o sigurnom ponašanju u cestovnom prometu</t>
  </si>
  <si>
    <t>Edukacija djece o sigurnom ponašanju u cestovnom prometu, izrada video spota</t>
  </si>
  <si>
    <t xml:space="preserve">Edukacija osoba starije životne dobi </t>
  </si>
  <si>
    <t>ISF fond</t>
  </si>
  <si>
    <t>Povećanje sigurnosti u cestovnom prometu 
i smanjenje teških stradavanja u prometu na cestama</t>
  </si>
  <si>
    <t>Smanjenje broja prometnih nesreća, poginulih i teško ozlijeđenih osoba u prometnim nesrećama</t>
  </si>
  <si>
    <t>Raščlamba prometnih nesreća, nesreća s poginulim i nesreća s teško ozlijeđenim osobama</t>
  </si>
  <si>
    <t>Usmjeravanje rada policijskih uprava na pojačani nadzor brzine kretanja vozila na cestama, alkoholiziranost vozača, mladih vozača, nepropisne uporabe mobitela, korištenja sigurnosnog pojasa, dječje sjedalice, zaštitne kacige kod biciklista i motociklista te prekršaje recidivista</t>
  </si>
  <si>
    <t>Usmjeravanje rada policijskih uprava na provedbu mjera i aktivnosti u svrhu smanjenja stradavanja ugroženih skupina sudionika u prometu (djeca, pješaci, biciklisti, motociklisti i stariji sudionici)</t>
  </si>
  <si>
    <t>U suradnji s organizacijama mjerodavnim za održavanje prometnica, poduzimanje potrebnih mjera u svrhu sanacije opasnih mjesta</t>
  </si>
  <si>
    <t>Poboljšanje mobilnosti policijskih službenika protueksplozijske zaštite i obnova ljudskih potencijala protueksplozijske službe</t>
  </si>
  <si>
    <t>Mogućnost brzog i učinkovitog odgovora na ugroze improviziranim eksplozivnim napravama korištenjem specijalističke opreme i pasa za detekciju eksploziva. Popunjavanje upražnjenih radnih mjesta mladim službenicima protueksplozijske zaštite</t>
  </si>
  <si>
    <t xml:space="preserve">Broj osposobljavanja policijskih službenika za protueksplozijsku zaštitu                                                                                                                                                                        </t>
  </si>
  <si>
    <t>Organizacija i provedba tečaja "Specijalizacija iz protueksplozijske zaštite"</t>
  </si>
  <si>
    <t xml:space="preserve">Broj polaznika - policijskih službenika za protueksplozijsku zaštitu                                                                                                                                                                        </t>
  </si>
  <si>
    <t>Suzbijanje korupcijskih kaznenih djela</t>
  </si>
  <si>
    <t>Otkrivanje i preocesuiranje koruptivnih kaznenih djela i počinitelja</t>
  </si>
  <si>
    <t>Služba gospodarskog kriminaliteta i korupcije</t>
  </si>
  <si>
    <t>Broj prijavljenih kaznenih djela iz kataloga koruptivnih kaznenih djela</t>
  </si>
  <si>
    <t>Jačanje operativnog postupanja policijskih službenika na suzbijanju korupcijskih kaznenih djela kroz intenzivnu suradnju  sa građanima radi povećanja njihove spremnosti da prijavljuju korupciju kao i kroz pojačanu suradnju sa državnim tijelima zaduženih za borbu protiv korupcije</t>
  </si>
  <si>
    <t xml:space="preserve">Suzbijanje kaznenih djela na štetu proračuna RH i fondova Europske unije </t>
  </si>
  <si>
    <t>Otkrivanje i procesuiranje kaznenih djela koja se odnose na financiranje projekata iz sredstava fondova Europske unije</t>
  </si>
  <si>
    <t xml:space="preserve">Broj podnijetih kaznenih prijava u suradnji sa Uredom europskog javnog tužitelja (EPPO) </t>
  </si>
  <si>
    <t>Kaznena djela iz domene prekograničnog organiziranog kriminaliteta</t>
  </si>
  <si>
    <t xml:space="preserve">Suzbijanje prekograničnog organiziranog kriminaliteta </t>
  </si>
  <si>
    <t>Služba organizrianog kriminaliteta</t>
  </si>
  <si>
    <t xml:space="preserve">Suzbijanje krijumčarenja i nedopuštene proizvodnje i prometa drogama </t>
  </si>
  <si>
    <t xml:space="preserve">Otkrivanje i procesuiranje osoba u sklopu zločinačkog udruženja, grupa i pojedinca kao počinitelja kaznenih djela kriminaliteta droga </t>
  </si>
  <si>
    <t>Služba kriminaliteta droga</t>
  </si>
  <si>
    <t>Broj otkrivenih i razriješenih kaznenih djela iz čl. 190. i 191. Kaznenog zakona RH</t>
  </si>
  <si>
    <t>Sprječavanje krijumčarenja droga u RH i kroz nju preko državne granice provođenjem kriminalističkih istraživanja i suradnjom s drugim ministarstvima i državnim tijelima</t>
  </si>
  <si>
    <t>Prevencija i suzbijanje terorizma</t>
  </si>
  <si>
    <t>Služba terorizma</t>
  </si>
  <si>
    <t>Broj provedenih edukacija policijskih službenika</t>
  </si>
  <si>
    <t>Provedba edukacija policijskih službenika usmjerenih na prevenciju, prepoznavanje, otkrivanje i krimnalističko istraživanje kaznenih djela terorizma, kaznenih djela povezanih s terorizmom, kaznenih djela motiviranih mržnjom te sigurnosnih događaja koji imaju obilježja radikalizacije i ekstremizma</t>
  </si>
  <si>
    <t>Jačanje kapaciteta Ministarstva u borbi protiv svih oblika kibernetičkog kriminaliteta</t>
  </si>
  <si>
    <t>Učinkovitije suzbijanje kibernetičkog kriminaliteta</t>
  </si>
  <si>
    <t>Kriminalističko obavještajni sektor</t>
  </si>
  <si>
    <t>Služba kibernetičke sigurnosti</t>
  </si>
  <si>
    <t xml:space="preserve">Osnaživanje operativnih procesa istražnog i kaznenog postupanja u području kibernetičkog kriminaliteta. </t>
  </si>
  <si>
    <t>Postotak policijskih službenika educiranih i opremljenih istražiteljskim računalima</t>
  </si>
  <si>
    <t>Sektor općeg
kriminaliteta i
međunarodne
policijske suradnje</t>
  </si>
  <si>
    <t xml:space="preserve">Potpuno funkcionalan CMS (case managment system) sustav koje koriste SPOC-ovi. 
Ugradnja SIENA kanala u CMS sustave SPOC-ova.
Povezivanje PCCC centara na CMS sustave SPOC-ova.
</t>
  </si>
  <si>
    <t>Služba za međunarodnu policijsku suradnju</t>
  </si>
  <si>
    <t>Izrada aplikativnog rješenja, proširenje dosadašnjih funkcionalnosti, nabava hardvera i dodatnog softvera, provođenje
potrebnih integracija, puštanje u rad</t>
  </si>
  <si>
    <t>4. kvartal 2022.</t>
  </si>
  <si>
    <t>Implementirane moguće dodatne funkcionalnosti temeljem novih/izmijenjenih EU propisa i nacionalnog zakonodavstva
donesenih u razdoblju realizacije mjere</t>
  </si>
  <si>
    <t>Sektor općeg kriminaliteta i međunarodne policijske suradnje</t>
  </si>
  <si>
    <t>Količina nabavljene tehničke opreme</t>
  </si>
  <si>
    <t>Materijalno-tehničko opremanje</t>
  </si>
  <si>
    <t>Služba ratnih zločina</t>
  </si>
  <si>
    <t>Broj podnesenih kaznenih prijava</t>
  </si>
  <si>
    <t>Učinkovitija kriminalistička istraživanja nacionalnih i regionalnih prioriteta u području ratnih zločina</t>
  </si>
  <si>
    <t>Prikupljanja saznanja o nestalim osobama  i mogućim mjestima ukopa njihovih posmrtnih ostataka</t>
  </si>
  <si>
    <t>Prikupljanje, obrada i međuresorna suradnja u cilju pronalaska nestalih osoba ili  mjesta ukopa njihovih posmrtnih ostataka</t>
  </si>
  <si>
    <t>Broj pronađenih nestalih osoba ili mjesta ukopa njihovih posmrtnih ostataka</t>
  </si>
  <si>
    <t>Broj održanih međuresornih i interagencijskih koordinacijskih sastanaka</t>
  </si>
  <si>
    <t>Broj obavljenih koordinacija s udrugama</t>
  </si>
  <si>
    <t>Koordinacija s braniteljskim, stradalničkim i drugim udrugama</t>
  </si>
  <si>
    <t>Uprava za granicu</t>
  </si>
  <si>
    <t>Slanje kontingenata policijskih službenika po potrebi</t>
  </si>
  <si>
    <t>Slanje stručnih kontingenata na ispomoć zemljama članicama EU (Bugarska, Grčka, Litva) kao i trećim zemljama (Albanija, Crna Gora)</t>
  </si>
  <si>
    <t>Tehnička i IT opremljenost policijskih službenika za zaštitu državne granice i kompenzacijske mjere</t>
  </si>
  <si>
    <t>Poboljšanje tehničke opremljenosti i IT kapaciteta granične policije</t>
  </si>
  <si>
    <t>Operativni troškovi goriva, nabava licenci, godišnji servisi, nadogradnja i održavanje sustava, nabava potrošnog materijala, nabava roba i usluga</t>
  </si>
  <si>
    <t>Nabava tehničke opreme za graničnu policiju koja obavlja zaštitu kopnene i riječne granice</t>
  </si>
  <si>
    <t>Služba za zaštitu državne granice i kompenzacijske mjere</t>
  </si>
  <si>
    <t>Tijekom godine</t>
  </si>
  <si>
    <t xml:space="preserve">Uvezanost svih lokacija na vanjskoj granici </t>
  </si>
  <si>
    <t>Povezivanje  sustava zaštite kopnene granice na području PU vukovarsko-srijemske i drugih PU na vanjskoj granici</t>
  </si>
  <si>
    <t>Implementacija sustava zaštite kopnene granice na području PU vukovarsko-srijemske i drugih PU na vanjskoj granici</t>
  </si>
  <si>
    <t>Učvršćivanje suvereniteta i njegovanje vrijednosti</t>
  </si>
  <si>
    <t>Podizanje razine unutarnje sigurnosti</t>
  </si>
  <si>
    <t>Uprava za granicu, Uprava za materijalno financijske poslove</t>
  </si>
  <si>
    <t>Provedena udaljenja državljana trećih zemalja koji nezakonito borave u RH u zemlje porijekla ili druge treće zemlje</t>
  </si>
  <si>
    <t>Provođenje postupka povratka državljana trećih zemalja</t>
  </si>
  <si>
    <t>Prihvatni centar za strance</t>
  </si>
  <si>
    <t>Državni proračun RH 25% sufinanciranja</t>
  </si>
  <si>
    <t xml:space="preserve">Naknada tekućih troškova vode, električne i toplinske energije, odvoz smeća, troškova telefona i komunalne naknade </t>
  </si>
  <si>
    <t>Pomoć u održavanju adekvatne razine smještaja u Prihvatnom centru za strance</t>
  </si>
  <si>
    <t>Uspostavljeno aplikativno rješenje za vođenje baza podataka nezakonitih migranata i nabavljena potrebna oprema</t>
  </si>
  <si>
    <t>Informatizacija rada i radnih procesa u Prihvatnom centru za strance</t>
  </si>
  <si>
    <t>Državni proračun RH 10% sufinanciranja</t>
  </si>
  <si>
    <t>Poboljšanje uvjeta smještaja i rada u Prihvatnom centru za strance u Ježevu</t>
  </si>
  <si>
    <t>Potpomognuti dragovoljni povratak</t>
  </si>
  <si>
    <t>Broj izvršenih potpomognutih dragovoljnih povrataka  državljana trećih zemalja</t>
  </si>
  <si>
    <t>Služba za nezakonite migracije</t>
  </si>
  <si>
    <t>Monitoring prisilnih udaljenja</t>
  </si>
  <si>
    <t>Stalno praćenje poštivanja osnovnih ljudskih prava državljana trećih zemalja u postupku prisilnih udaljenja putem neovisne i nepristrane organizacije</t>
  </si>
  <si>
    <t xml:space="preserve">Broj osoba čija su prisilna udaljenja promatrana </t>
  </si>
  <si>
    <t>Proveden monitoring prisilnih udaljenja državljana trećih država</t>
  </si>
  <si>
    <t>Promatranja (najavljena i nenajavljena) postupanja policijskih službenika prema neregularnim migrantima i tražiteljima međunarodne zaštite u provedbi propisa koji reguliraju nadzor državne granice i pružanje međunarodne zaštite</t>
  </si>
  <si>
    <t xml:space="preserve">Broj promatranja </t>
  </si>
  <si>
    <t>Postotak</t>
  </si>
  <si>
    <t>Nacionalni koordinacijski centar povezan s regionalnim koordinacijskim centrom (postotak realizacije)</t>
  </si>
  <si>
    <t>Služba Nacionalnog koordinacijskog centra i analize rizika</t>
  </si>
  <si>
    <t>Podizanje razine sigurnosti na državnoj granici i dubini teritorija RH</t>
  </si>
  <si>
    <t>Povećanje mjerljivih radnih rezultata po ovoj problematici za 10% u odnosu na 2021. godinu</t>
  </si>
  <si>
    <t xml:space="preserve">Pojačani nadzor komunikacijskih pravaca, pojačana kontrola prijevoznih sredstava, te pronalazak i otkrivanje osoba koji se dovode u svezu sa krijumčarenjem ljudi i prekograničnim kriminalitetom. </t>
  </si>
  <si>
    <t>Mobilna jedinica za provedbu nadzora državne granice</t>
  </si>
  <si>
    <t>Suzbijanje krijumčarenja duhanskih proizvoda i visokotarifnih roba.</t>
  </si>
  <si>
    <t>Suzbijanje krijumčarenja vozila visoke klase</t>
  </si>
  <si>
    <t xml:space="preserve">Pojačana kontrola cestovnih pravaca koje vode prema graničnoj crti RH, pojačana kontrola i provjere vozila visoke klase u potražnim bazama MUP-a, SIS-a, Interpola. </t>
  </si>
  <si>
    <t>Suzbijanje krijumčarenja droge i zlouporada opojnih droga</t>
  </si>
  <si>
    <t xml:space="preserve">Pojačana kontrola svih vrsta  prometnih sredstava  na lokalnim, županijskim, državnim cestama kao i na autocestama. </t>
  </si>
  <si>
    <t>Pojačan nadzor državne granice sustavima iz zraka, korištenjem bespilotnih letjelica velikog, srednjeg i malog dometa (dnevnim i noćnim kamerama)</t>
  </si>
  <si>
    <t>Bespilotni sustavi bit će korišteni sukladno SOP i uputama proizvođača, kao i sigurnosnoj prosudbi i meteo uvjetima i dozvolama za zone letenja</t>
  </si>
  <si>
    <t>Suradnja sa MF Carinskom upravom RH, Mobilnim jedinicama</t>
  </si>
  <si>
    <t>Povećanje broja  otkrivenih osoba koje se bave krijumčarenjem  duhana i opojnih droga (povećanje za 2 zapljene opojnih droga i duhana mjesečno)</t>
  </si>
  <si>
    <t>Pojačana kontrola i nadzor prometnih sredstava i osoba koje se bave preprodajom i krijumčarenjem većih količina duhana i opojnih droga u dubini teritorija, kao i svih  vrsta krijumčarenja visokotarifnih roba.</t>
  </si>
  <si>
    <t>Slanje kontigenata policijskih službenika po potrebi.</t>
  </si>
  <si>
    <t>Slanje stručnih  ekipa  na ispomoć članici EU (Grčka)  i Albaniji.</t>
  </si>
  <si>
    <t>Stručno usavršavanje policijskih službenika kroz Tečaj pomorske policije</t>
  </si>
  <si>
    <t>Profesionalni policijski službenici pomorske policije</t>
  </si>
  <si>
    <t>Uprava za granicu, Policijska akademija</t>
  </si>
  <si>
    <t>Broj osposobljenih policijskih službenika koji će steći odgovarajuće vještine, kompetencije i znanja za obavljanje poslova pomorske policije u odnosu na plan</t>
  </si>
  <si>
    <t>Provedba svih aktivnosti vezano uz planirano stručno usavršavanje</t>
  </si>
  <si>
    <t>Uprava za granicu,  Policijske uprave</t>
  </si>
  <si>
    <t>Upućivanje policijskih službenika pomorske policije na planirano stručno osposobljavanje u obrazovne ustanove</t>
  </si>
  <si>
    <t>Aktivno sudjelovanje u  zajedničkim operacijama FRONTEX-a</t>
  </si>
  <si>
    <t>sudjelovanje u  FRONTEX-ovim zajedničkim operacijama na moru</t>
  </si>
  <si>
    <t>Služba pomorske i aerodromske policije</t>
  </si>
  <si>
    <t>Sukladno ABN-u i prema potrebama</t>
  </si>
  <si>
    <t>Poboljšanje operativne sposobnosti kroz izradu projekta za sufinanciranje nabavke ophodnih plovila korištenjem ISF fonda</t>
  </si>
  <si>
    <t>Jačanje sigurnosti na državnoj granici, u civilnom i zračnom prometu i plovidbi</t>
  </si>
  <si>
    <t>Realizacija terminskog plana nabave policijskih plovila</t>
  </si>
  <si>
    <t xml:space="preserve">Provedba svih aktivnosti vezano uz nabavu ophodnih plovila </t>
  </si>
  <si>
    <t>Tijekom planskog razdoblja</t>
  </si>
  <si>
    <t xml:space="preserve">Specifične mjere unutar instrumenta za granice i vize, Fonda za unutarnju sigurnost (ISF) </t>
  </si>
  <si>
    <t>Uprava za posebne poslove sigurnosti</t>
  </si>
  <si>
    <t>Obnova postojećih uredskih/smještajnih kapaciteta Uprave za posebne poslove sigurnosti</t>
  </si>
  <si>
    <t>Obnova javne infrastrukture radi povećanja energetske učinkovitosti i zamjena sustava grijanja na bazi ugljena sa sustavima grijanja na bazi plina u svrhu ublažavanja klimatskih promjena</t>
  </si>
  <si>
    <t xml:space="preserve">Uprava za posebne poslove sigurnosti </t>
  </si>
  <si>
    <t>Odobreno financiranje u sklopu Mehanizma za oporavak i otpornost</t>
  </si>
  <si>
    <t>0%/2021.</t>
  </si>
  <si>
    <t>Usvajanje mjere u Nacionalnom planu oporavka i otpornosti</t>
  </si>
  <si>
    <t>Izgradnja višenamjenske modularne jedinice za provođenje praktičnog dijela obuke policijskih službenika</t>
  </si>
  <si>
    <t>Izgradnja infrastrukture za osposobljavanje policijskih službenika i digitalna transformacija praktičnog dijela obuke. Smanjenje potrošnje fosilnih goriva i izravnih emisija onečišćujućih tvari u zrak, zbog smanjenja potrebe korištenja vozila.</t>
  </si>
  <si>
    <t>Sigurnost štićenih osoba, objekata i prostora</t>
  </si>
  <si>
    <t>Planiranje, usklađivanje i koordinacija provedbe mjera osiguranja i zaštite štićenih osoba, objekata i prostora</t>
  </si>
  <si>
    <t>Štićene osobe za koje je izvršeno planiranje i koordinacija mjera osiguranja i zaštite</t>
  </si>
  <si>
    <t>24/2021.</t>
  </si>
  <si>
    <t>24/2022.</t>
  </si>
  <si>
    <t>Planiranje i koordinacija mjera osiguranja i zaštite štićenih osoba</t>
  </si>
  <si>
    <t>Štićeni objekti i prostori za koje je izvršeno planiranje i koordinacija mjera osiguranja i zaštite</t>
  </si>
  <si>
    <t xml:space="preserve">Strane diplomatske misije i konzularni uredi za koje je izvršeno planiranje i koordinacija mjera osiguranja i zaštite </t>
  </si>
  <si>
    <t>Provedeni policijski treninzi</t>
  </si>
  <si>
    <t>194/2021.</t>
  </si>
  <si>
    <t>174/2022.</t>
  </si>
  <si>
    <t>Provođenje policijskih treninga</t>
  </si>
  <si>
    <t>Provedeni moduli  dopunskog stručnog usavršavanja</t>
  </si>
  <si>
    <t>15/2022.</t>
  </si>
  <si>
    <t>Provođenje dopunskog stručnog usavršavanja</t>
  </si>
  <si>
    <t>Seminari, tečajevi i konferencije koje su pohađali službenici Uprave</t>
  </si>
  <si>
    <t>19/2022.</t>
  </si>
  <si>
    <t>Pohađanje seminara, tečajeva i konferencija</t>
  </si>
  <si>
    <t>Izrada planskih dokumenata iz nadležnosti Uprave za posebne poslove sigurnosti</t>
  </si>
  <si>
    <t xml:space="preserve">Izrada prijedloga za Provedbeni program MUP-a, Godišnji plan rada MUP-a, Plan nabave MUP-a i Plana policijskog obrazovanja  iz nadležnosti Uprave za posebne poslove sigurnosti </t>
  </si>
  <si>
    <t>Izrađen prijedlog UPPS-a za Provedbeni program MUP-a</t>
  </si>
  <si>
    <t>Izrada prijedloga UPPS-a za Provedbeni program MUP-a</t>
  </si>
  <si>
    <t>Izrađen prijedlog UPPS-a za Godišnji plan rada MUP-a</t>
  </si>
  <si>
    <t>Izrađen prijedlog UPPS-a za Plan nabave MUP-a</t>
  </si>
  <si>
    <t>Izrada prijedloga UPPS-a za Plan nabave MUP-a</t>
  </si>
  <si>
    <t>Izrađen prijedlog UPPS-a za Plan policijskog obrazovanja</t>
  </si>
  <si>
    <t>Izrada prijedloga UPPS-a za Plan policijskog obrazovanja</t>
  </si>
  <si>
    <t>Sigurnost štićenih osoba</t>
  </si>
  <si>
    <t>Osiguranje i zaštita štićenih osoba</t>
  </si>
  <si>
    <t>Izrađeni zahtjevi za dostavljanjem sigurnosnih prosudbi i druga pismena</t>
  </si>
  <si>
    <t>2400/2021.</t>
  </si>
  <si>
    <t>2400/2022.</t>
  </si>
  <si>
    <t>Prikupljanje, obrada, analiza i dostava podataka, obavijesti i saznanja od interesa za sigurnost štićenih osoba</t>
  </si>
  <si>
    <t>Izrađeni planovi osiguranja i zaštite štićenih osoba</t>
  </si>
  <si>
    <t>Planiranje mjera osiguranja i zaštite štićenih osoba</t>
  </si>
  <si>
    <t xml:space="preserve">Štićene osobe za koje su provedene mjere neposredne tjelesne zaštite i motorizirane pratnje </t>
  </si>
  <si>
    <t>Provođenje neposredne tjelesne zaštite i motorizirane pratnje štićenih osoba</t>
  </si>
  <si>
    <t xml:space="preserve">Provedene mjere neposredne tjelesne zaštite i motorizirane pratnje štićenih osoba tijekom posebnih aktivnosti  </t>
  </si>
  <si>
    <t>1180/2021.</t>
  </si>
  <si>
    <t>1150/2022.</t>
  </si>
  <si>
    <t>Provedene mjere zdravstveno-higijensko tehnološke zaštite štićenih osoba</t>
  </si>
  <si>
    <t>360/2021.</t>
  </si>
  <si>
    <t>350/2022.</t>
  </si>
  <si>
    <t>Provođenje zdravstveno-higijensko tehnoloških mjera zaštite štićenih osoba</t>
  </si>
  <si>
    <t>Izrađena izvješća o pripremi i provođenju mjera osiguranja i zaštite štićenih osoba; provedene analize i evaluacija mjera osiguranja i zaštite štićenih osoba</t>
  </si>
  <si>
    <t>2060/2021.</t>
  </si>
  <si>
    <t>2000/2022.</t>
  </si>
  <si>
    <t>Izvješćivanje, evidentiranje, analiza i evaluacija mjera osiguranja i zaštite štićenih osoba</t>
  </si>
  <si>
    <t>Edukacija službenika za poslove osiguranja i zaštite štićenih osoba</t>
  </si>
  <si>
    <t>106/2021.</t>
  </si>
  <si>
    <t>100/2022.</t>
  </si>
  <si>
    <t>Provođenje dopunskog stručnog usavršavanja policijskih službenika</t>
  </si>
  <si>
    <t>Seminari, tečajevi i konferencije koje su pohađali službenici Službe</t>
  </si>
  <si>
    <t>Sigurnost štićenih objekata i prostora</t>
  </si>
  <si>
    <t>Osiguranje i zaštita štićenih objekata i prostora</t>
  </si>
  <si>
    <t>1800/2021.</t>
  </si>
  <si>
    <t>1600/2022.</t>
  </si>
  <si>
    <t>Prikupljanje, obrada, analiza i dostava podataka, obavijesti i saznanja od interesa za sigurnost štićenih objekata i prostora</t>
  </si>
  <si>
    <t>Izrađeni planovi osiguranja i zaštite štićenih objekata i prostora</t>
  </si>
  <si>
    <t>Planiranje mjera osiguranja i zaštite štićenih objekata</t>
  </si>
  <si>
    <t xml:space="preserve">Štićeni objekti i prostori za koje su provedene redovne mjere osiguranja i zaštite </t>
  </si>
  <si>
    <t>Provođenje redovnih mjera osiguranja i zaštite štićenih objekata i prostora</t>
  </si>
  <si>
    <t xml:space="preserve"> Provedene posebne mjere osiguranja i zaštite štićenih objekata i prostora </t>
  </si>
  <si>
    <t>690/2021.</t>
  </si>
  <si>
    <t>800/2022.</t>
  </si>
  <si>
    <t>Provođenje posebnih mjera osiguranja i zaštite štićenih objekata i prostora</t>
  </si>
  <si>
    <t>Provedeni protueksplozijski pregledi u sklopu redovnog i posebnog osiguranja i zaštite štićenih objekata i prostora</t>
  </si>
  <si>
    <t>120000/2021.</t>
  </si>
  <si>
    <t>Provođenje protueksplozijskih pregleda u sklopu redovnog i posebnog osiguranja i zaštite štićenih objekata i prostora</t>
  </si>
  <si>
    <t>Izrađeni planovi nadzorno-usmjerivačke djelatnosti</t>
  </si>
  <si>
    <t>Izrada planova nadzorno-usmjerivačke djelatnosti</t>
  </si>
  <si>
    <t>Provedena nadzorno-usmjerivačka djelatnost</t>
  </si>
  <si>
    <t>1600/2021.</t>
  </si>
  <si>
    <t>1350/2022.</t>
  </si>
  <si>
    <t>Provođenje nadzorno-usmjerivačke djelatnosti</t>
  </si>
  <si>
    <t>7900/2021.</t>
  </si>
  <si>
    <t>8000/2022.</t>
  </si>
  <si>
    <t>Izvješćivanje, evidentiranje, analiza i evaluacija mjera osiguranja i zaštite štićenih objekata i prostora</t>
  </si>
  <si>
    <t>Edukacija službenika za poslove osiguranja i zaštite štićenih objekata i prostora</t>
  </si>
  <si>
    <t>75/2021.</t>
  </si>
  <si>
    <t>1544/2021.</t>
  </si>
  <si>
    <t>Prikupljanje, obrada, analiza i dostava podataka, obavijesti i saznanja od interesa za sigurnost stranih diplomatskih misija i konzularnih ureda</t>
  </si>
  <si>
    <t>Izrađeni planovi osiguranja i zaštite stranih diplomatskih misija i konzularnih ureda i drugih objekata i prostora u kojima se održavaju diplomatsko-protokolarne aktivnosti u organizaciji stranih diplomatskih misija</t>
  </si>
  <si>
    <t>Planiranje mjera osiguranja i zaštite stranih diplomatskih misija i konzularnih ureda</t>
  </si>
  <si>
    <t xml:space="preserve">Strane diplomatske misije i konzularni uredi za koje su provedene mjere osiguranja i zaštite </t>
  </si>
  <si>
    <t>Provođenje mjera osiguranja i zaštite stranih diplomatskih misija i konzularnih ureda</t>
  </si>
  <si>
    <t>Provedene mjere osiguranja i zaštite diplomatskih aktivnosti i drugih događaja u organizaciji stranih diplomatskih misija i konzularnih ureda</t>
  </si>
  <si>
    <t>Provođenje mjera osiguranja i zaštite diplomatskih aktivnosti i drugih događaja u organizaciji stranih diplomatskih misija i konzularnih ureda</t>
  </si>
  <si>
    <t>Provedeni protueksplozijski pregledi u sklopu redovnog i izvanrednog osiguranja i zaštite stranih diplomatskih misija i konzularnih ureda</t>
  </si>
  <si>
    <t>14555/2021</t>
  </si>
  <si>
    <t>14600/2022</t>
  </si>
  <si>
    <t>Provođenje protueksplozijskih pregleda u sklopu redovnog i izvanrednog osiguranja i zaštite stranih diplomatskih misija i konzularnih ureda</t>
  </si>
  <si>
    <t>Izrađena izvješća o pripremi i provođenju mjera osiguranja i zaštite stranih diplomatskih misija i konzularnih ureda; Provedene analize i evaluacija mjera osiguranja i zaštite stranih diplomatskih misija i konzularnih ureda</t>
  </si>
  <si>
    <t>Izvješćivanje, evidentiranje, analiza i evaluacija mjera osiguranja i zaštite stranih diplomatskih misija i konzularnih ureda</t>
  </si>
  <si>
    <t>Edukacija službenika za poslove osiguranja i zaštite stranih diplomatskih misija i konzularnih ureda</t>
  </si>
  <si>
    <t>Realizacija ovog projekta doprinijela bi kvalitetnijem radu OKCP MUP-a, osigurala bi se opstojnost u slučaju potresa i drugih elementarnih nepogodna te drugih suvremenih ugroza i osigurali bi se visoko učinkoviti energetske uštede.</t>
  </si>
  <si>
    <t xml:space="preserve">Realizacija projekta dopronijela bi kvalitetnijem radu po najvišim sigurnosnim kriterijima i zahtjeva Europske komisije uvažavajući prava osoba kojima je oduzeta sloboda, i osigurale bi se visoko učinkovite energetske uštede. </t>
  </si>
  <si>
    <t>Izgrađene građevine i lokacije za smještaj i obuku odgovaraju iskazanim potrebama</t>
  </si>
  <si>
    <t>Obnova, nadogradnja  i izgradnja infrastrukture Antiterorističke jedinice Lučko</t>
  </si>
  <si>
    <t>Jačanje funkcionalnosti sustava pilotskog obrazovanja</t>
  </si>
  <si>
    <t xml:space="preserve">Jačanje kapaciteta Ronilačkog centra s ciljem smanjenja onečišćenja vodenih površina
</t>
  </si>
  <si>
    <t>Nabavljena specijalistička oprema i tehnika, specijalna oklopna vozila te radna plovila</t>
  </si>
  <si>
    <t>Nabava blindiranog terenskog-taktičkog navalnog vozila</t>
  </si>
  <si>
    <t>Balistički štit razine zaštite  III</t>
  </si>
  <si>
    <t>Borbena kaciga razine zaštite NIJ LVL III a</t>
  </si>
  <si>
    <t>Noćni uređaj monokular</t>
  </si>
  <si>
    <t>Nabava policijske opreme</t>
  </si>
  <si>
    <t>Nabava streljiva i kemijskih sredstava</t>
  </si>
  <si>
    <t>Nabava naoružanja</t>
  </si>
  <si>
    <t>Održavanje i opremanje zrakoplovnih snaga</t>
  </si>
  <si>
    <t>Provođenje specijalizacija, stručnog osposobljavanja i usavršavanja (tečajevi, seminari, konferencije, itd.) te nacionalnih i međunarodnih vježbi</t>
  </si>
  <si>
    <t>Policijska akademija</t>
  </si>
  <si>
    <t>Cjeloživotno obrazovanje</t>
  </si>
  <si>
    <t>Školovanje kandidata na visokoškolskim programima stručnog i specijalističkog studija te programima cjeloživotnog obrazovanja nakon završenog studija. Ispunjavanje uvjeta prema Zakonu o znanstvenoj djelatnosti i visokom obrazovanju</t>
  </si>
  <si>
    <t>Realizirani studijski programi i programi cjeloživotnog obrazovanja.</t>
  </si>
  <si>
    <t>100%2022.</t>
  </si>
  <si>
    <t>Provedba svih nastavnih planova i programa akreditiranih na Visokojpolicijskoj školi.</t>
  </si>
  <si>
    <t>Visoka policijska škola</t>
  </si>
  <si>
    <t>Izdavanje časopisa i stručna literatura</t>
  </si>
  <si>
    <t>Uređivanje, lektoriranje, korektura i tisak.</t>
  </si>
  <si>
    <t>28.12.2022.</t>
  </si>
  <si>
    <t>Modernizacija i digitalizacija cjeloživotnog obrazovanja</t>
  </si>
  <si>
    <t>Podizanje razine cjeloživotnog obrazovanja</t>
  </si>
  <si>
    <t>Ažurirani, digitalizirani nastavni programi, baze i katalozi</t>
  </si>
  <si>
    <t>50%/2021.</t>
  </si>
  <si>
    <t>Jačanje suradnje Policijske akademije s Agencijom za strukovno obrazovanje i obrazovanje odraslih</t>
  </si>
  <si>
    <t>Stručno usavršavanje profesora, predavača i voditelja programa usavršavanja i specijalizacije</t>
  </si>
  <si>
    <t>Usavršavanje i proširivanje znanja i vještina u planiranju nastave prema ishodima učenja i aktivnim metodama učenja.</t>
  </si>
  <si>
    <t>Obuka vodiča i dresura službenih pasa</t>
  </si>
  <si>
    <t>Školovanje službenika i dresura službenih pasa</t>
  </si>
  <si>
    <t>Broj obučenih vodiča i dresiranih službenih pasa</t>
  </si>
  <si>
    <t>Organizacija i provedba obuke vodiča i dresure službenih pasa</t>
  </si>
  <si>
    <t>22.12.2022.</t>
  </si>
  <si>
    <t>Specijalizacija, stručno usavršavanje i osposobljavanje</t>
  </si>
  <si>
    <t>Povećanje razine stručnosti službenika</t>
  </si>
  <si>
    <t>Proveden Plan policijskog obrazovanja</t>
  </si>
  <si>
    <t>Organizacija i provedba tečajeva, seminara i radionica</t>
  </si>
  <si>
    <t>Obrazovanje i osposobljavanje novog naraštaja polaznika Programa srednjoškolskog obrazovanja odraslih za zanimanje policajac</t>
  </si>
  <si>
    <t xml:space="preserve">Broj kandidata koji su završili Program </t>
  </si>
  <si>
    <t xml:space="preserve">Broj održanih programa </t>
  </si>
  <si>
    <t>Organizacija tečajeva, seminara i radionica za nastavnike Policijske škole</t>
  </si>
  <si>
    <t xml:space="preserve">Stjecanje i podizanje pedagoških kompetencija nastavničkog osoblja </t>
  </si>
  <si>
    <t>Policijska škola "Josip Jović"</t>
  </si>
  <si>
    <t xml:space="preserve">Stjecanje kompetencija nastavničkog osoblja u suradnji s Filozofskim fakultetom </t>
  </si>
  <si>
    <t xml:space="preserve">Stjecanje pedagoških kompetencija nastavničkog osoblja </t>
  </si>
  <si>
    <t xml:space="preserve">Organizacija i provedba temeljnog tečaja u osposobljavanja za policijskog službenika </t>
  </si>
  <si>
    <t>Zanavljanje policijskog kadra na razini Ministarstva unutarnjih poslova, osiguravanje formalnih uvijeta za rad na poslovima policijskih službenika</t>
  </si>
  <si>
    <t>Uspostava i provedba e-dnevnika</t>
  </si>
  <si>
    <t>Organizacija i provedba elektronskih razrednih knjiga, te knjiga praćenja rada polaznika i učenika</t>
  </si>
  <si>
    <t>Broj sudjelovanja u odnosu na prethodnu godinu</t>
  </si>
  <si>
    <t xml:space="preserve">Izrada stručne literature – udžbenika za osposobljavanje polaznika Policijske škole </t>
  </si>
  <si>
    <r>
      <rPr>
        <b/>
        <sz val="9"/>
        <rFont val="Arial"/>
        <family val="2"/>
        <charset val="238"/>
      </rPr>
      <t>Razdoblje važenja akta:</t>
    </r>
    <r>
      <rPr>
        <sz val="9"/>
        <rFont val="Arial"/>
        <family val="2"/>
        <charset val="238"/>
      </rPr>
      <t xml:space="preserve"> </t>
    </r>
  </si>
  <si>
    <t>1.1.2022. - 31.12.2022.</t>
  </si>
  <si>
    <t>Kroz redovne i izvanredne nadzore podizanje stupnja znanja, kvalitete i vještina policijskih službenika svih ustrojstvenih jedinica te sustavno otklanjanje nedostataka.</t>
  </si>
  <si>
    <t xml:space="preserve">31. 12.2022. </t>
  </si>
  <si>
    <t xml:space="preserve">31.12.2022. </t>
  </si>
  <si>
    <t>Unapjređenje rada policije kroz osmišljavanje programa razvitka policije</t>
  </si>
  <si>
    <t xml:space="preserve">Unaprjeđenje organizacijskih, zakonskih i radnih procesa policije  </t>
  </si>
  <si>
    <t>Broj akata</t>
  </si>
  <si>
    <t>Izrada zakonskih i podzakonskih akata
Pronalaženje novih organizacijskih rješenja</t>
  </si>
  <si>
    <t>20/2022.</t>
  </si>
  <si>
    <t>Izrada i ažuriranje strateške procjene
Izrada i ažuriranje planova rada
Izrada godišnjih izvješća</t>
  </si>
  <si>
    <t>Unaprjeđenje strateške međunarodne policijske suradnje</t>
  </si>
  <si>
    <t xml:space="preserve"> Nadziranje i koordinacija obavljanja poslova međunarodne suradnje iz djelokruga rada policije 
Suradnja sa  stranim policijskim časnicima za vezu akreditiranim u RH
Iniciranje sklapanja novih međunarodnih ugovora i sporazuma iz nadležnosti Ravnateljstva policije
Organizacija susreta glavnog ravnatelja policije i njegovih zamjenika s predstavnicima policija stranih država i međunarodnih organizacija
Koordinacija predsjedanja radnim skupinama u Vijeću 
Koordinacija rada s agencijama i drugima institucijama i organizacijama Europske unije
Koordinacija rada s drugim međunarodnim institucijama i organizacijama
</t>
  </si>
  <si>
    <t xml:space="preserve">Umrežavanje svih nadležnih državnih tijela, org. civilnog društva, pravnih osoba i dr. društvrno odgovornih subjekata, a kako bi koordinirano iznašli zajednički odgovor u spjrečavanju svih oblika nasilja nad ženama </t>
  </si>
  <si>
    <t>Broj održanih javnih manifestacija,  broj educiranih osoba</t>
  </si>
  <si>
    <t xml:space="preserve">83 manifestacije/ 2988 osoba/2021. </t>
  </si>
  <si>
    <t>10 manifestacija/ 5000 osoba/2022.</t>
  </si>
  <si>
    <t>Senzibilizacija i edukacija žena te  potencijalnih vulnerabilnih skupina (žene starije životne dobi te osoba s invaliditetom…). Edukacija osoba muškog spola s ciljem njihove senzibilizacije na temu sprječavanja nasilja prema ženama kao i na temu rodne jednakosti i ravnopravnosti spolova</t>
  </si>
  <si>
    <t xml:space="preserve">Senzibilizacija i edukacija potencijalnih vulnerabilnih skupina te senzibilizacija građana o važnosti reakcije društva u pogledu eliminacije govora mržnje </t>
  </si>
  <si>
    <t>Broj educiranih osoba</t>
  </si>
  <si>
    <t>132/2021.</t>
  </si>
  <si>
    <t>3337/2021.</t>
  </si>
  <si>
    <t>500/2022.</t>
  </si>
  <si>
    <t xml:space="preserve">Podizanje stupnja znanja i svijesti djece o opasnostima  na Internetu te zaštiti privatnosti u kontekstu korištenja Interneta i društvenih mreža </t>
  </si>
  <si>
    <t>Broj održanih edukacija, broj educiranih osoba</t>
  </si>
  <si>
    <t>Izrađena 3 preventivno-edukativna video materijala/
156 edukacija/
451 educiranih osoba/2021.</t>
  </si>
  <si>
    <t>5 održanih edukacija/
100 educiranih osoba/ 2022.</t>
  </si>
  <si>
    <t xml:space="preserve">12 manifestacija/ 2781 educiranih osoba/
5 edukativnih programa/2021. </t>
  </si>
  <si>
    <t xml:space="preserve">5 manifestacija/ 1000 educiranih osoba/
5 edukativnih programa/2022. </t>
  </si>
  <si>
    <t xml:space="preserve">Senzibilizacija, informiranje i edukacija građana na temu  trgovanja ljudima i identificiranje potencijalnih kriminalnih žarišta koja pridonose smanjenju kriminaliteta trgovanja ljudima i zaštite potencijalnih žrtava. </t>
  </si>
  <si>
    <t>5800/2021.</t>
  </si>
  <si>
    <t>5000/2022.</t>
  </si>
  <si>
    <t xml:space="preserve">Provedba edukacije učenika završnih razreda strukovnih škola, nezaposlenih,  ali i djelatnika onih struka koje u svom radu mogu doći u kontakt s potencijalnim žrtvama i/ili počiniteljima, te edukacija romske zajednice. </t>
  </si>
  <si>
    <t xml:space="preserve">Provođenje sustavne i stručne izobrazbe za dužnosnike i službenike državnih tijela, odvjetnike i predstavnike javnih ustanova i organizacija civilnog društva o pravima žrtava, procijeni potreba, pružanju podrške žrtvama  i svjedocima te međunarodnoj/prekograničnoj suradnji </t>
  </si>
  <si>
    <t xml:space="preserve">6522/2021. </t>
  </si>
  <si>
    <t xml:space="preserve">6000/2022. </t>
  </si>
  <si>
    <t>Edukacija policijskih službenika i iznalaženje pojedinih praktičnih rješenja u implementaciji Zakona o kaznenom postupku, kao i drugih zakonskih i pod-zakonskih akata te preuzetih europskih standarada u ovom području</t>
  </si>
  <si>
    <t>11226/2021.</t>
  </si>
  <si>
    <t>6000/2022.</t>
  </si>
  <si>
    <t>5000 educiranih osoba/2022.</t>
  </si>
  <si>
    <t>Prezentacija policijskog zvanje javnosti, posebice mlađoj populaciji. Graditi pozitivan imidž policije u javnosti. Povećati subjektivan osjećaj sigurnosti građana. Sačuvati uspomenu na žrtve poginule u Domovinskom ratu. Senzibilizirati javnost o ulozi policije u Domovinskom ratu i iskazati pijetet poginulim i nestalim hrvatskim redarstvenicima.</t>
  </si>
  <si>
    <t>2 izrađena dokumentarna filma/
 7 organiziranih komemorativnih skupova i obljetnica/ 
10 organiziranih promocija/
 6 okruglih stolova/ 2021.</t>
  </si>
  <si>
    <t>2 izrađena dokumentarna filma/
 7 organiziranih komemorativnih skupova i obljetnica/ 
10 organiziranih promocija/
 3 okrugla stola/ 
1 izdana monografija/ 2022.</t>
  </si>
  <si>
    <t xml:space="preserve">Izrada dokumentarnih filmova, pregled arhivske građe vezane za Domovinski rat, izrada monografija te organizacija komemorativnih skupova u spomen na poginule i nestale hrvatske redarstvenike  </t>
  </si>
  <si>
    <t>1 izrađeni edukativni spot/
 36000 educirane djece/2021.</t>
  </si>
  <si>
    <t xml:space="preserve">Podizanje stupnja osviještenosti i informiranosti starijih osoba na temu imovinskog kriminaliteta </t>
  </si>
  <si>
    <t xml:space="preserve">Podizanje stupnja osviještenosti i informiranosti starijih osoba i osoba s invaliditetom, kako bi se smanjila vjerojatnost da postanu žrtve kažnjivih radnji te podigao njihov subjektivni osjećaj sigurnosti i na taj način poboljšala njihova kvaliteta života. </t>
  </si>
  <si>
    <t>Broj educiranih građana</t>
  </si>
  <si>
    <t xml:space="preserve">897/2021. </t>
  </si>
  <si>
    <t xml:space="preserve">300/2022. </t>
  </si>
  <si>
    <t>Provođenje kampanje "Manje oružja, manje tragedija"</t>
  </si>
  <si>
    <t xml:space="preserve">Edukacija građana na temu štetnosti posjedovanja ilegalnog oružja te poticanje građana da vrate ilegalno oružje </t>
  </si>
  <si>
    <t>7144 komada vraćenog oružja/ 317 162 komada vraćenog streljiva/ 405.78  kilograma vraćenog eksploziva/ 2021.</t>
  </si>
  <si>
    <t>4800 komada vraćenog oružja/ 220 000 komada vraćenog streljiva/ 180 kilograma vraćenog eksploziva/2022.</t>
  </si>
  <si>
    <t xml:space="preserve">Provođenje medijske kampanje u cilju edukacije građana, vraćanje ilegalnog oružja </t>
  </si>
  <si>
    <t xml:space="preserve">Broj prometnih nesreća
Broj poginulih osoba u prometnim nesrećama
 Broj teško ozlijeđenih osoba u prometnim nesrećama
</t>
  </si>
  <si>
    <t xml:space="preserve">
28.478/2021.
274/2021.
2.361/2021.
</t>
  </si>
  <si>
    <t xml:space="preserve">
29.514/2022.
284/2022.
2.447/2022.
</t>
  </si>
  <si>
    <t>Izrada Plana preventivnog i represivnog djelovanja policije u cestovnom prometu za 2022. i njegova provedba</t>
  </si>
  <si>
    <t>700/2021.</t>
  </si>
  <si>
    <t>710/2022.</t>
  </si>
  <si>
    <t xml:space="preserve"> 30.6.2024.</t>
  </si>
  <si>
    <t>Sprječavanje prijevara počinjenih na štetu proračuna RH i sredstava Europske unije</t>
  </si>
  <si>
    <t>Sustavno prikupljanje i analitička obrada saznanja, razmjena istih sa zainteresiranim državama te provođenje međunarodnih kriminalističkih istraživanja uz primjenu posebnih dokaznih radnji</t>
  </si>
  <si>
    <t>2750/2021.</t>
  </si>
  <si>
    <t>2300/2022.</t>
  </si>
  <si>
    <t>Zaštite RH od prijetnje terorizma, njenih građana i svih koji u njoj borave, njenih vrijednosti, interesa i resursa te istovremeno pružanje najučinkovitijeg doprinosa međunarodnim protuterorističkim naporima kao ključnom dijelu i samog nacionalnog odgovora na prijetnju terorizma</t>
  </si>
  <si>
    <t xml:space="preserve">Nadogradnja ili zamjena aplikacije SMPS/SIRENE za upravljanje upozorenjima u Schengenskom informacijskom sustavu (SIS-u) i elektroničku razmjenu pismena s inozemstvom u međunarodnoj policijskoj suradnji - CMS (case management sustav)
</t>
  </si>
  <si>
    <t>Potpisan  ugovor
za održavanje i
unaprjeđenje rada CMS-a te započeta
analiza potreba i izrada funkcionalnih
specifikacija /2021.</t>
  </si>
  <si>
    <t>Izrada funkcionalnog i tehničkog prijedloga za implementaciju, isporuka detaljne poslovne i tehničke dokumentacije</t>
  </si>
  <si>
    <t>Dobivena potvrda da
RH spunjava uvjete iz
EU Uredbe i Direktive /2022.</t>
  </si>
  <si>
    <t>Izrada procjene o izvedivosti nadogradnje postojećeg sustava ili odluka o nabavi novog aplikativnog rješenja</t>
  </si>
  <si>
    <t>Jačanje kapaciteta linije rada ratnih zločina na strateškoj (Ravnateljstvo policije) i regionalnoj razini
 (Regionalni centri u Zagrebu, Osijeku, Splitu i Rijeci)</t>
  </si>
  <si>
    <t>Poboljšanje uvjeta rada, radi učinkovitijeg rješavanja nacionalnih i regionalnih prioriteta u području ratnih zločina</t>
  </si>
  <si>
    <t>0,3/2022.</t>
  </si>
  <si>
    <t xml:space="preserve"> 15/2021.</t>
  </si>
  <si>
    <t>16/2021.</t>
  </si>
  <si>
    <t>Međuresorna, međuagencijska i međunarodna razmjena podataka</t>
  </si>
  <si>
    <t>Jačanje suradnje između Ministarstva  i međunarodnih tijela</t>
  </si>
  <si>
    <t>116/2021.</t>
  </si>
  <si>
    <t>152/2022.</t>
  </si>
  <si>
    <t>90%/2021.</t>
  </si>
  <si>
    <t>34%/2021.</t>
  </si>
  <si>
    <t>33%/2022.</t>
  </si>
  <si>
    <t>50%/2022.</t>
  </si>
  <si>
    <t>Nezavisni mehanizam nadzora postupanja policijskih službenika Ministarstva u području nezakonitih migracija i međunarodne zaštite</t>
  </si>
  <si>
    <t>Promatranje postupanja policijskih službenika prema neregularnim migrantima i tražiteljima međunarodne zaštite</t>
  </si>
  <si>
    <t>10%/2022.</t>
  </si>
  <si>
    <t xml:space="preserve">Pojačani nadzor komunikacijskih pravaca, pojačana kontrola prijevoznih sredstava, te pronalazak i otkrivanje osoba koji se dovode u vezu sa krijumčarenjem duhana i i visokotarifnih roba, (prekograničnim kriminalitetom). </t>
  </si>
  <si>
    <t>Povećanje mjerljivih radnih rezultata po ovoj problematici  suzbijanja krijumčarenja vozila visoke klase u odnosu na 2021.(povećanje za 2 pronalaska vozila visoke klase)</t>
  </si>
  <si>
    <t>Povećanje mjerljivih  rezultata zapljena opojnih droga u odnosu na 2021.(povećanje za 2 zapljene opojnih droga mjesečno)</t>
  </si>
  <si>
    <t xml:space="preserve">Pojačana kontrola svih vrsta  prometnih sredstava na lokalnim, županijskim, državnim cestama kao i na autocestama. </t>
  </si>
  <si>
    <t>Suradnja sa najmanje 10 zajedničkih akcija u svrhu  suzbijanja  svih vrsta krijumčarenja na cijelom teritoriju RH</t>
  </si>
  <si>
    <t xml:space="preserve">Tijekom 2022.  </t>
  </si>
  <si>
    <t xml:space="preserve">Tijekom 2022. </t>
  </si>
  <si>
    <t>Suradnja sa međunarodnim  tijelima (FRONTEX)</t>
  </si>
  <si>
    <t>Plan suradnje Ministarstva i FRONTEX-a</t>
  </si>
  <si>
    <t>72/2022.</t>
  </si>
  <si>
    <t>Osposobljavanje službenika pomorske policije za obavljanje poslova policije na moru kroz sustav odgovarajuće pomorske naobrazbe za stjecanje pomorskih zvanja</t>
  </si>
  <si>
    <t>Broj policijskih službenika sa stečenim potrebnim pomorskim zvanjima u odnosu na Izvedbeni plan</t>
  </si>
  <si>
    <t>244/2022.</t>
  </si>
  <si>
    <t>Jačanje suradnje s EU institucijama i agencijama u području upravljanja granicom</t>
  </si>
  <si>
    <t xml:space="preserve">Broj aktivnosti i predstavnika granične policije u provedbi zajedničkih operacija </t>
  </si>
  <si>
    <t>50%/2022. 
(1 plovilo od 2 ukupno)</t>
  </si>
  <si>
    <t>Planiranje i koordinacija mjera osiguranja i zaštite štićenih objekata</t>
  </si>
  <si>
    <t>59/2021.</t>
  </si>
  <si>
    <t>59/2022.</t>
  </si>
  <si>
    <t>Planiranje i koordinacija mjera osiguranja i zaštite stranih diplomatskih misija i konzularnih ureda</t>
  </si>
  <si>
    <t>120000/
2022.</t>
  </si>
  <si>
    <t>Izrađena izvješća o pripremi i provođenju mjera osiguranja i zaštite štićenih objekata i prostora, Provedene analize i evaluacija mjera osiguranja i zaštite štićenih objekata i prostora</t>
  </si>
  <si>
    <t>1200/2022.</t>
  </si>
  <si>
    <t>49/2021.</t>
  </si>
  <si>
    <t>46/2022.</t>
  </si>
  <si>
    <t>210/2021.</t>
  </si>
  <si>
    <t>1160/2021.</t>
  </si>
  <si>
    <t>1000/2022.</t>
  </si>
  <si>
    <t>1893/2021.</t>
  </si>
  <si>
    <t>1500/2022.</t>
  </si>
  <si>
    <t>Izgradnja i opremanje novog objekta Operativno-komunikacijskog centra policije</t>
  </si>
  <si>
    <t>Broj dokumenata 
Udio dovršenosti građevinskih radova
 Udio opremljenosti objekta opremom</t>
  </si>
  <si>
    <t>40%/2022.</t>
  </si>
  <si>
    <t xml:space="preserve"> Izrada projektne dokumentacije, projekta, studije izvedivosti, analiza troškova, određivanje izvoditelja građevinskih radova               </t>
  </si>
  <si>
    <t xml:space="preserve"> Izrada projektne dokumentacije, projekta, studije izvedivosti, analiza troškova               </t>
  </si>
  <si>
    <t>Izrada Plana nabave MUP-a temeljem odobrenih sredstava Državnog proračuna</t>
  </si>
  <si>
    <t>Objedinjavanje potreba svih ustrojstvenih jedinica za istovrsnom robom ili uslugama radi određivanja jedinstvenog postupka javne nabave</t>
  </si>
  <si>
    <t>Sektor za nabavu</t>
  </si>
  <si>
    <t>Nakon svih prikupljenih podataka izrađuje se Plan nabave i objavljuje u Elektroničkom oglasniku javne nabave Narodnih novina i na web stranici MUP-a</t>
  </si>
  <si>
    <t>Služba za planiranje, 
realizaciju okvirnih sporazuma, ugovora i jednostavnu nabavu</t>
  </si>
  <si>
    <t>U roku od 30 dana od dana donošenja Financijskog plana.</t>
  </si>
  <si>
    <t xml:space="preserve">A553131 </t>
  </si>
  <si>
    <t>Izmjene i dopune Plana nabave temeljem odobrenih sredstava Državnog proračuna</t>
  </si>
  <si>
    <t>Izmjene Plana nabave prema izmjenama i dopunama Financijskog plana</t>
  </si>
  <si>
    <t>Sve potrebe koje će biti naknadno dostavljene od ustrojstvenih jedinica</t>
  </si>
  <si>
    <t>Nakon objedinjenih izmjena i dopuna podataka izrađuju se Izmjene i dopune Plana nabave te se objavljuju u Elektroničkom oglasniku javne nabave Narodnih novina i na web stranici MUP-a</t>
  </si>
  <si>
    <t>Odmah po izmjenama i 
dopunama plana Financijskog plana</t>
  </si>
  <si>
    <t>Izrada Plana nabave za dodjeljena financijska sredstva od strane Europske unije</t>
  </si>
  <si>
    <t xml:space="preserve">Temeljem sklopljenih Sporazuma o dodjeli financijskih sredstava EU fondova nabava pojedine robe ili usluge </t>
  </si>
  <si>
    <t>Temeljem sklopljenih Sporazuma o dodjeli financijskih sredstava EU fondova o nabavi pojedine robe ili usluge izrađuje se Plan nabave i objavljuje na web stranici MUP-a</t>
  </si>
  <si>
    <t>U roku od 30 dana od dana donošenja plana Fonda</t>
  </si>
  <si>
    <t>Izmjene i dopune Plana nabave za dodjeljena financijska sredstva od strane Europske unije</t>
  </si>
  <si>
    <t>Izmjene Plana nabave prema izmjenama i dopunama Sporazuma o financiranju ili sufinanciranju</t>
  </si>
  <si>
    <t>Sve potrebe koje će biti naknadno dostavljene od ustrojstvenih jedinica.</t>
  </si>
  <si>
    <t>Odmah po izmjenama
 i dopunama Financijskog plana MUP-a</t>
  </si>
  <si>
    <t>Provedba postupaka javne nabave roba, radova ili usluga za potrebe Ministarstva za jednostavnu nabavu</t>
  </si>
  <si>
    <t>Provedba postupaka jednostavne nabave</t>
  </si>
  <si>
    <t>Provedeni postupci jednostavne nabave koji su javno objavljeni u Elektroničkom oglasniku javne nabave Narodnih novina</t>
  </si>
  <si>
    <t>Na temelju zaprimljenih zahtjeva za nabavu 
ustrojstvenih jedinica Ministarstva za nabavom određenih roba i usluga provodi se postupak jednostavne nabave</t>
  </si>
  <si>
    <t>Definirani rokovi u Planu nabave (planirani početak postupka)</t>
  </si>
  <si>
    <t xml:space="preserve">
A553131 
K553009
K553132
K553129
K553026
A553101
A879008
A672007
T879004
K863004
</t>
  </si>
  <si>
    <t>Ažuriranje podataka u Elektroničkom oglasniku javne nabave</t>
  </si>
  <si>
    <t>Okvirni sporazumi i ugovori koji su javno objavljeni u Elektroničkom oglasniku javne nabave Narodnih novina</t>
  </si>
  <si>
    <t>Provedba postupaka javne nabave roba, radova ili usluga za potrebe Ministarstva, male i velike vrijednosti</t>
  </si>
  <si>
    <t xml:space="preserve">Provedba postupaka javne nabave male i velike vrijednosti </t>
  </si>
  <si>
    <t xml:space="preserve"> Sektor za nabavu</t>
  </si>
  <si>
    <t>Provedeni postupci  javne nabave koji su javno objavljeni u Elektroničkom oglasniku javne nabave Narodnih novina</t>
  </si>
  <si>
    <t>Na temelju zaprimljenih zahtjeva za nabavu 
ustrojstvenih jedinica Ministarstva za nabavom određenih roba i usluga provodi se postupak javne nabave</t>
  </si>
  <si>
    <t>Služba za provedbu postupaka nabave i 
ugovaranje</t>
  </si>
  <si>
    <t>Sklapanje okvirnih sporazuma i ugovora o javnoj nabavi te narudžbenica</t>
  </si>
  <si>
    <t>Uspješno okončan postupak javne nabave</t>
  </si>
  <si>
    <t>Vođenje evidencije o postupcima nabave i zaključenih okvirnih sporazuma i ugovora te narudžbenica</t>
  </si>
  <si>
    <t>Praćenje realizacije okvirnih sporazuma i ugovora o javnoj nabavi te narudžbenica</t>
  </si>
  <si>
    <t>Provedba plaćanja i praćenje realizacije okvirnih sporazuma i ugovora o javnoj nabavi te narudžbenica</t>
  </si>
  <si>
    <t>Vođenje evidencije o postupcima nabave, praćenje realizacije i zaključenih okvirnih sporazuma i ugovora te narudžbenica</t>
  </si>
  <si>
    <t>2 puta godišnje</t>
  </si>
  <si>
    <t>Provedba postupaka javne nabave roba ili usluga za potrebe Ministarstva, male i velike vrijednosti financiranih sredstvima Europske unije</t>
  </si>
  <si>
    <t xml:space="preserve">Provedeni postupci  javne nabave koji su javno objavljeni u Elektroničkom oglasniku javne nabave Narodnih novina </t>
  </si>
  <si>
    <t>Služba nabave za europske projekte</t>
  </si>
  <si>
    <t>Provedba postupaka javne nabave roba ili usluga za potrebe Ministarstva za jednostavnu nabavu financiranih sredstvima Europske unije</t>
  </si>
  <si>
    <t>Na temelju provedenih postupaka javne nabave sklapaju se okvirni sporazum i ugovori o javnoj nabavi te narudžbenice</t>
  </si>
  <si>
    <t>Sektor za upravljanje nekretninama</t>
  </si>
  <si>
    <t>Sklapanje ugovora, sporazuma, donošenje rješenja, odluka</t>
  </si>
  <si>
    <t>30/20022.</t>
  </si>
  <si>
    <t>Rješavanje imovinsko-pravnih odnosa u vezi s nekretninama, sklapanje ugovora, sporazuma i drugih akata</t>
  </si>
  <si>
    <t>Služba za investicije i nekretnine, Odjel za nekretnine i stambene poslove</t>
  </si>
  <si>
    <t>Nema financijskog učinka</t>
  </si>
  <si>
    <t>Pravovremeno postupanje po sudskim i držano odvjetničkim obvezama</t>
  </si>
  <si>
    <t>1205/2021.</t>
  </si>
  <si>
    <t>Sudjelovanje u vođenju sudskih postupaka iz djelokruga rada Službe, dostava očitovanja i podataka nadležnom državnom odvjetništvu</t>
  </si>
  <si>
    <t>Zaključivanje ugovora o zakupu prema potrebama</t>
  </si>
  <si>
    <t>Zasnivanje zakupa poslovnih prostora, prikupljanje podataka, ishođenje suglasnoti, priprema natječajne dokumentacije, provedba javnog  natječaja, ugovaranje</t>
  </si>
  <si>
    <t>Državni proračun RH</t>
  </si>
  <si>
    <t>Brisovna očitovanja prema potrebama</t>
  </si>
  <si>
    <t>421/2021.</t>
  </si>
  <si>
    <t>400/2022.</t>
  </si>
  <si>
    <t>Izdavanje brisovnih očitovanja radi uknjižbe brisanja založnih prava na nekretninama</t>
  </si>
  <si>
    <t>Izrada očitovanja, mišljenja i uputa</t>
  </si>
  <si>
    <t>262/2021.</t>
  </si>
  <si>
    <t>Prikupljanje podataka i izrada stručnih analiza i izvješća iz djelokruga rada Službe</t>
  </si>
  <si>
    <t xml:space="preserve">Priprema prijedloga za Stambeno povjerenstvo i izrada odgovarajućih akata </t>
  </si>
  <si>
    <t>Ažuriranje podataka i dostava u Središnji državni ured za razvoj digitalnog društva</t>
  </si>
  <si>
    <t>311/2021.</t>
  </si>
  <si>
    <t>309/2022.</t>
  </si>
  <si>
    <t>Ažuriranje podataka za registar državne imovine</t>
  </si>
  <si>
    <t>Izrada prijedloga za prodaju stanova Ministarstvu prostornog uređenja, graditeljstva i državne imovine</t>
  </si>
  <si>
    <t>Zaključivanje ugovora o sanaciji</t>
  </si>
  <si>
    <t>Ugovaranje i praćenje sanacije opasnih mjesta na županijskim cestama</t>
  </si>
  <si>
    <t>Nacionalni program sigurnosti cestovnog prometa</t>
  </si>
  <si>
    <t>9/2021.</t>
  </si>
  <si>
    <t>Pružanje pravne i druge stručne pomoći drugim ustrojstvenim jedinicama i dr. tijelima iz djelokruga rada Službe</t>
  </si>
  <si>
    <t>Ovjera ispravnosti računa i izdavanje narudžbenica</t>
  </si>
  <si>
    <t>3320/2021.</t>
  </si>
  <si>
    <t>3700/2022.</t>
  </si>
  <si>
    <t>Evidencija zaprimljenih računa, ovjera i usklađivanje sa Službom za računovodstvene poslove</t>
  </si>
  <si>
    <t xml:space="preserve"> Zgrade izgrađene, rekonstruirane ili uređene</t>
  </si>
  <si>
    <t>Dovođenje objekta u funkciju - vođenje projekata (izgradnje, rekonstrukcije, popravka, izrade dokumentacije tehničke,…)</t>
  </si>
  <si>
    <t xml:space="preserve"> Zgrade rekonstruirane ili uređene</t>
  </si>
  <si>
    <t>Dovođenje objekta u funkciju - projekt (izrada dokumentacije, izrada projektnog zadatka, provedba postupaka JN, realizacija/izvršenje)</t>
  </si>
  <si>
    <t>Eergetska obnova Fonda za zaštitu okoliša i energetsku učinkovitost i Ministarstva prostornog uređenja, graditeljstva i državne imovine</t>
  </si>
  <si>
    <t>Zgrade energetski obnovljene (25 objekata policijskih postaja i policijskih uprava) - ušteda energije</t>
  </si>
  <si>
    <t>Dovođenje objekta u funkciju i ostvarivanje deklariranih ušteda energije - projekt EO</t>
  </si>
  <si>
    <t xml:space="preserve">Zgrade oštećene u potresu obnovljene </t>
  </si>
  <si>
    <t>Potpis ugovora sa fondom, Izvršenje sanacije, obnove ili rušenja - dovođenje u funkciju u skladu sa kriterijima javnog poziva (projekt, postupci JN, realizacija)</t>
  </si>
  <si>
    <t xml:space="preserve">Realizacija obnova zgrada  oštećenih u potresu </t>
  </si>
  <si>
    <t>Služba za investicije i nekretnine</t>
  </si>
  <si>
    <t>Fond solidarnosti, Državni proračun RH</t>
  </si>
  <si>
    <t>Dovođenje objekta u funkciju</t>
  </si>
  <si>
    <t>Realizacija plana NPOO</t>
  </si>
  <si>
    <t>Rad sustava i opreme na objektima</t>
  </si>
  <si>
    <t>Čišćenje objekata i uređenje zelenih površina</t>
  </si>
  <si>
    <t>Održavanje ugostiteljskih prostora</t>
  </si>
  <si>
    <t xml:space="preserve"> 9061/2021.                          </t>
  </si>
  <si>
    <t>9100/2022.</t>
  </si>
  <si>
    <t>Racionalizacija i  unaprjeđenje skladišnog poslovanja</t>
  </si>
  <si>
    <t>Optimizacija zaliha robe na skladištima i pravovremena logistička potpora korisnicima</t>
  </si>
  <si>
    <t>Sektor policijske tehnike i opreme</t>
  </si>
  <si>
    <t>Služba centralnog skladišta</t>
  </si>
  <si>
    <t>Ugovori o najmu, donaciji i prodaji</t>
  </si>
  <si>
    <t>najam opreme produkcijskim kućama, donacije i prodaja robe sukladno Ugovorima</t>
  </si>
  <si>
    <t>Održavanje sustava za nadzor  i kontrolu državne granice, graničnih prijelaza i prihvatnih centara</t>
  </si>
  <si>
    <t>Sigurnost državne granice na kopnu i moru</t>
  </si>
  <si>
    <t xml:space="preserve"> Sektor policijske tehnike i opreme</t>
  </si>
  <si>
    <t>Broj servisiranih senzora (lokacija) za nadzor plave granice</t>
  </si>
  <si>
    <t>0/2022..</t>
  </si>
  <si>
    <t>22/2022.</t>
  </si>
  <si>
    <t>Ugovoranje usluge održavanja sustava za nadzor državne granice na moru</t>
  </si>
  <si>
    <t>Služba policijske tehnike i naoružanja</t>
  </si>
  <si>
    <t>Broj servisiranih senzora (lokacija) za nadzor zelene granice</t>
  </si>
  <si>
    <t>Ugovoranje usluge održavanja sustava za nadzor državne zelene granice</t>
  </si>
  <si>
    <t>Broj servisiranih sustava tehničke zaštite</t>
  </si>
  <si>
    <t>25/1022.</t>
  </si>
  <si>
    <t>Ugovoranje usluge održavanja i servisiranja sustava tehničke zaštite na graničnim prijelazima i prihvatnim centrima</t>
  </si>
  <si>
    <t>Broj servisiranih ANPR uređaja</t>
  </si>
  <si>
    <t>40/2022.</t>
  </si>
  <si>
    <t>Ugovoranje usluge održavanja i servisiranja ANPR uređaja za potrebe graničnih prijelaza</t>
  </si>
  <si>
    <t>Broj servisiranih uređaja za nadzor i kontrolu državne granice</t>
  </si>
  <si>
    <t>Održavanje audio i video opreme</t>
  </si>
  <si>
    <t>Osiguranje audio i video uređaja za rad ustrojstvenih jedinica Ravnateljstva policije</t>
  </si>
  <si>
    <t>Broj servisiranih audio i video sustava za snimanje osumnjičenika</t>
  </si>
  <si>
    <t>70/2022.</t>
  </si>
  <si>
    <t>Ugovaranje usluge održavanje i servisiranja audio-video sustava za snimanje osumnjičenika</t>
  </si>
  <si>
    <t>Broj servisiranih ostalih audio i video sustava i uređaja</t>
  </si>
  <si>
    <t>50/2022.</t>
  </si>
  <si>
    <t xml:space="preserve">Održavanje i servisiranje ostalih audio i video sustava </t>
  </si>
  <si>
    <t>Broj servisiranih sustava video nadzora</t>
  </si>
  <si>
    <t xml:space="preserve">Održavanje i servisiranje ostalih sustava video nadzora </t>
  </si>
  <si>
    <t>Broj servisiranih mobilnih ANPR uređaja</t>
  </si>
  <si>
    <t>31/2022.</t>
  </si>
  <si>
    <t>Ugovoranje usluge održavanja i servisiranja mobilnih ANPR uređaja za kontrolu vozila na cestama</t>
  </si>
  <si>
    <t>Održavanje sustava tehničke zaštite</t>
  </si>
  <si>
    <t>Sigurnost štićenih objekata</t>
  </si>
  <si>
    <t>Održavanje i servisiranja sustava tehničke zaštite</t>
  </si>
  <si>
    <t>Održavanje i ispitivanje opreme ionizirajućeg zračenja</t>
  </si>
  <si>
    <t>Sigurnost  policijskih službenika i osoba koji koriste opremu ionizirajućeg zračenja</t>
  </si>
  <si>
    <t>Broj servisiranih uređaja ionizirajućeg zračenja</t>
  </si>
  <si>
    <t>Održavanje i servisiranja opreme ionizirajućeg zračenja</t>
  </si>
  <si>
    <t>Broj ispitivanja detektora ozračenosti policijskih službenika koji rade s RTG uređajima</t>
  </si>
  <si>
    <t>696/2022.</t>
  </si>
  <si>
    <t>Primjena mjera za zaštitu od ionizirajućeg zračenja (skrb o policijskim službenicima koji rukuju RTG uređajima).</t>
  </si>
  <si>
    <t>Nabava audio i video opreme</t>
  </si>
  <si>
    <t xml:space="preserve">Zanavljanje audio i video opreme </t>
  </si>
  <si>
    <t>Broj novih audio i video uređaja</t>
  </si>
  <si>
    <t>Nabava sustava tehničke zaštite</t>
  </si>
  <si>
    <t>Povećanje sigurnosti štićenih objekata i prostora</t>
  </si>
  <si>
    <t>Broj novih sustava tehničke zaštite</t>
  </si>
  <si>
    <t>Uvođenje novih sustava video nadzora, kontrole pristupa i protuprovale</t>
  </si>
  <si>
    <t>Kontrola i održavanje oružja, streljiva i pripadajuće opreme</t>
  </si>
  <si>
    <t>Broj kontrola i pregleda te broj servisa oružja i pripadajuće opreme</t>
  </si>
  <si>
    <t>Kontrola, pregled (KTP) i servis naoružanja i pripadajuće opreme</t>
  </si>
  <si>
    <t>Jačanje sigurnosti u prometu</t>
  </si>
  <si>
    <t>Servisiranje i održavanje sustava za nadzor brzine i kontrolu prometa na cestama</t>
  </si>
  <si>
    <t>Broj popravljenih uređaja za mjerenje brzine  i nadzor prometa</t>
  </si>
  <si>
    <t>Nabava materijala i rezervnih dijelova za tekuće održavanje uređaja za mjerenje brzine i ostalih uređaja za nadzor prometa na cestama</t>
  </si>
  <si>
    <t>Broj servisiranih uređaja za mjerenje brzine i kontrolu prometa na cestama</t>
  </si>
  <si>
    <t>Servisiranje uređaja za mjerenje brzine i kontrolu prometa na cestama</t>
  </si>
  <si>
    <t>Broj umjeravanja uređaja za mjerenje brzine</t>
  </si>
  <si>
    <t>Umjeravanje uređaja za mjerenje brzine za potrebe prometne policije</t>
  </si>
  <si>
    <t>Broj servisiranja i umjeravanja alkometara</t>
  </si>
  <si>
    <t>950/2022.</t>
  </si>
  <si>
    <t>Servisiranje i umjeravanje alkometara za potrebe prometne policije</t>
  </si>
  <si>
    <t>Broj umjeravanja mjernih kolica</t>
  </si>
  <si>
    <t>Umjeravanje mjernih kolica za potrebe prometne policije</t>
  </si>
  <si>
    <t>Službena, radna i zaštitna odjeća i obuća za opremanje zrakoplovnih snaga</t>
  </si>
  <si>
    <t>Opremanje krajnjeg korisnika</t>
  </si>
  <si>
    <t>Ugovoranje nabave opreme</t>
  </si>
  <si>
    <t>Služba policijske opreme i odore</t>
  </si>
  <si>
    <t>Službena, radna i zaštitna odjeća i obuća policijskih službenika i državnih službenika i namještenika</t>
  </si>
  <si>
    <t>Službena, radna i zaštitna odjeća i obuća za NPSCP</t>
  </si>
  <si>
    <t>Službena, radna i zaštitna odjeća i obuća za FRONTEX</t>
  </si>
  <si>
    <t>Službena, radna i zaštitna odjeća i obuća za HUSAR</t>
  </si>
  <si>
    <t>Službena, radna i zaštitna odjeća i obuća za ERDF</t>
  </si>
  <si>
    <t>Izvršiti produženje (osiguranje) registracije vozila Ministarstva</t>
  </si>
  <si>
    <t>Registracija  vozila ministarstva i vanjskih korisnika</t>
  </si>
  <si>
    <t>Sektor prometne tehnike</t>
  </si>
  <si>
    <t>Broj registriranih vozila</t>
  </si>
  <si>
    <t>Okvirni sporazum</t>
  </si>
  <si>
    <t>Održavanje vozila Ministarstva</t>
  </si>
  <si>
    <t>Broj izvršenih servisa na vozilima</t>
  </si>
  <si>
    <t>Ugovor o pružanju usluge održavanja, popravka i nabave rezervnih dijelova za motorna vozila i motocikle</t>
  </si>
  <si>
    <t>Organizirati i izvršiti sezonsku zamjenu guma</t>
  </si>
  <si>
    <t>Sezonska zamjena guma na vozilima Ministrastva</t>
  </si>
  <si>
    <t>Broj vozila na kojima je izvršena sezonska zamjena guma</t>
  </si>
  <si>
    <t>Tehnički pregled vozila</t>
  </si>
  <si>
    <t>Provedba javne nabave za uslugu tehničkog pregleda za vozila Ministrastva</t>
  </si>
  <si>
    <t xml:space="preserve">Okvirni sporazum </t>
  </si>
  <si>
    <t>Provedba i realizacija ugovora za vuču vozila</t>
  </si>
  <si>
    <t>Vuča službenih vozila</t>
  </si>
  <si>
    <t>Broj izvršenih prijevoza neispravnih vozila</t>
  </si>
  <si>
    <t>Provedba</t>
  </si>
  <si>
    <t>Izvršiti pranje i čišćenje vozila</t>
  </si>
  <si>
    <t>Pranje i čišćenje vozila</t>
  </si>
  <si>
    <t>Broj izvršenih usluga pranja i čišćenja</t>
  </si>
  <si>
    <t>Provedba i realizacija Okvirnog sporazuma za uslugu nabave akumulatora za vozila</t>
  </si>
  <si>
    <t>Broj planiranih i isporučenih akumulatora</t>
  </si>
  <si>
    <t>Okvirni Sporazum</t>
  </si>
  <si>
    <t>Provedba i realizacija Okvirnog sporazuma za ulja i maziva za vozila</t>
  </si>
  <si>
    <t xml:space="preserve">Nabava ulja i maziva za vozila </t>
  </si>
  <si>
    <t>Provedba javne nabave za uslugu nabave ulja i maziva</t>
  </si>
  <si>
    <t>Zaprimanje i izdavanje robe skladišta prometnih sredstava</t>
  </si>
  <si>
    <t>Skladištno poslovanje</t>
  </si>
  <si>
    <t xml:space="preserve">Broj izdanih zahtjeva za nabavu i izdatnica </t>
  </si>
  <si>
    <t>NPSCP 2020, 62 vozila</t>
  </si>
  <si>
    <t>Planska nabava vozila za potrebe Uprave policije i za policijske uprave</t>
  </si>
  <si>
    <t>Broj nabavljenih vozila</t>
  </si>
  <si>
    <t xml:space="preserve">Služba cestovnih prometnih sredstava </t>
  </si>
  <si>
    <t>NPSCP 2020, 21 vozilo</t>
  </si>
  <si>
    <t>NPSCP 2021, 53 vozilo</t>
  </si>
  <si>
    <t>Usluga najma 1201 vozila</t>
  </si>
  <si>
    <t>Održavanje brojčanog stanja voznog parka Ministarstva</t>
  </si>
  <si>
    <t>Uprava za materijalno financijske poslove</t>
  </si>
  <si>
    <t>Broj vozila za koja je ugovoren najam</t>
  </si>
  <si>
    <t>Evidencija i analiza eksploatacijskih karakteristika vozila</t>
  </si>
  <si>
    <t>Nabava putem leasinga 522 vozila</t>
  </si>
  <si>
    <t>Reotkup 40 vozila iz leasinga 2017</t>
  </si>
  <si>
    <t>Održavanje opremljenosti službi Ministarstva</t>
  </si>
  <si>
    <t>Broj otkupljenih vozila</t>
  </si>
  <si>
    <t>Broj vozila po Projektu</t>
  </si>
  <si>
    <t>EFKK</t>
  </si>
  <si>
    <t>Osigurati provođenje poslova vezanih za prijevoz osoba i tereta</t>
  </si>
  <si>
    <t>Broj izdanih vozila, broj obavljenih prijevoza, broj pripremljenih vozila za dnevnu uporabu</t>
  </si>
  <si>
    <t>Poslovi prijevoza, izdavanja i pripreme vozila.</t>
  </si>
  <si>
    <t xml:space="preserve"> Sektor prometne tehnike</t>
  </si>
  <si>
    <t>Godišnji ugovori za održavanje plovila i pogonskih i pomoćnih motora Ugovaranje godišnjih ugovora za remont plovila i servisiranje pogonskih i pomoćnih motora</t>
  </si>
  <si>
    <t>Služba za plovila i letjelice</t>
  </si>
  <si>
    <t>7.500.000,00 kn sa PDV-om</t>
  </si>
  <si>
    <t>Likvidacija štetnih događaja sa ugovornom osiguravajućom kućom</t>
  </si>
  <si>
    <t>Dovesti plovila u ispravno stanje u najkraćem mogućem roku</t>
  </si>
  <si>
    <t>Kontinuirana edukacija djelatnika po liniji rada održavanja plovila u 1. razini</t>
  </si>
  <si>
    <t>Stalni nadzor i savjetovanje tijekom tekuće godine</t>
  </si>
  <si>
    <t>Korištenje financijskih sredstava iz EU fondova</t>
  </si>
  <si>
    <t>Isporuka oba plovila tip CPB u ugovorenom roku</t>
  </si>
  <si>
    <t>ISF Fond</t>
  </si>
  <si>
    <t>8.271.922,26 EUR sa PDV-om</t>
  </si>
  <si>
    <t>Provedba redovitih servisa u svrhu postizanja potpune operativnosti</t>
  </si>
  <si>
    <t>Postupak javne nabave</t>
  </si>
  <si>
    <t>43.000.000,00 kn sa PDV-om</t>
  </si>
  <si>
    <t>Dovesti helikoptere u ispravno stanje u najkraćem mogućem roku</t>
  </si>
  <si>
    <t>Postizanje potpune operativnosti helikoptera AW139 na zaštiti državne granice na moru i rijekama.</t>
  </si>
  <si>
    <t>Provedba ugovora</t>
  </si>
  <si>
    <t>2.000.000,00 EUR sa PDV-om</t>
  </si>
  <si>
    <t>Modernizacija helikoptera EC135</t>
  </si>
  <si>
    <t xml:space="preserve">Modifikacija komunikacijske opreme kako bi zadovoljili frekvencijski korak 8,33kHz </t>
  </si>
  <si>
    <t>18.06.2022.</t>
  </si>
  <si>
    <t>11.250.000,00 kn bez PDV-a</t>
  </si>
  <si>
    <t xml:space="preserve">Godišnji servisi bespilotnih letjelica velikog i srednjeg dometa </t>
  </si>
  <si>
    <t>Održavanje flote bespilotnih letjelica</t>
  </si>
  <si>
    <t>950.000,00 kn bez PDV-a</t>
  </si>
  <si>
    <t>Sanacija havarija bespilotnih letjelica</t>
  </si>
  <si>
    <t>Dovesti bespilotne letjelice u ispravno stanje u najkraćem mogućem roku</t>
  </si>
  <si>
    <t>A553131 
K553132</t>
  </si>
  <si>
    <t>Modernizacija i digitalizacija planova i programa stručnog usavršavanja, osposobljavanja i specijalizacije, razvijanje svih planova i programa, usklađivanje s operativnim potrebama (suradnja s policijskim upravama i upravama u sjedištu Ministarstva), standardizacija i izrada novih planova i programa, ažuriranje planova i programa na sustavu e-obazovanja i kontinuirano praćenje potreba terena radi daljnjih unaprjeđenja obuka</t>
  </si>
  <si>
    <t>Zanavljanje policijskog kadra na razini Ministarstva i osiguravanje formalnih uvijeta za rad na poslovima policijskih službenika</t>
  </si>
  <si>
    <t>Raspisivanje natječaja, provedba selekcijskog postupka, provedba obrazovanja</t>
  </si>
  <si>
    <t xml:space="preserve"> Uprava za ljudske potencijale 
Policijska škola "Josip Jović"</t>
  </si>
  <si>
    <t>Obrazovanje i osposobljavanje učenika srednjoškolskog programa kroz 3. i 4. razred</t>
  </si>
  <si>
    <t>Sudjelovanje u obrazovanju</t>
  </si>
  <si>
    <t>Provedba obrazovanja sukladno zahtjevima organizacijskih jedinica</t>
  </si>
  <si>
    <t>Uprava za ljudske potencijale i 
Policijska škola "Josip Jović"</t>
  </si>
  <si>
    <t>Dobivanje suglasnosti MZO i aktivacija aplikacija</t>
  </si>
  <si>
    <t xml:space="preserve">Podizanje razine obrazovanja i usavršavanja, osiguravanje stručne literature - udžbenika, radnih materijala i skripti za osposobljavanje polaznicima, učenicima i djelatnicima Policijske škole 
</t>
  </si>
  <si>
    <t>Priprema materijala i objavljivanje</t>
  </si>
  <si>
    <t>Donošenje Izmjena i dopuna financijskog plana za Ministarstvo unutarnjih poslova</t>
  </si>
  <si>
    <t>Donošenje Financijskog plana za Ministarstvo unutarnjih poslova za navedeno razdoblje</t>
  </si>
  <si>
    <t>Izrada i  dostava izjave o fiskalnoj odgovornosti za 2021.</t>
  </si>
  <si>
    <t>Prikupljanje informacija i provjera zadane  dokumentacije da se proračunska  i druga sredstva koriste zakonito, namjenski i svrhovito, uočavanje slabosti i nepravilnosti  u odnosu na planiranje i izvršavanje proračuna, financijskih planova, javne nabave, računovodstva i izvještavanje  o istom</t>
  </si>
  <si>
    <t>Pregled utrošenih financijskih sredstava u određenom razdoblju</t>
  </si>
  <si>
    <t>Polugodišnje/
godišnje</t>
  </si>
  <si>
    <t xml:space="preserve">Kontinuirano </t>
  </si>
  <si>
    <t>Postotak izvršenja</t>
  </si>
  <si>
    <t xml:space="preserve">Izrada i dostava godišnjih Financijskih izvješća MUP-a RH za 2021. 
</t>
  </si>
  <si>
    <t xml:space="preserve">Izrada tromjesečnog,  polugodišnjeg i devetomjesečnog  Financijskog izvješća MUP-a RH za 2022. </t>
  </si>
  <si>
    <t xml:space="preserve">Pravovremena izrada i dostava Financijskih izvješća 
Dostava Min.financija, Državnoj reviziji i objava na internetskoj stranici
</t>
  </si>
  <si>
    <t>Izrađena tromjesečna, polugodiošnja i devetomjesečna izvješća 
PR- RAS, OBVEZE, BILJEŠKE.</t>
  </si>
  <si>
    <t>Pregled stanja o dospjelim potraživanjima na dan 31.12.2021., a koja nisu naplaćena do 31.1 2022.</t>
  </si>
  <si>
    <t>Obrada podataka i pravovremena izrada i  dostava statističkog izvješća o dospjelim potraživanjima na dan 31.12.2021.g. a koja nisu naplaćena do 31.1 2022.</t>
  </si>
  <si>
    <t>Izvješće o investicijama u dugotrajnu imovinu</t>
  </si>
  <si>
    <t>Godišnje izvješće o investicijama u dugotrajnu imovinu</t>
  </si>
  <si>
    <t>Izrada mjesečnih izvješća za Poreznu upravu</t>
  </si>
  <si>
    <t>Zakon o porezu na dodanu vrijednost, Pravilnik o porezu na dodanu vrijednost, Pravilnik o porezu na dohodak i Pravilnik o izmjenama i dopunama pravilnika o porezu na dohodak</t>
  </si>
  <si>
    <t xml:space="preserve">1. Do 20.-tog u mjesecu za prethodni mjesec
2. Do 15.-tog u mjesecu za prethodni mjesec </t>
  </si>
  <si>
    <t>Sve potrebe prikupljene od 7 ustrojstvenih jedinca Ministarstva koje objedinjuju potrebe iz svoje nadležnosti objedinjene u objavljenom Planu nabave</t>
  </si>
  <si>
    <t>Sve potrebe prikupljene od 7 ustrojstvenih jedinca Ministarstva koje objedinjuju potrebe iz svoje nadležnosti koje će biti objavljene u Planu nabave EU fonda</t>
  </si>
  <si>
    <t xml:space="preserve">Izrada godišnjeg izvješća o javnoj nabavi za 2021. </t>
  </si>
  <si>
    <t>Izrada godišnjeg izvješća o javnoj nabavi za 2021. objavljenih u Elektroničkom oglasniku javne nabave Narodnih novina</t>
  </si>
  <si>
    <t xml:space="preserve">Ažuriranje registra okvirnih sporazuma i ugovora u svrhu izrade godišnjeg izvješća o javnoj nabavi za 2021. </t>
  </si>
  <si>
    <t>Izrada godišnjeg izvješća o javnoj nabavi za 2021.  objavljenih u Elektroničkom oglasniku javne nabave Narodnih novina</t>
  </si>
  <si>
    <t>Upravljanje nekretninama Ministarstva</t>
  </si>
  <si>
    <t>Zakonito i djelotvorno upravljanje nekretninama Ministarstva s ciljem provedbe postavljenih ciljeva i povećanja učinkovitosti rada</t>
  </si>
  <si>
    <t>Rješavanje stambenih pitanja zaposlenika Ministarstva iz raspoloživog stambenog fonda</t>
  </si>
  <si>
    <t>Obrada zahtjeva za kupnju stanova u vlasništvu RH kojima upravlja Ministarstvo</t>
  </si>
  <si>
    <t>Investicijska ulaganja u objekte Ministarstva</t>
  </si>
  <si>
    <t xml:space="preserve">Realizacija plana investicija i investicijskog održavanja za 2022. </t>
  </si>
  <si>
    <t xml:space="preserve">Realizacija plana investicijskih ulaganja  za 2022. </t>
  </si>
  <si>
    <t>11/2022,</t>
  </si>
  <si>
    <t>Sanacija, obnova ili rušenje objekata Ministarstva oštećenih u potresu</t>
  </si>
  <si>
    <t>Energetska obnova zgrada (PU i PP) - projekt    (izrada tehničke dokumentacije, apliciranje na javni poziv, postupci JN, zaključivanje ugovora, upravljanje projektom, provjera, primopredaja, kontrola FzZOiEU, objava) - ovisi o javnom pozivu</t>
  </si>
  <si>
    <t>NPOO 
Državni proračun RH</t>
  </si>
  <si>
    <t xml:space="preserve"> Fond EU
 Državni proračun RH</t>
  </si>
  <si>
    <t>Funkcionalno održavanje objekata  Ministarstva - sjedište</t>
  </si>
  <si>
    <t>Održavanje objekata Ministarstva sjedište</t>
  </si>
  <si>
    <t>Neometana funkcionalnost objekata - radni nalozi</t>
  </si>
  <si>
    <t xml:space="preserve">2550/2021.                              </t>
  </si>
  <si>
    <t xml:space="preserve">2600/2022.                                   </t>
  </si>
  <si>
    <t>Radni nalozi (zamjena i ugradnja: bravarskog, građevinskog, vodoinstalaterskog, sobosikarskog, stolarskog i elektro materijala)</t>
  </si>
  <si>
    <t>Osigurati kontinuirani rad sustava i opreme na objektima</t>
  </si>
  <si>
    <t>Neprekidan rad sustava i opreme postrojenja - intervencije na prijavljenim kvarovima</t>
  </si>
  <si>
    <t xml:space="preserve">350/2021.                                                                         </t>
  </si>
  <si>
    <t xml:space="preserve">Redovno održavanje sustava vatrodojave, grijanja, hlađenja, elektoenergetskog, vodovodnog, kanalizacijskog, gromobranskog susatava te održavanje ugostiteljske opreme - redovno održavanje jednom do četiri puta tijekom godine sukladno uputama </t>
  </si>
  <si>
    <t>Održavanje čistoće u objektima i uređenje zelenih površina</t>
  </si>
  <si>
    <t>Postizanje higijenskih standarda - čišćenje kvadrature nekretnina unutarnjim i vanjskim resursima</t>
  </si>
  <si>
    <t xml:space="preserve">                       115000m²        /2021.</t>
  </si>
  <si>
    <t xml:space="preserve">                  115000 m² /2022.</t>
  </si>
  <si>
    <t>Svakodnevno čišćenje objekata adekvatnim sredstvima i uređenje zelenih površina</t>
  </si>
  <si>
    <t>Usluga prehrane za potrebe Ministarstva - sjedište</t>
  </si>
  <si>
    <t>Pružanje usluga prehrane za potrebe zaposlenika u  Ministarstvu - sjedište</t>
  </si>
  <si>
    <t>Pravovremena ugostiteljska usluga -usluga</t>
  </si>
  <si>
    <t xml:space="preserve">                     732000
/2021.</t>
  </si>
  <si>
    <t xml:space="preserve">                      945000 
/2022.</t>
  </si>
  <si>
    <t>Korisnici usluga - (priprema i podjela obroka te prodaja toplih i hladnih napitaka)</t>
  </si>
  <si>
    <t>Seminari i  tečajevi  za zaposlenike Ministarstva i TDU 
Ljetna sezona za zaposlenike Ministarstva i TDU</t>
  </si>
  <si>
    <t>Organizacija seminara, tečajeva i ljetne sezone za potrebe zaposlenika Ministarstva i TDU</t>
  </si>
  <si>
    <t>Popunjenost kapaciteta u objekatima po noćenjima</t>
  </si>
  <si>
    <t>3283/2021.</t>
  </si>
  <si>
    <t>3500/2022.</t>
  </si>
  <si>
    <t>Stavljanje objekata i opreme u funkcionalno stanje i popunjavanje istih, te organizacija seminara, tečajeva te ljetne sezone za zaposlenike Ministarstva i TDU</t>
  </si>
  <si>
    <t>funkcionalno održavanje ugostiteljskih prostora  Ministarstva - sjedište</t>
  </si>
  <si>
    <t>Neometano funkcioniranje ugostiteljskih prostora - radni nalozi</t>
  </si>
  <si>
    <t xml:space="preserve">     460/2021.                                                                            </t>
  </si>
  <si>
    <t xml:space="preserve">      470/2022.                                                                </t>
  </si>
  <si>
    <t>Radni nalozi (servisiranje i održavanje ugostiteljske opreme i prostora - redovno održavanje jednom do četiri puta tijekom godine sukladno uputama ovlaštenog servisera)</t>
  </si>
  <si>
    <t xml:space="preserve">Sredstva iz Proračuna </t>
  </si>
  <si>
    <t xml:space="preserve">Stavljanje objekata i opreme u funkcionalno stanje i popunjavanje istih za ljetnu sezonu za zaposlenike Ministarstva </t>
  </si>
  <si>
    <t>Ljetna sezona za zaposlenike i umirovljenike Ministarstva</t>
  </si>
  <si>
    <t>Organizacija ljetne sezone za potrebe zaposlenika i umirovljenika Ministarstva</t>
  </si>
  <si>
    <t>Popunjenost kapaciteta u objektima-noćenja</t>
  </si>
  <si>
    <t xml:space="preserve">Skladišni dokumenti: primke, izdatnice, povratnice, međuskladišnice, zapisnici kontrole kvalitete </t>
  </si>
  <si>
    <t>Smanjenje zaliha robe na skladištima za 5%</t>
  </si>
  <si>
    <t>Vođenje skladišnog poslovanja, prijam, izdavanje robe</t>
  </si>
  <si>
    <t>Planiranje nabave optimalnih zaliha potrošne robe na skladištu i pokretanje rashoda nekurentne robe</t>
  </si>
  <si>
    <t>Poboljšanja uvjeta skladišnog poslovanja kroz nabavu transportnih sredstava i ambalaže</t>
  </si>
  <si>
    <t xml:space="preserve">Edukacija skladištara </t>
  </si>
  <si>
    <t>Nadzor provedbe mjera zaštite na radu i opremanje zaposlenika potrebnom HTZ opremom</t>
  </si>
  <si>
    <t>Nadzor i skrb o ispravnosti skladišnih objekata, transportne opreme, ispravnosti gromobranske i električne instalacije i protupožarnih sustava</t>
  </si>
  <si>
    <t>Nadzor provedbe propisanog skladišnog poslovanja po liniji rada Službe-skladišni dokumenti</t>
  </si>
  <si>
    <t>Realizacija zadatka</t>
  </si>
  <si>
    <t>Sudjelovanje u godišnjim popisima zaliha robe u skladištima Službe</t>
  </si>
  <si>
    <t>Pokretanje zahtjeva za obavljanje godišnjih servisa rashladne opreme i motornih transportnih sredstava</t>
  </si>
  <si>
    <t>Održavanje i servisiranje uređaja za potrebe nadzora i kontrole državne granice (termovizijske kamere, detektori droga, eksploziva i otkucaja srca i dr.)</t>
  </si>
  <si>
    <t>Povećanje sigurnosti korisnika sa radom te korištenjem oružja, streljiva i pripadajuće opreme</t>
  </si>
  <si>
    <t>Nabava raznog potrošnog materijala za oružje, rezervnih dijelova za oružje, sredstava za čišćenje i održavanje oružja, meta za gađanje.
 Nabava dijela policijske opreme</t>
  </si>
  <si>
    <t xml:space="preserve"> Opremanje Radionice za kontrolu i popravak naoružanja i potpora održavanja oružja te modernizacija, zanavljanje korisnika sa dijelom policijske opreme </t>
  </si>
  <si>
    <t>Postotak realiziranih sredstava iz Plana nabave 2022. za nabavu raznog potrošnog materijala za oružje, rezervnih dijelova za oružje, sredstava za čišćenje i održavanje oružja, meta za gađanje Nabava dijela policijske opreme.</t>
  </si>
  <si>
    <t>0%/2022.</t>
  </si>
  <si>
    <t>Sudjelovanje u nabavi, zaprimanju, obavljanju kontrole kvalitete, za sve korisnike i nabava rezervnih dijelova za naoružanje, potrošnog materijala, meta, sredstava za čišćenje i održavanje naoružanja, gumenih palica, sredstava za vezivanje (lisica), drvenih sanduka za oružje, identifikacijskih kartice za oružje</t>
  </si>
  <si>
    <t>Službena, radna i zaštitna odjeća i obuća za Program Konkurentnost i kohezija 2014.-2020.</t>
  </si>
  <si>
    <t xml:space="preserve"> Isporuka robe krajnjem korisniku</t>
  </si>
  <si>
    <t>Redovno održavanje vozila Ministarstva</t>
  </si>
  <si>
    <t>Provedba i realizacija Okvirnog sporazuma za Uslugu tehničkog pregleda za vozila na području RH</t>
  </si>
  <si>
    <t>Nabav akumulatora za Ministarstvo - sjedište i policijske uprave</t>
  </si>
  <si>
    <t>Usluga najma 313 vozila 
(nakon leasinga)</t>
  </si>
  <si>
    <t>Izdavanje vozila- samoposluga sukladno zahtjevima korisnika, obavljnje prijevoza osoba i tereta sukladno zahtjevima korisnika, orginazacija i prijevoz domaćih i stranih organizacija, organiziranje održavanja VP</t>
  </si>
  <si>
    <t>Provedba godišnjih remonta i servisa do početka turističke sezone prema usuglašenom Planu godišnjih remonta u sklopu godišnjeg Financijskog plana, a u svrhu postizanja potpune operativnosti plovila</t>
  </si>
  <si>
    <t>Održavanje flote Ministarstva u 2. razini</t>
  </si>
  <si>
    <t>Godišnji remonti plovila tip A i B, generalni i polugeneralni servisi pogonskih motora, održavanje plovila Zapovjedništva specijalne policije i Ravnateljstva civilne zaštite</t>
  </si>
  <si>
    <t>Sanacija havarija plovila Ministarstva i njihovih pogonskih sustava (sudari, udari, zamor materijala i drugi osigurani rizici)</t>
  </si>
  <si>
    <t>Nadzor rada i savjetovanje ustrojstvenih jedinica policijskih uprava odgovornih za održavanje plovila</t>
  </si>
  <si>
    <t>Ispravnost plovila na korištenju u policijskim upravama</t>
  </si>
  <si>
    <t>Fond za unutarnju sigurnost, Instrument za financijsku potporu u području vanjskih granica i viza  Nabava dva plovila tip CPB - Coastal Patrol Boat</t>
  </si>
  <si>
    <t>Redovno održavanje helikoptera Ministarstva</t>
  </si>
  <si>
    <t>Održavanje flote helikoptera Ministarstva</t>
  </si>
  <si>
    <t>Sanacija havarija helikoptera Ministarstva</t>
  </si>
  <si>
    <t>Sporazum o izravnoj dodjeli financijskih sredstava za provedbu projekta „Godišnji servisi i održavanje dva helikoptera AW139 za 2020.“ u okviru Fonda za unutarnju sigurnost- Instrument za financijsku potporu u području vanjskih granica i viza.
 Ukupna vrijednost sporazuma ugovorena je na iznos od 2.000.000,00 EUR s PDV-om.</t>
  </si>
  <si>
    <t>Obveza koja proizlazi iz Uredbe Europske Unije(EU) broj 1079/2012 o utvrđivanju zahtjeva za razmak između govornih kanala za jedinstveno Europsko nebo</t>
  </si>
  <si>
    <t>Izrada tehničkih specifikacija i provođenje postupka nabave, implementacija vozila u sustav Ministarstva</t>
  </si>
  <si>
    <t>9000/2022.</t>
  </si>
  <si>
    <t>62/2022.</t>
  </si>
  <si>
    <t>21/2022.</t>
  </si>
  <si>
    <t>53/2022.</t>
  </si>
  <si>
    <t>1201/2022.</t>
  </si>
  <si>
    <t>303/2022.</t>
  </si>
  <si>
    <t>522/2022.</t>
  </si>
  <si>
    <t>80%/2022.</t>
  </si>
  <si>
    <t>90%/2022.</t>
  </si>
  <si>
    <t xml:space="preserve">Služba cestovnih prometnih sredstava  
Odjel za registraciju i održavanje </t>
  </si>
  <si>
    <t>Implementacija vozila u sustav Ministarstva sukladno sklopljenom ugovoru</t>
  </si>
  <si>
    <t>Nabava dva plovila tip CPB za potrebe Europske agencije za granicu i obalnu stražu (EBCGA) i  granične policije Ministarstva</t>
  </si>
  <si>
    <t>Zapovjedništvo specijalne policije
 Služba za plovila i letjelice</t>
  </si>
  <si>
    <t>Služba cestovnih prometnih sredstava 
Odjel za planiranje i eksploataciju</t>
  </si>
  <si>
    <t xml:space="preserve">Provođenje upravnog postupka stjecanja i otpusta iz hrvatskog državljanstva. 
Kontinuirana suradnja s drugim tijelima državne uprave (MVEP-diplomatske misije/konzularni uredi RH i dr.), upravni nadzor u policijskim upravama/postajama u vezi poslova koji se odnose na državljanstvo   </t>
  </si>
  <si>
    <t xml:space="preserve">Poslovi vezani za registraciju i označavanje vozila i izdavanje vozačkih dozvola
</t>
  </si>
  <si>
    <t xml:space="preserve">100%/(2021. </t>
  </si>
  <si>
    <t xml:space="preserve">100%/2022. </t>
  </si>
  <si>
    <t xml:space="preserve">100%/2021. </t>
  </si>
  <si>
    <t xml:space="preserve">Provođenje drugostupanjskog upravnog postupka u poslovima registracije vozila, provođenje upravnih poslova odobrenja prava korištenja prenosivih pločica i odobrenja izdavanja pokusnih pločica, donošenje uputa i mišljenja u postupcima izdavanja vozačkih dozvola, kontinuirana suradnja s drugim tijelima državne uprave i tijelima drugih država članica EGP-a vezano za registraciju vozila i izdavanje vozačkih dozvola </t>
  </si>
  <si>
    <t xml:space="preserve">Zakon o putnim ispravama hrvatskih državljana usvojen je 1999. te je do sad šest puta mijenjan i dopunjavan. Potrebno je donijeti novi Zakon koji će biti jasnije strukturiran i koji će na jasniji način obuhvatiti suvremene međunarodne standarde. </t>
  </si>
  <si>
    <t xml:space="preserve">Provođenje upravnih postupaka iz djelokruga rada Odjela, nadzor rada na poslovima primjene zakona i podzakonskih propisa u vezi nabavljanja, držanja i nošenja oružja i streljiva, davanje stručnih mišljenja i tumačenja zakona i provedbenih propisa, obavljanje upravnog i stručnog nadzora nad radom policijskih uprava i postaja te predlaganje i poduzimanje potrebnih mjera za otklanjanje uočenih nedostataka u njihovom radu, kontinuirana suradnja s drugim tijelima državne uprave i tijelima drugih država članica EGP-a i Švicarske Konfederacije vezano za nabavu i registraciju oružja građana </t>
  </si>
  <si>
    <t>Provođenje zakonskih propisa te suradnja s drugim viznim tijelima u postupku izdavanja/produljenja vize</t>
  </si>
  <si>
    <r>
      <t>1</t>
    </r>
    <r>
      <rPr>
        <sz val="9"/>
        <rFont val="Arial"/>
        <family val="2"/>
        <charset val="238"/>
      </rPr>
      <t>00% riješeni zahtjevi za vize (davanje mišljenja na zahtjeve za izdavanje viza i davanje suglasnosti na zahtjeve za produljenje viza)</t>
    </r>
  </si>
  <si>
    <t>40% //2021.</t>
  </si>
  <si>
    <t>60%/2022.</t>
  </si>
  <si>
    <t xml:space="preserve">Digitalizacija postupaka zaprimanja zahtjeva za izdavanje određenih dozvola za boravak i rad, te bolja informiranost dionika o provođenju postupka reguliranja dozvolaza boravak i rad </t>
  </si>
  <si>
    <t>95%/2022.</t>
  </si>
  <si>
    <t>2900/2021.</t>
  </si>
  <si>
    <t>4.kvartal 2022.</t>
  </si>
  <si>
    <t>3 kvartal 2022.</t>
  </si>
  <si>
    <t>2300/2021.</t>
  </si>
  <si>
    <t>Jačanje zajedničkog europskog sustava azila, povrata državljana trećih zemalja te podupiranje zakonitih migracija u države članice EU</t>
  </si>
  <si>
    <t>600/2021.</t>
  </si>
  <si>
    <t>73/2021.</t>
  </si>
  <si>
    <t>127/2022.</t>
  </si>
  <si>
    <t>Izrada Nacrta prijedloga Zakona o izmjenama i dopunama Zakona o međunarodnoj i privremenoj zaštiti, upućivanje u proceduru Vlade RH</t>
  </si>
  <si>
    <t>Obnova EURODAC licence- ostale mjere</t>
  </si>
  <si>
    <t xml:space="preserve">Uspostavljanje automatizirane razmjene DNK podataka sa tri države članice EU                                                                                                                </t>
  </si>
  <si>
    <t xml:space="preserve"> 22/2021.                                       </t>
  </si>
  <si>
    <t xml:space="preserve"> 25/2022.</t>
  </si>
  <si>
    <t xml:space="preserve"> Broj država članica EU s kojima RH automatizirano razmjenjuje DNK podatke                                                                     </t>
  </si>
  <si>
    <t xml:space="preserve"> Broj država članica EU s kojima RH automatizirano razmjenjuje DKT podatke</t>
  </si>
  <si>
    <t xml:space="preserve"> 10/2021.</t>
  </si>
  <si>
    <t xml:space="preserve"> 18/2022.</t>
  </si>
  <si>
    <t xml:space="preserve"> Uspostavljanje automatizirane razmjene DKT podataka s osam država članica EU</t>
  </si>
  <si>
    <t xml:space="preserve"> Služba daktiloskopije i identifikacije uz potporu              Samostalnog sektora za informacijske i komunikacijske sustave</t>
  </si>
  <si>
    <t>Nabava AMPAD FIVEA softvera</t>
  </si>
  <si>
    <t>Jačanje kapaciteta Službe za digitalnu forenziku u svrhu uspješnijeg otkrivanja i procesuiranja kaznenih djela iz domene računalnog kriminaliteta</t>
  </si>
  <si>
    <t>Studijsko putovanje vještaka Službe za digitalnu forenziku u forenzični laboratorij  u zemlje članice EU</t>
  </si>
  <si>
    <t>Jačanje kapaciteta Ministarstva u borbi protiv krijumčarenja novih psihoaktivnih tvari</t>
  </si>
  <si>
    <t xml:space="preserve"> Nabavljeni analitički instrumenti i referentni materijali</t>
  </si>
  <si>
    <t xml:space="preserve"> Implementirane metode analize</t>
  </si>
  <si>
    <t xml:space="preserve"> Kreirane interne baze podataka referentnih materijala</t>
  </si>
  <si>
    <t>Jačanje materijalnih potencijala i kompetencija poboljšanjem tehničke opremljenosti Službe traseoloških vještačenja</t>
  </si>
  <si>
    <t>Jačanje kapaciteta Službe traseoloških vještačenja u svrhu uspješnije borbe protiv kriminala</t>
  </si>
  <si>
    <t xml:space="preserve"> Broj nabavljenih instrumenata</t>
  </si>
  <si>
    <t xml:space="preserve"> 0/2021.                                       </t>
  </si>
  <si>
    <t xml:space="preserve"> 0/2021.</t>
  </si>
  <si>
    <t xml:space="preserve"> Broj nabavljenih softvera</t>
  </si>
  <si>
    <t xml:space="preserve"> Kreirana interna baza potplata</t>
  </si>
  <si>
    <t>Koordinacija i savjetovanje u implementaciji
 mjera i standarda informacijske sigurnosti:
  a.) sigurnosne provjere</t>
  </si>
  <si>
    <t xml:space="preserve">  b.) fizička sigurnost</t>
  </si>
  <si>
    <t xml:space="preserve">  c.) sigurnost podataka</t>
  </si>
  <si>
    <t xml:space="preserve">  d.) sigurnost informacijskih sustava</t>
  </si>
  <si>
    <t xml:space="preserve">  e.)  sigurnost poslovne suradnje</t>
  </si>
  <si>
    <t>7. RAVNATELJSTVO POLICIJE</t>
  </si>
  <si>
    <t>2. SAMOSTALNA SLUŽBA ZA UNUTARNJU REVIZIJU</t>
  </si>
  <si>
    <t>3. SAMOSTALNA SLUŽBA ZA SURADNJU S VOJNIM ORDINARIJATOM U RH</t>
  </si>
  <si>
    <t>4. SAMOSTALNA SLUŽBA ZA INFORMACIJSKU SIGURNOST</t>
  </si>
  <si>
    <t>5. SAMOSTALNA SLUŽBA ZA NADZOR ZAŠTITE OSOBNIH PODATAKA</t>
  </si>
  <si>
    <r>
      <rPr>
        <b/>
        <sz val="9"/>
        <color theme="1"/>
        <rFont val="Arial"/>
        <family val="2"/>
        <charset val="238"/>
      </rPr>
      <t>Razdoblje važenja akta:</t>
    </r>
    <r>
      <rPr>
        <sz val="9"/>
        <color theme="1"/>
        <rFont val="Arial"/>
        <family val="2"/>
        <charset val="238"/>
      </rPr>
      <t xml:space="preserve"> </t>
    </r>
  </si>
  <si>
    <t>8. RAVNATELJSTVO CIVILNE ZAŠTITE</t>
  </si>
  <si>
    <t>9. GLAVNO TAJNIŠTVO</t>
  </si>
  <si>
    <t>10. UPRAVA ZA EUROPSKE POSLOVE, MEĐUNARODNE ODNOSE I FONDOVE EUROPSKE UNIJE</t>
  </si>
  <si>
    <t>11. UPRAVA ZA LJUDSKE POTENCIJALE</t>
  </si>
  <si>
    <t>Izrada prijedloga financijskog plana za 2023. i projekcije za 2024. i 2025.  i izrada Plana potreba za 2023.</t>
  </si>
  <si>
    <t>Izrada izmjena i dopuna i preraspodjela u financijskom planu za 2022.</t>
  </si>
  <si>
    <t>12. UPRAVA ZA MATERIJALNO FINANCIJSKE POSLOVE</t>
  </si>
  <si>
    <t>13. UPRAVA ZA IMIGRACIJU, DRŽAVLJANSTVO I UPRAVNE POSLOVE</t>
  </si>
  <si>
    <t>14. CENTAR ZA FORENZIČNA ISPITIVANJA, ISTRAŽIVANJA I VJEŠTAČENJA "IVAN VUČETIĆ"</t>
  </si>
  <si>
    <t>Ažurirani osobni dosijei, ažurne evidencije,
ažuriran HR.net kadrovska evidencija i Registar zaposlenih u javnom sektoru</t>
  </si>
  <si>
    <t>1.1.31.12.2022.</t>
  </si>
  <si>
    <t xml:space="preserve">T553167
</t>
  </si>
  <si>
    <t xml:space="preserve">
K553132
</t>
  </si>
  <si>
    <t xml:space="preserve">K553168
</t>
  </si>
  <si>
    <t>K553168</t>
  </si>
  <si>
    <t xml:space="preserve">K553132
</t>
  </si>
  <si>
    <t>Broj organizacija međunarodnih posjeta i sastanaka 
Analiza podnesenih izvješća o ostvarenim međunarodnim aktivnostima 
Broj sklopljenih međunarodnih ugovora i sporazuma 
Broj međunarodnih aktivnosti Ureda glavnog ravnatelja policije 
Pripremanje sastanaka i sudjelovanje u izradi zakonodavnih prijedloga</t>
  </si>
  <si>
    <t xml:space="preserve">A553131
</t>
  </si>
  <si>
    <t>Broj održanih javnih manifestacija  
Broj educiranih osoba 
Broj održanih edukativnih programa</t>
  </si>
  <si>
    <t xml:space="preserve"> A553131</t>
  </si>
  <si>
    <t>Broj izrađenih dokumentarnih filmova 
Broj organiziranih komemorativnih skupova i obljetnica 
Broj organiziranih promocija Broj okruglih stolova 
Broj izdanih monografija</t>
  </si>
  <si>
    <t xml:space="preserve"> 1  izrađen edukativni spot/35000 educirane djece/2022.</t>
  </si>
  <si>
    <t>Broj izrađenih spotova 
Broj educirane djece</t>
  </si>
  <si>
    <t>Broj vraćenog oružja 
Broj vraćenog streljiva Kilogrami vraćenog eksploziva</t>
  </si>
  <si>
    <t>5.2.2022.</t>
  </si>
  <si>
    <t>15.1.2022.</t>
  </si>
  <si>
    <t>Broj međunarodnih kriminalističkih istraživanja uz moguću primjenu posebnih dokaznih radnji</t>
  </si>
  <si>
    <t xml:space="preserve">A553131
</t>
  </si>
  <si>
    <t>K879021</t>
  </si>
  <si>
    <t>K553167</t>
  </si>
  <si>
    <t>Usklađivanje funkcionalnosti CMS-a sa zahtjevima predviđenim u  predloženom paketu od tri zakonska prijedloga (Zakonom o policijskoj suradnji) – Direktivom o razmjeni podataka, Prum II Uredbom i Preporukama o operativnoj policijskoj suradnji – kojima se planira na razini Europske unije zakonski urediti operativnu policijsku suradnju u borbi protiv kriminala i terorizma</t>
  </si>
  <si>
    <t>Jačanje kapaciteta policije za suzbijanje kibernetičkog kriminaliteta</t>
  </si>
  <si>
    <t>0%//2021.</t>
  </si>
  <si>
    <t>30%//2022.</t>
  </si>
  <si>
    <t xml:space="preserve">K553167 
</t>
  </si>
  <si>
    <t>20//2022.</t>
  </si>
  <si>
    <t>Suradnja s međunarodnim tijelima (FRONTEX)</t>
  </si>
  <si>
    <t>Opremanje prostorija dnevnog boravka za strance adaptirana, montažne ili slične kućice i nadstrešnica postavljeni, oprema i namještaj za bolje uvjete smještaja i boravka stranca u Prihvatnom centru za strance</t>
  </si>
  <si>
    <t>50/2021.</t>
  </si>
  <si>
    <t>30%/2021.</t>
  </si>
  <si>
    <t>A553158</t>
  </si>
  <si>
    <t xml:space="preserve"> K553169
T879006
</t>
  </si>
  <si>
    <t>K553169
T879006</t>
  </si>
  <si>
    <t>K879018</t>
  </si>
  <si>
    <t xml:space="preserve">K553168 
</t>
  </si>
  <si>
    <t xml:space="preserve">
K260056
</t>
  </si>
  <si>
    <t xml:space="preserve">
A553131 </t>
  </si>
  <si>
    <t xml:space="preserve">
A553131 
</t>
  </si>
  <si>
    <t xml:space="preserve">
K260056 
</t>
  </si>
  <si>
    <t xml:space="preserve">
T553167
</t>
  </si>
  <si>
    <r>
      <t xml:space="preserve">
T553167
</t>
    </r>
    <r>
      <rPr>
        <sz val="11"/>
        <color theme="1"/>
        <rFont val="Calibri"/>
        <family val="2"/>
        <charset val="238"/>
        <scheme val="minor"/>
      </rPr>
      <t/>
    </r>
  </si>
  <si>
    <r>
      <t xml:space="preserve">
T55316
</t>
    </r>
    <r>
      <rPr>
        <sz val="11"/>
        <color theme="1"/>
        <rFont val="Calibri"/>
        <family val="2"/>
        <charset val="238"/>
        <scheme val="minor"/>
      </rPr>
      <t/>
    </r>
  </si>
  <si>
    <r>
      <t xml:space="preserve"> 
 T553167
</t>
    </r>
    <r>
      <rPr>
        <sz val="11"/>
        <color theme="1"/>
        <rFont val="Calibri"/>
        <family val="2"/>
        <charset val="238"/>
        <scheme val="minor"/>
      </rPr>
      <t/>
    </r>
  </si>
  <si>
    <t xml:space="preserve">
T553167</t>
  </si>
  <si>
    <r>
      <t xml:space="preserve">
T553167</t>
    </r>
    <r>
      <rPr>
        <sz val="11"/>
        <color theme="1"/>
        <rFont val="Calibri"/>
        <family val="2"/>
        <charset val="238"/>
        <scheme val="minor"/>
      </rPr>
      <t/>
    </r>
  </si>
  <si>
    <r>
      <t xml:space="preserve">K553009 
</t>
    </r>
    <r>
      <rPr>
        <b/>
        <sz val="9"/>
        <rFont val="Arial"/>
        <family val="2"/>
        <charset val="238"/>
      </rPr>
      <t/>
    </r>
  </si>
  <si>
    <t xml:space="preserve">K553009
</t>
  </si>
  <si>
    <t xml:space="preserve">
K553009
</t>
  </si>
  <si>
    <t xml:space="preserve">
K553009
</t>
  </si>
  <si>
    <r>
      <t xml:space="preserve">
T553167
</t>
    </r>
    <r>
      <rPr>
        <sz val="11"/>
        <color theme="1"/>
        <rFont val="Calibri"/>
        <family val="2"/>
        <charset val="238"/>
        <scheme val="minor"/>
      </rPr>
      <t/>
    </r>
  </si>
  <si>
    <t xml:space="preserve">
A879016
</t>
  </si>
  <si>
    <t xml:space="preserve">
A553131
</t>
  </si>
  <si>
    <t>Broj izdanih časopisa i  knjiga</t>
  </si>
  <si>
    <t>3.10.2022.</t>
  </si>
  <si>
    <t xml:space="preserve">Broj andragoških radionica na Policijskoj akademiji </t>
  </si>
  <si>
    <t xml:space="preserve"> 1/2021.</t>
  </si>
  <si>
    <t xml:space="preserve"> 20/2022. </t>
  </si>
  <si>
    <t xml:space="preserve">
1453/2021.</t>
  </si>
  <si>
    <t>220/2022.</t>
  </si>
  <si>
    <t xml:space="preserve">
2900/2022.
</t>
  </si>
  <si>
    <t xml:space="preserve">Prijedlog limita i Financijskog plana RCZ 2023-2025, aktivnosti prema Planu potreba i nabave za 2022., te prikupljanje potreba za provedbu postupka javne nabave koji provodi Ministarstvo i  SDUSJN, koordinacija izrade zahtjeva za nabavu roba, usluga i radova i podizanja robe sa centralnog skladišta Ministarstva za ustrojstvene jedinice RCZ, priprema računa za ovjeru i prosljeđivanje u UMFP, aktivnosti vezano uz vozni park RCZ,  provođenje  popisa imovine, poslovi koordinacije između RCZ s ustrojstvenim jedinicama Ministarstva na poslovima ljudskih potencijala, poslovi pisarnice </t>
  </si>
  <si>
    <t xml:space="preserve">A879008  
A553131 </t>
  </si>
  <si>
    <t xml:space="preserve">A879008 
A553131 </t>
  </si>
  <si>
    <t xml:space="preserve">A553131 
K879015 </t>
  </si>
  <si>
    <t xml:space="preserve">K863004 
</t>
  </si>
  <si>
    <t xml:space="preserve">T863016 
</t>
  </si>
  <si>
    <t xml:space="preserve">T672042 
</t>
  </si>
  <si>
    <t xml:space="preserve">T863009 
</t>
  </si>
  <si>
    <t xml:space="preserve">    A 879008 
</t>
  </si>
  <si>
    <t xml:space="preserve">T672040       </t>
  </si>
  <si>
    <t xml:space="preserve">A553131  </t>
  </si>
  <si>
    <t xml:space="preserve">A553131 
 </t>
  </si>
  <si>
    <t xml:space="preserve">A553131
T863009 
</t>
  </si>
  <si>
    <r>
      <t>A553131</t>
    </r>
    <r>
      <rPr>
        <i/>
        <sz val="10"/>
        <color theme="1"/>
        <rFont val="Arial"/>
        <family val="2"/>
        <charset val="238"/>
      </rPr>
      <t/>
    </r>
  </si>
  <si>
    <t xml:space="preserve">A879008  </t>
  </si>
  <si>
    <t xml:space="preserve">K879015
</t>
  </si>
  <si>
    <t xml:space="preserve">A553131 
</t>
  </si>
  <si>
    <t xml:space="preserve">A879008
 </t>
  </si>
  <si>
    <t xml:space="preserve">A672007 
</t>
  </si>
  <si>
    <t xml:space="preserve">A879008 
</t>
  </si>
  <si>
    <t xml:space="preserve">Riješiti sve zahtjeve zaprimljene u 2022.  </t>
  </si>
  <si>
    <t xml:space="preserve"> Riješiti sve zahtjeve zaprimljene u 2022.  </t>
  </si>
  <si>
    <t xml:space="preserve">Ovisi o broju utvrđenih nepravilnosti </t>
  </si>
  <si>
    <t xml:space="preserve">Ovisi o broju utvrđenih nepravilnosti  </t>
  </si>
  <si>
    <t xml:space="preserve">Ovisi o epidemiološkoj situaciji tijekom 2022. </t>
  </si>
  <si>
    <t xml:space="preserve"> Izrada idejnih planova razminiranja</t>
  </si>
  <si>
    <t xml:space="preserve"> Kontrola kvalitete u tijeku obavljanja poslova razminiranja na najmanje 5% ukupno razminirane površine prethodnih radnih dana, ravnomjerno na svakoj cjelini radilišta</t>
  </si>
  <si>
    <t xml:space="preserve"> Završna kontrola kvalitete nad obavljenim poslovima razminiranja na najmanje 1% razminirane površine na svakoj cjelini radilišta</t>
  </si>
  <si>
    <t xml:space="preserve"> Izdavanje potvrda o isključenjima iz MSP-a nakon obavljenih poslova razminiranja</t>
  </si>
  <si>
    <t xml:space="preserve"> Provedba projekta "Očuvanje zaštićenih krških fenomena u jugozapadnom dijelu Karlovačke županije - Karlovac KARST"</t>
  </si>
  <si>
    <t xml:space="preserve"> Obavljanje općih izvida - analize MSP-a radi prikupljanja podataka i utvrđivanja stvarne i/ili moguće zagađenosti područja i/ili građevina s MES-om, NUS-om i njihovim dijelovima radi kvalitetnijih izrada idejnih planova razminiranja i izvedbenih planova tehničkog izvida, te isključenja područja iz MSP-a</t>
  </si>
  <si>
    <t xml:space="preserve"> Obavljanje dopunskog općeg izvida MSP-a radi dopunskog prikupljanja podataka o stanju MSP-a za područja za koja se procijenilo da nisu ispunjeni uvjeti za isključenje iz MSP-a na temelju općeg izvida - analize MSP-a</t>
  </si>
  <si>
    <t xml:space="preserve"> Izrada izvedbenih planova tehničkog izvida</t>
  </si>
  <si>
    <t xml:space="preserve"> Provođenje tehničkog izvida kojim se prikupljaju dodatni podaci o značajkama područja u cilju cjelovite rekonstrukcije minske situacije te provjerava postojanje zagađenosti dijela MSP-a</t>
  </si>
  <si>
    <t xml:space="preserve"> Izdavanje potvrda o isključenjima iz MSP-a nakon obavljenog tehničkog, općeg i dopunskog općeg izvida</t>
  </si>
  <si>
    <t xml:space="preserve"> Obilježavanje, reobilježavanje i kontrola stanja obilježenosti oznakama minske opasnosti</t>
  </si>
  <si>
    <r>
      <t>Let bespilotnim letjelicama</t>
    </r>
    <r>
      <rPr>
        <sz val="9"/>
        <color rgb="FFFF0000"/>
        <rFont val="Arial"/>
        <family val="2"/>
        <charset val="238"/>
      </rPr>
      <t xml:space="preserve"> </t>
    </r>
    <r>
      <rPr>
        <sz val="9"/>
        <color theme="1"/>
        <rFont val="Arial"/>
        <family val="2"/>
        <charset val="238"/>
      </rPr>
      <t>udaljenih pilota</t>
    </r>
  </si>
  <si>
    <r>
      <t>A553131</t>
    </r>
    <r>
      <rPr>
        <i/>
        <sz val="9"/>
        <color theme="1"/>
        <rFont val="Arial"/>
        <family val="2"/>
        <charset val="238"/>
      </rPr>
      <t xml:space="preserve"> </t>
    </r>
  </si>
  <si>
    <r>
      <t>Isključena površina iz minski sumnjivog područja nakon obavljenog tehničkog, općeg i dopunskog općeg izvida u jednoj godini (km</t>
    </r>
    <r>
      <rPr>
        <sz val="9"/>
        <rFont val="Calibri"/>
        <family val="2"/>
        <charset val="238"/>
      </rPr>
      <t>²)</t>
    </r>
  </si>
  <si>
    <t>Prikupljeni podaci (Ispunjen Sendai monitor)</t>
  </si>
  <si>
    <t xml:space="preserve"> Broj izdanih suglasnosti na Odluke  o određivanju pravnih osoba od interesa za sustav CZ u  JLP(R)S
</t>
  </si>
  <si>
    <t>Prikupljanje podataka UJ,izrada, donošenje i objava izmjena i dopuna Provedbenog programa MUP-a na web stranici MUP-a, izrada godišnjeg i polugodišnjeg izvješća o provedbi Provedbenog programa MUP-a za 2022.</t>
  </si>
  <si>
    <t xml:space="preserve"> K879020    
K879021 
</t>
  </si>
  <si>
    <t xml:space="preserve"> K879020 
K879021 
</t>
  </si>
  <si>
    <r>
      <t>Osigurati pravodobnu, kvalitetnu i stručnu izradu očitovanja, izviješća i pripreme dokumentacije u interesu</t>
    </r>
    <r>
      <rPr>
        <sz val="9"/>
        <color rgb="FFC00000"/>
        <rFont val="Arial"/>
        <family val="2"/>
        <charset val="238"/>
      </rPr>
      <t xml:space="preserve"> </t>
    </r>
    <r>
      <rPr>
        <sz val="9"/>
        <rFont val="Arial"/>
        <family val="2"/>
        <charset val="238"/>
      </rPr>
      <t>RH  postupcima povodom uključenja RH u sporove koji se vode pred Sudom EU, ESLJP, povredama prava EU, EU pilotima i drugim postupcima pred institucijama EU</t>
    </r>
  </si>
  <si>
    <t>Udio službenika premještenih iz/u jednog u/iz drugog državnog tijela</t>
  </si>
  <si>
    <t>Udio izrađenih rješenja o plaći, odluka o naknadama prijevoza i drugih akata</t>
  </si>
  <si>
    <t>Udio izrađenih rješenja o godišnjim ocjenama</t>
  </si>
  <si>
    <t xml:space="preserve">Udio pripremljenih očitovanja </t>
  </si>
  <si>
    <t>Udio izrađenih drugostupanjskih rješenja</t>
  </si>
  <si>
    <t>Udio izrađenih potvrda i uvjerenja</t>
  </si>
  <si>
    <t>Udio dodijeljenih odlikovanja i priznanja</t>
  </si>
  <si>
    <t>Udio donesenih odluka o dodjeli nagrada, medalja, priznanja i zahvalnica</t>
  </si>
  <si>
    <t xml:space="preserve">Udio izrađenih odluka i ugovora
</t>
  </si>
  <si>
    <t xml:space="preserve">Odgovori na upite i predstavke   </t>
  </si>
  <si>
    <t>31.1.2022.</t>
  </si>
  <si>
    <t xml:space="preserve">1. 10.4.2022.
2.  10.7.2022.
3. 10.10.2022.
</t>
  </si>
  <si>
    <t xml:space="preserve"> 31.05.2022.</t>
  </si>
  <si>
    <t xml:space="preserve"> 28.2.2022.</t>
  </si>
  <si>
    <t>T879006
T553167</t>
  </si>
  <si>
    <t xml:space="preserve">K260056 
</t>
  </si>
  <si>
    <t>T879006
K553169</t>
  </si>
  <si>
    <t>T552167</t>
  </si>
  <si>
    <t>K553009</t>
  </si>
  <si>
    <t xml:space="preserve">K5530093
</t>
  </si>
  <si>
    <t xml:space="preserve">K553092
</t>
  </si>
  <si>
    <t xml:space="preserve">A879016
</t>
  </si>
  <si>
    <t xml:space="preserve">T672040
</t>
  </si>
  <si>
    <t>K553092</t>
  </si>
  <si>
    <t xml:space="preserve">K553009 
</t>
  </si>
  <si>
    <t xml:space="preserve">A879016 
</t>
  </si>
  <si>
    <t xml:space="preserve">A879016 
 </t>
  </si>
  <si>
    <t>Priprema i izrada dokumentacije za obnovu licenci</t>
  </si>
  <si>
    <t>Broj izvanrednih pravnih lijekova</t>
  </si>
  <si>
    <t>Uprava za europske poslove, međunarodne odnose i fondove EU/ Centar za forenzična ispitivanja, istraživanja i vještačenja "Ivan Vučetić"</t>
  </si>
  <si>
    <t>Uprava za ljudske potencijale/Centar za forenzična ispitivanja, istraživanja i vještačenja "Ivan Vučetić"</t>
  </si>
  <si>
    <t>31.10.2022.</t>
  </si>
  <si>
    <t>30.11.2022.</t>
  </si>
  <si>
    <t>31.7.2022.</t>
  </si>
  <si>
    <t>Pravilnik o upućivanju policijskih službenika u mirovne operacije i druge aktivnosti u inozemstvu</t>
  </si>
  <si>
    <t>Omogućavanje ispitanicima (fizičkim osobama) pravo na pristup, ispravak i brisanje osobnih podataka iz IS MUP-a i iz SIS II</t>
  </si>
  <si>
    <t xml:space="preserve"> Nabava forenzičnog sofvera i hardvera za poslove digitalne forenzike pametnih telefona, nabava forenzičnog sofvera i hardvera za poslove digitalne forenzike računala 
</t>
  </si>
  <si>
    <t>Izrada prijedloga UPPS-a za Godišnji plan rada 
MUP-a</t>
  </si>
  <si>
    <t>Svakodnevno izvješćivanje/
2022.</t>
  </si>
  <si>
    <t>Svakodnevno izvješćivanje/
2021.</t>
  </si>
  <si>
    <t xml:space="preserve">
Očekuje se odobrenje plana u 2 kvartalu 2022. za nastavak aktivnosti.
</t>
  </si>
  <si>
    <t xml:space="preserve">
PUCZ ZAGREB
1. 10/2021.
2. 35/2021.
3. 1/2021.
4. 30/2021.
PUCZ SPLIT
1. 16/2021.
2. 2/2021.
3. 11/2021.
4. 54/2021.
PUCZ RIJEKA
1. 39/2021.
2. 8/2021.
3. 5/2021.
PUCZ VARAŽDIN
1. 17/2020.
2. 12/2020.
3. 0/2020.
4. 13/2020.
PU CZ OSIJEK
1. 16/2021.
2. 2/2021.
</t>
  </si>
  <si>
    <t>PUCZ ZAGREB
1. 20 SOP-ova/2021.
2. 638949;204515/2021.
3. 15 vježbi/2021.
4. 20/2021.
PUCZ SPLIT
1. 0/2021.
2. 217531/100045/2021.
3. 7/2021.
4. 8/2021.
5. 10/2021.
PUCZ RIJEKA
1. 5/2021.
2. 189858-100372/21.
3. 8/2019.
4. 0/2021.
5. 10/2021.
PUCZ OSIJEK
2. poziva 163.350/2021.
3. 8 vježbi/2020.
5. 6/2020.
PUCZ VARAŽDIN
2. 130217/68555/
2020.
3. 2/2020.
4. 1/2020.
5. 10/2020.</t>
  </si>
  <si>
    <t xml:space="preserve">
Izrađeno godišnje Financijsko izvješće: 
1. Obrasci: PR-RAS, BILANCA, RAS-funkcijski, P-VRIO, OBVEZE i Bilješke uz financijska izvještća te objava na internetskoj stranici
</t>
  </si>
  <si>
    <t xml:space="preserve">
Pravovremena izrada i  dostava financijskih izvješća  MUP-a RH za 2022.:
1. I-III RAZINA 11 (glava 05) dostava FINI
2.  I-VI  RAZINA 11 (glava 05) dostava FINI
3. I-IX RAZINA 11 (glava 05) dostava FINI
</t>
  </si>
  <si>
    <t xml:space="preserve">A879016 </t>
  </si>
  <si>
    <t xml:space="preserve">Provedba psihosocijalnog osnaživanja i podrške potpore tražiteljima međunarodne zaštite kroz individualne i grupne razgovor, organizacija radionica informatike, organizacija radionica hrvatskog jezika, organizacija kreativnih radionica,  organizacija dječjih igraonica </t>
  </si>
  <si>
    <t xml:space="preserve">  K553132</t>
  </si>
  <si>
    <t xml:space="preserve">
Pružanje usluge prevođenja tijekom postupaka vezanih uz osoba s odobrenom međunarodnom zaštitom kroz Projekt "Usluge prevođenja tijekom pružanja pomoći pri integraciji" financiranog iz 
AMIF-a
</t>
  </si>
  <si>
    <t xml:space="preserve"> Služba bioloških i kontaktknih vještačenja uz potporu Samostalnog sektora za informacijske i komunikacijske sustave                                  </t>
  </si>
  <si>
    <t xml:space="preserve">
Izrada planskih dokumenata unutarnje revizije
Provedba pojedinačnih revizija
Izrada Mišljenja unutarnje revizije o sustavu unutarnjih kontrola za potrebe izrade Izjave o fiskalnoj odgovornosti
Planiranje i provođenje unutarnje revizije, praćenje provedbe preporuka, davanje mišljenja unutarnje revizije o sustavu unutarnjih kontrola za prethodno razdoblje 
</t>
  </si>
  <si>
    <t>1. KABINET MINISTRA</t>
  </si>
  <si>
    <t>Podizanje razine zakonitosti  u primjeni policijskih ovlasti</t>
  </si>
  <si>
    <t>Zaprečavanje kršenja ljudskih prava i sloboda pri policijskom postupanju, dizanje razine profesionalnog integriteta</t>
  </si>
  <si>
    <t>Služba za unutarnju kontrolu</t>
  </si>
  <si>
    <t>Broj pokrenutih disciplinskih postupaka zbog teže povrede službene dužnosti</t>
  </si>
  <si>
    <t xml:space="preserve">345/2021. </t>
  </si>
  <si>
    <t>≤400/2022</t>
  </si>
  <si>
    <t xml:space="preserve"> Redovni i izvanredni nadzor</t>
  </si>
  <si>
    <t xml:space="preserve">Odjeli u Službi za unutarnju kontrolu </t>
  </si>
  <si>
    <t xml:space="preserve"> Davanje preporuka za otklanjanje propusta i unaprjeđenje rada</t>
  </si>
  <si>
    <t>Prikupljanje i obrada podataka te izrada izvješća, analiza i stručnih podloga</t>
  </si>
  <si>
    <t>Odjel za analitiku</t>
  </si>
  <si>
    <t>Jačanje profesionalnosti pri  obavljanja službenih obaveza</t>
  </si>
  <si>
    <t>Viša razina povjerenja građana u policijsko postupanje i snaženje ugleda policije u društvu</t>
  </si>
  <si>
    <t>Postotak utemeljenih i djelomično utemeljenih pritužbi</t>
  </si>
  <si>
    <t>12,6%/ 2021.</t>
  </si>
  <si>
    <t>≤12,6%/2022</t>
  </si>
  <si>
    <t>Davanje preporuka i mišljenja te razmjena iskustava dobre prakse</t>
  </si>
  <si>
    <t>Podizanje razine etičnosti u radu policijskih i državnih službenika</t>
  </si>
  <si>
    <t>Broj pritužbi u vezi povrede etičkih kodeksa (policijskih i državnih službenika)</t>
  </si>
  <si>
    <t>149/2021.</t>
  </si>
  <si>
    <t>&lt;150/2022</t>
  </si>
  <si>
    <t>Redovni nadzor</t>
  </si>
  <si>
    <t>Davanje preporuka i mišljenja te razmjena iskustava iz dobre prakse</t>
  </si>
  <si>
    <t>Prevencija izvršenja koruptivnih kaznenih djela od policijskih i državnih službenika</t>
  </si>
  <si>
    <t>Jačanje profesionalnog integriteta i eliminacija uzroka koruptivnog ponašanja</t>
  </si>
  <si>
    <t xml:space="preserve">Broj  prijavljenih za koruptivna i službenička kaznena djela </t>
  </si>
  <si>
    <t xml:space="preserve">44/2021. </t>
  </si>
  <si>
    <t>≤60/2022</t>
  </si>
  <si>
    <t>Redovni i izvanredni nadzor</t>
  </si>
  <si>
    <t>Odjeli u Službi za unutarnju kontrolu, osim Odjela za analitiku</t>
  </si>
  <si>
    <t xml:space="preserve"> Suradnja sa nositeljima antikoruptivnih mjera</t>
  </si>
  <si>
    <t xml:space="preserve"> Davanje preporuka za otklanjanje uzroka korupcije</t>
  </si>
  <si>
    <t>Javnost rada Ministarstva i policije</t>
  </si>
  <si>
    <t>Razvoj odgovorne, profesionalne i interaktivne komunikacije s unutarnjim i vanjskim javnostima te proaktivnog i transparentnog pristupa kojim će se demistificirati policijski poslovi i cijeli  sustav, stjecati razumijevanje, graditi povjerenje i otvarati vrata suradnji s javnošću i time unaprjeđivati identitet i ugled Ministarstva i policije</t>
  </si>
  <si>
    <t>Služba za odnose s javnošću</t>
  </si>
  <si>
    <t>Broj objavljenih priopćenja, konferencija za medije, zaprimljenih i riješenih upita medija i građana, odaziv na prezentacije, povratne reakcije</t>
  </si>
  <si>
    <t xml:space="preserve">80 priopćenja,
10 konferencija
15.000 upita
/2017. </t>
  </si>
  <si>
    <t xml:space="preserve">≥80 priopćenja
≥10 konferencija
≥15.000 upita
/2022. </t>
  </si>
  <si>
    <t>Web - popunjavanje novim sadržajima samoinicijativno i na zahtjev ustrojstvenih jedinica 
Društvene mreže - popunjavanje novim sadržajima, komunikacija sa zainteresiranim korisnicima 
Planiranje, koordiniranje i provedba komunikacije s medijima, komunikacije u poslovima Ministarstva od javnog značaja, komunikacije u odnosima sa zajednicom, medijsko, promidžbeno i dr. prezentiranje aktivnosti Ministarstva i policije</t>
  </si>
  <si>
    <t>Edukacija djelatnika za odnose s javnošću i policijskih glasnogovornika</t>
  </si>
  <si>
    <t>Podizanje razine individualne odgovornosti svih zaposlenika u kvaliteti komunikacije sa ciljanim javnostima, uz osvješćivanje važnosti, odgovornosti i utjecaja njihovog postupanja na sigurnost cijele društvene zajednice</t>
  </si>
  <si>
    <t>Analiza rada polaznika edukacija prije i poslije edukacije</t>
  </si>
  <si>
    <t>2/2019.</t>
  </si>
  <si>
    <t>Javni nastup i javni govor 
Pisanje priopćenja i korištenje ostalih komunikacijskih alata 
Govorne vježbe 
Fonetika</t>
  </si>
  <si>
    <t xml:space="preserve">
A553131</t>
  </si>
  <si>
    <t xml:space="preserve">
58.724,00 kn</t>
  </si>
  <si>
    <t>Upoznavanje djelatnika odnosa s javnošću i glasnogovornika s pravnim propisima iz linije rada</t>
  </si>
  <si>
    <t>Zakonitost i objektivnost – Ministarstvo uvijek, bez obzira na situaciju, mora iznositi cjelovite, istinite i točne informacije, poštujući pritom zakonska ograničenja s jedne, a pravičnost s druge strane</t>
  </si>
  <si>
    <t xml:space="preserve">Analiza rada djelatnika odnosa s javnošću prilikom izvješćivanja </t>
  </si>
  <si>
    <t>100%/2021</t>
  </si>
  <si>
    <t>Ažuriranje Smjernica za odnose s javnošću Objedinjavanje propisa iz linije rada u zajedničkoj dijeljenoj mapi</t>
  </si>
  <si>
    <t>Digitalizacija arhiva</t>
  </si>
  <si>
    <t>Bolji doseg do ciljanih javnosti korištenjem multimedijalnih sadržaja 
Kreativnost – komunikaciji s javnošću treba pristupati kreativno uočljivim, privlačnim, pamtljivim i svima razumljivim sadržajima</t>
  </si>
  <si>
    <t>Bolja dostupnost fotografija i videozapisa te korištenje u svakodnevnom radu</t>
  </si>
  <si>
    <t>Nastavak punjenja jedinstvene arhive fotografija Stvaranje jedinstvene arhive video uradaka</t>
  </si>
  <si>
    <t>Dostupnost medijskih informacija djelatnicima Ministarstva</t>
  </si>
  <si>
    <t>Informiranost svih djelatnika Ministarstva o medijskim sadržajima vezanih uz rad Ministarstva</t>
  </si>
  <si>
    <t>Razina informiranosti i poznavanja pozitivnih i negativnih tema u društvu, proaktivnost, optimizacija  korištenja  potencijala  medija  pri  odašiljanju poruka</t>
  </si>
  <si>
    <t xml:space="preserve">80%/2021. </t>
  </si>
  <si>
    <t>Određivanje ključnih riječi po temama, osobama i ustrojstvenim jedinicama za medijski analizu i praćenje</t>
  </si>
  <si>
    <t xml:space="preserve">Služba za odnose s javnošću </t>
  </si>
  <si>
    <t xml:space="preserve"> 
252.000,00 kn</t>
  </si>
  <si>
    <t>Savjetovanje sa zainteresiranom javnošću u postupcima donošenja zakona, drugih propisa i akata</t>
  </si>
  <si>
    <t xml:space="preserve">Otvoreni dijalog, suradnja i partnerstvo građana, organizacija civilnoga društva, općenito zainteresirane javnosti s javnim i državnim institucijama prilikom donošenja zakona, propisa ili akta
</t>
  </si>
  <si>
    <t>Broj provedenih savjetovanja tj. objavljenih dokumenata u svrhu savjetovanja s javnošću</t>
  </si>
  <si>
    <t xml:space="preserve">43/2021. </t>
  </si>
  <si>
    <t xml:space="preserve">≥ 80%/2022.
 </t>
  </si>
  <si>
    <t>Prikupljanje i analiza pristiglih prijedloga i primjedbi tijekom internetskog savjetovanja</t>
  </si>
  <si>
    <t>Savjetovanje sa zainteresiranom javnošću u postupku procjene učinaka propisa</t>
  </si>
  <si>
    <t>Priprema i izrada nacrta prijedloga zakona kroz analizu izravnih učinaka, sa ciljem odabira optimalnog zakonskog rješenja ili za poduzimanje drugih aktivnosti i mjera</t>
  </si>
  <si>
    <t>Broj provedenih procjena učinaka propisa</t>
  </si>
  <si>
    <r>
      <rPr>
        <b/>
        <sz val="9"/>
        <rFont val="Arial"/>
        <family val="2"/>
        <charset val="238"/>
      </rPr>
      <t xml:space="preserve">≥ </t>
    </r>
    <r>
      <rPr>
        <sz val="9"/>
        <rFont val="Arial"/>
        <family val="2"/>
      </rPr>
      <t xml:space="preserve">80%/2022. </t>
    </r>
  </si>
  <si>
    <t>Provedba Zakona o pravu na pristup informacijama</t>
  </si>
  <si>
    <t>Ostvarivanje zakonskog prava korisnika na traženje i dobivanje informacije, kao i obvezu tijela javne vlasti da omogući pristup zatraženoj informaciji, da objavljuje informacije neovisno o postavljenom zahtjevu kada takvo objavljivanje proizlazi iz obveze određene zakonom ili drugim propisom</t>
  </si>
  <si>
    <t>Broj riješenih zahtjeva</t>
  </si>
  <si>
    <t>115/2021.</t>
  </si>
  <si>
    <t xml:space="preserve">
≥ 90%/2022.
</t>
  </si>
  <si>
    <t>Omogućiti i osigurati ostvarivanje prava na pristup informacijama i ponovnu uporabu informacija fizičkim i pravnim osobama</t>
  </si>
  <si>
    <t>Službenik za informiranje</t>
  </si>
  <si>
    <t xml:space="preserve"> Broj prihvaćenih žalbi od strane Povjerenika za informiranje</t>
  </si>
  <si>
    <t xml:space="preserve">0/2022. </t>
  </si>
  <si>
    <t>Izrada Kalendara posjeta i putovanja</t>
  </si>
  <si>
    <t>Izvršenje svih protokolarnih obaveza</t>
  </si>
  <si>
    <t>Služba za protokol</t>
  </si>
  <si>
    <t>Broj propuštenih protokolarnih obaveza</t>
  </si>
  <si>
    <t>≤2/2022</t>
  </si>
  <si>
    <t xml:space="preserve"> Izrada Plana posjeta ministra Unutarnjih poslova kao i najavljeni posjeti stranih delegacija</t>
  </si>
  <si>
    <t>Nabava i osmišljavanje protokolarnih poklona</t>
  </si>
  <si>
    <t xml:space="preserve"> Promocija Ministarstva prema javnosti</t>
  </si>
  <si>
    <t>Broj pohvala</t>
  </si>
  <si>
    <t xml:space="preserve">24/2021. </t>
  </si>
  <si>
    <t>≥24/2022</t>
  </si>
  <si>
    <t xml:space="preserve">Istraživanje ponuda na tržištu i odabir optimalnog artikla i usluge u skladu s predviđenim financijskim sredstvima                                     </t>
  </si>
  <si>
    <t xml:space="preserve">Pripreme za ceremonijale i obljetnice od značaja za RH u kojima  sudjeluje Ministarstvo </t>
  </si>
  <si>
    <t>Obilježavanje obljetnica od značaja za RH u kojima  sudjeluje Ministarstvo</t>
  </si>
  <si>
    <t>Broj prigovora zbog nesudjelovanja</t>
  </si>
  <si>
    <t>Planiranje, projekcija i uvježbavanje ceremonijalnih procedura, analiza primjera dobre prakse i primjena najboljih procedura</t>
  </si>
  <si>
    <t>20.000, 00 kn</t>
  </si>
  <si>
    <t xml:space="preserve">Edukacija djelatnika Službe za protokol </t>
  </si>
  <si>
    <t>Stručno usavršavanje djelatnika</t>
  </si>
  <si>
    <t>Broj pritužbi</t>
  </si>
  <si>
    <t xml:space="preserve">1/2021. </t>
  </si>
  <si>
    <t>≤1/2022</t>
  </si>
  <si>
    <t>Sudjelovanja na seminarima i drugim stručnim usavršavanjima</t>
  </si>
  <si>
    <t>Priprema i organizacija obljetnica i memorijala od značaja za Ministarstvo kao i  Dana policije</t>
  </si>
  <si>
    <t xml:space="preserve">Obilježavanje  obljetnica od značaja za Ministarstvo </t>
  </si>
  <si>
    <t>Broj kritika javnosti</t>
  </si>
  <si>
    <t>≤3/2022</t>
  </si>
  <si>
    <t>Planiranje, projekcija i uvježbavanje ceremonijalnih procedura</t>
  </si>
  <si>
    <t>GODIŠNJI PLAN RADA MINISTARSTVA UNUTARNJIH POSLOVA REPUBLIKE HRVATSKE ZA 2022. GODINU</t>
  </si>
  <si>
    <t xml:space="preserve">
1.</t>
  </si>
  <si>
    <t xml:space="preserve">
Izgradnja Nacionalnog ABIS sustava</t>
  </si>
  <si>
    <t xml:space="preserve">
Prikupljanje i obrada biometrijskih podataka za potrebe Ministarstva unutarnjih poslova, Ministarstva pravosuđa i Ministarstva vanjskih i europskih poslova</t>
  </si>
  <si>
    <t xml:space="preserve">
Samostalni sektor za informacijske i komunikacijske sustave</t>
  </si>
  <si>
    <t xml:space="preserve">
Uspostavljen sustav Nacionalni ABIS</t>
  </si>
  <si>
    <t xml:space="preserve">
Donesena zakonska podloga za ostvarivanje mjere, Zakon o
biometriji, Pravilnik o obradi biometrijskih podataka (2020.)
Sklopljen Ugovor za izradu procjene o izvedivosti sustava, izradu funkcionalnog i tehničkog prijedloga za implementaciju Zakona o biometriji, isporuku detaljne poslovne i tehničke dokumentacije</t>
  </si>
  <si>
    <t xml:space="preserve">
Suzbijanje krijumčarenja ljudi i prekograničnog kriminaliteta, suzbijanje trgovine duhanskim proizvodima i proizvodima visokotarifnih roba, suzbijanje krijumčarenja vozila visoke klase, suzbijanje krijumčarenja i zlouporabe opojnih  droga nadzor državne granice sustavima iz zraka (bespilotnim letjelicama velikog, srednjeg i malog dometa)</t>
  </si>
  <si>
    <t>15.000.00/2022.</t>
  </si>
  <si>
    <t>50.000,00/2022.</t>
  </si>
  <si>
    <t>200.000,00/2022.</t>
  </si>
  <si>
    <t>55000/2022.</t>
  </si>
  <si>
    <t>38.561/
2021.</t>
  </si>
  <si>
    <t>38.500,00/
2022.</t>
  </si>
  <si>
    <t>175281398,45/
2022.</t>
  </si>
  <si>
    <t xml:space="preserve">140.000,00/
2021. </t>
  </si>
  <si>
    <t>140.000,00/
2022.</t>
  </si>
  <si>
    <t>20.000,00/
2021.</t>
  </si>
  <si>
    <t>30.000,00/
2022.</t>
  </si>
  <si>
    <t>24.000,00/
2021.</t>
  </si>
  <si>
    <t>50.000,00/
2021.</t>
  </si>
  <si>
    <t>167.000,00/
2021.</t>
  </si>
  <si>
    <t>20/2021.</t>
  </si>
  <si>
    <t>7.000,00/
2021.</t>
  </si>
  <si>
    <t>184.506.735,21 /31.08.2021.</t>
  </si>
  <si>
    <t>150/2021.</t>
  </si>
  <si>
    <t>33/2021.</t>
  </si>
  <si>
    <t>300000/2022.</t>
  </si>
  <si>
    <t xml:space="preserve">
7.</t>
  </si>
  <si>
    <t xml:space="preserve">
Obavljanje poslova vezanih za radno – pravni status zaposlenika</t>
  </si>
  <si>
    <t xml:space="preserve">
Popunjavanje slobodnih radnih mjesta policijskih službenika radi efikasnijeg i kvalitetnijeg organiziranja i funkcioniranja policijske službe te popunjavanje slobodnih radnih mjesta državnih službenika i namještenika radi efikasnijeg i kvalitetnijeg funkcioniranja službe za potrebe Ministarstva.
Omogućiti i osigurati kvalitetno i stručno ostvarivanje prava i obveza propisanih zakonima iz domene radnog prava i Kolektivnog ugovora.</t>
  </si>
  <si>
    <t xml:space="preserve">
Sektor za razvoj i upravljanje ljudskim potencijalima</t>
  </si>
  <si>
    <t xml:space="preserve">
1. PDV obrazac i PDV-s obrazac
2. JOPPD (obrazac za gotovinske isplate)
</t>
  </si>
  <si>
    <t>Kontinuirano unaprjeđenje postupka za izdavanje i produljenje viza jačanjem Hrvatskog viznog informacijskog sustava
 (HVIS-a)</t>
  </si>
  <si>
    <t>Pružanje potpore tražiteljima međunarodne zaštite kroz provedbu Projekta "Pravno savjetovanje u postupku odobrenja međunarodne zaštite" financiranog iz
 AMIF-a</t>
  </si>
  <si>
    <t>Postotak organizacijskih jedinica za suzbijanje kiberentičkog kriminaliteta nanacionalnoj i regionalnoj razini osposobljene za obavljanje poslova forenzike digitalnih
dokaza</t>
  </si>
  <si>
    <t xml:space="preserve">
Nabava Istražiteljskih prijenosnih računala za istraživanje kibernetičkog kriminaliteta, pretraživanje otvorenih izvora na internetu i istraživanja na darknetu
Nabava PC računala s monitorom 
Edukacija policijskih službenika u području digitalne forenzike i istraživanja kibernetičkog kriminaliteta, koja uključuje 11 specijaliziranih modula edukacija
Provedba preventivne kampanje svjesnosti o kibernetičkom kriminalitetu, za šire građanstvo i privatni sektor u trajanju od 1 godine.
</t>
  </si>
  <si>
    <t>38/2022.</t>
  </si>
  <si>
    <t xml:space="preserve"> 
6/2021.
</t>
  </si>
  <si>
    <t xml:space="preserve">
 6/2022.
</t>
  </si>
  <si>
    <t xml:space="preserve">
25/2021.
</t>
  </si>
  <si>
    <t>Pripremljena dokumentacija/
2022</t>
  </si>
  <si>
    <t xml:space="preserve">
PUCZ ZAGREB
1.48/2021.
2. 4/2021.
3. 152/2021.
PUCZ SPLIT
1. 95/2020.
2. 12/2020.
3.1927/2020.
PUCZ RIJEKA
1. 26/2021.
2. 10/2021.
3. 240/2021.
PUCZ OSIJEK
1. 117/2021.
2. 16/2021.
3. 1469/2021.
PUCZ VARAŽDIN
1. 13/2020.
2. 1/2020.
3. 2142/2020
</t>
  </si>
  <si>
    <t xml:space="preserve">
PUCZ ZAGREB
1. 70707/2021.
2. 105/2021.
3. 207/2021.
4. 4119/2021.
PUCZ SPLIT
1. 942/11151/2021.
2. 91/2021.
3. 241/2021.
4. 777/2021.
5 5252/2021.
PUCZ RIJEKA
1. 9887/2021.
2. 28/2021.
3. 153/2021.
4. 3077/2021.
PUCZ OSIJEK
1. 1745+COVID
32.202/2021.
3. 296/2021.
4. 143/2020.
5. 1426/2020.
PUCZ VARAŽDIN
1. 1049/21260 COVID 19
3. 178/2020.
4. 394/2020.
5. 2243/2020.
</t>
  </si>
  <si>
    <t>Prikupljanje podataka UJ, iIzrada, donošenje i objava Godišnjeg plana rada MUP-a za 2023. na web stranici MUP-a</t>
  </si>
  <si>
    <t>Prikupljanje podataka UJ, iIzrada, donošenje i objava godišnjeg izvješća o radu MUP-a za 2021. na web stranici MUP-a</t>
  </si>
  <si>
    <t xml:space="preserve">U propisanim rokovima zaprimiti,  pregledati i razvrstati pristigle pošiljke,
urudžbirati predmete i registrirati pismena te
dostava u rad, otprema pismena, čuvanje u pismohrani, izrada i uništenje pečata i žigova s grbom RH
</t>
  </si>
  <si>
    <t xml:space="preserve">
Namjera je da se predmetnim sporazumima uzajamno odrede uvjeti ulaska, boravka, rada, zapošljavanja i studiranja mladih te da se njima pruži veća mogućnost državljanima stranaka sporazuma da upoznaju kulturu i način života države u koju putuju.
Uspostava zajedničkog programa radnog odmora će rezultirati i pojednostavljenim i olakšanim administrativnim postupcima koje mladi državljani moraju prolaziti prilikom putovanja u zemlju domaćina, čime će se dodatno potaknuti mobilnost mladih.
</t>
  </si>
  <si>
    <t xml:space="preserve">
Sklapanje Memoranduma o razumijevanju između Ministarstva unutarnjih poslova Republike Hrvatske, Ravnateljstva policije i Ministarstva unutarnjih poslova Talijanske Republike, Uprave za javnu sigurnost
o suradnji u borbi protiv nezakonite trgovine drogom i psihotropnim tvarima
</t>
  </si>
  <si>
    <t xml:space="preserve">
Sklapanje Memoranduma o suglasnosti 
između Ministarstva unutarnjih poslova Republike Hrvatske, Ravnateljstva policije i Agencije Sjedinjenih Američkih Država za borbu protiv narkotika o jačanju suradnje u borbi protiv nezakonite trgovine drogama i ostalih povezanih oblika transnacionalnih kaznenih djela
</t>
  </si>
  <si>
    <t xml:space="preserve">
553009
</t>
  </si>
  <si>
    <t xml:space="preserve">
K553092
</t>
  </si>
  <si>
    <t xml:space="preserve">
A553158
</t>
  </si>
  <si>
    <t xml:space="preserve">
T879013
</t>
  </si>
  <si>
    <t xml:space="preserve">
T672040
</t>
  </si>
  <si>
    <t>Nabava vozila putem Projekta ''Opremanje i osposobljavanje intervencijskih postrojbi
 DUZS-a''</t>
  </si>
  <si>
    <t>Rješavanje zahtjeva za 
stjecanje i prestanak hrvatskog državljanstva</t>
  </si>
  <si>
    <t>Prijavništvo i osobne isprave</t>
  </si>
  <si>
    <t>2/2'21.</t>
  </si>
  <si>
    <t>31/2021.</t>
  </si>
  <si>
    <t>1300/2021.</t>
  </si>
  <si>
    <t>2500/2022.</t>
  </si>
  <si>
    <t>66/2021.</t>
  </si>
  <si>
    <t>110/2022.</t>
  </si>
  <si>
    <t>130/2021.</t>
  </si>
  <si>
    <t>150/2022.</t>
  </si>
  <si>
    <t xml:space="preserve">
Izgrađen Nacionalni ABIS sustav u operativnom radu</t>
  </si>
  <si>
    <t>31.12.2022.. uspostava poveznice</t>
  </si>
  <si>
    <t>3. kvartal 2022.  uspostava poveznice</t>
  </si>
  <si>
    <t xml:space="preserve">
Osiguranje i zaštita stranih diplomatskih misija i konzularnih ureda na području Grada Zagreba</t>
  </si>
  <si>
    <t xml:space="preserve">
Sigurnost stranih diplomatskih misija i konzularnih ureda na području Grada Zagreba</t>
  </si>
  <si>
    <t>590/2022.</t>
  </si>
  <si>
    <t xml:space="preserve">2/2021.
</t>
  </si>
  <si>
    <t xml:space="preserve">3/2022.
</t>
  </si>
  <si>
    <t>Kontinuirano/
2022.</t>
  </si>
  <si>
    <t xml:space="preserve">
Riješiti sve zahtjeve zaprimljene u 2022.do kraja 2022. Rezultati će se prikazivati brojem rješenih zahtjeva) </t>
  </si>
  <si>
    <t xml:space="preserve">
Pregled i ocjena sukladnosti dokumentacije sa propisanim zahtjevima i standardima (planova nuklearnog osiguranja, planova zbrinjavanja radioaktivnog otpada i ostale dokumentacije), izdavanje potvrda o prijavi i odjavi izvora zračenja </t>
  </si>
  <si>
    <t xml:space="preserve">
Sektor za radiološku i nuklearnu sigurnost</t>
  </si>
  <si>
    <t xml:space="preserve">
31.12.2022.</t>
  </si>
  <si>
    <t xml:space="preserve">
A879008 
A553131 
</t>
  </si>
  <si>
    <t xml:space="preserve">
Provedba tehničkog nadgledanja postrojenja ugroženih eksplozivnom atmosferom i aktivnosti vezane uz prostore ugrožene eksplozivnom atmosferom</t>
  </si>
  <si>
    <t xml:space="preserve">
Preventivno djelovanje na sprječavanju eksplozija u industrijskim postrojenjima ugroženim eksplozivnom atmosferom, tj. smanjenje rizika od tehnoloških eksplozija i katastrofa,  a sve u cilju osiguranja sigurnosti i zaštite ljudi, materijalnih dobara i okoliša.</t>
  </si>
  <si>
    <t xml:space="preserve">
Sektor za eksplozivne atmosfere</t>
  </si>
  <si>
    <t xml:space="preserve">
Služba za Tehničko nadgledanje</t>
  </si>
  <si>
    <t xml:space="preserve">
 31.12.2022.</t>
  </si>
  <si>
    <r>
      <t xml:space="preserve">
A553131</t>
    </r>
    <r>
      <rPr>
        <i/>
        <sz val="9"/>
        <color theme="1"/>
        <rFont val="Arial"/>
        <family val="2"/>
        <charset val="238"/>
      </rPr>
      <t xml:space="preserve"> </t>
    </r>
  </si>
  <si>
    <t xml:space="preserve">
1. PUCZ Zagreb
2.PUCZ Split
3. PUCZ Rijeka
4. PUCZ Osijek
5. PUCZ Varaždin</t>
  </si>
  <si>
    <t xml:space="preserve">
PUCZ ZAGREB
1.8/2021.
2. 7/2021.
3. 3/2021.
4. 13;66/2021.
PUCZ SPLIT
1. 15/2021.
3. 13/2021.
4. 147/2021.
PUCZ RIJEKA
1. 5/2020.
2. 45/2021.
3. 5/2021.
4. 194/2021.
PUCZ OSIJEK
1. 11/2021.
2. 9/2021.
3. 3/2021.
4. 50/2021.
PUCZ VARAŽDIN
1. 17/2020.
2. 67/2020.
3. 1/2020
4. 58/2020.
</t>
  </si>
  <si>
    <t xml:space="preserve">
Izvršeno u zadanim rokovima
</t>
  </si>
  <si>
    <t xml:space="preserve">
PUCZ ZAGREB
1. 300 redovnih i
izvanrednih/2021.
3. 12/2021.
PUCZ SPLIT
1. 129 redovnih,
12 izvanrednik i
160 po COVID 19/
2021.
PUCZ RIJEKA
1. 107 redovnih,
312 izvanrednih/
2021.
PUCZ OSIJEK
1. 62 redovnih
571 izvanrednih/
2021.
PUCZ VARAŽDIN
1.343/120/2020.
5. 52/2020.
</t>
  </si>
  <si>
    <t xml:space="preserve">
PUCZ ZAGREB
1.2/2021.
2. 2/2021.
3. 1/2021.
PUCZ SPLIT
1. 2/2021.
PUCZ RIJEKA
1. 1/2021.
2. 6/2021.
PUCZ OSIJEK
1. 10. radionica/2021.
2. 2/2021.
PUCZ VARAŽDIN
1. 1/2020.
</t>
  </si>
  <si>
    <t xml:space="preserve">
1. PUCZ Zagreb
2. PUCZ Split
3. PUCZ Rijeka
4. PUCZ Osijek
5. PUCZ Varaždin</t>
  </si>
  <si>
    <t xml:space="preserve">
Po potrebi/2022.</t>
  </si>
  <si>
    <t>Postotak riješenih zahtjeva za 
stjecanje i prestanak hrvatskog državljanstva</t>
  </si>
  <si>
    <t xml:space="preserve">Postotak riješenih poslova vezanih za registraciju i označavanje vozila i izdavanje vozačkih dozvola
</t>
  </si>
  <si>
    <t>Postotak riješenih zahtjeva za prijavništvo i osobne isprave</t>
  </si>
  <si>
    <t>Donesen novi Zakona o putnim ispravama hrvatskih državljana</t>
  </si>
  <si>
    <t xml:space="preserve">Donesen Zakon o stavljanju izvan snage
Zakona o matičnom broju
</t>
  </si>
  <si>
    <t>Postotak riješenih zahtjeva  vezanih uz nabavu i registraciju oružja</t>
  </si>
  <si>
    <t>Redovni nadzori
Izvanredni nadzori</t>
  </si>
  <si>
    <t>Izrađen 1 preventivno-edukativni video materijal/
 5000 educiranih osoba/2021.</t>
  </si>
  <si>
    <t xml:space="preserve">
K553092
</t>
  </si>
  <si>
    <t xml:space="preserve">       A553131 </t>
  </si>
  <si>
    <t xml:space="preserve">
A553131
</t>
  </si>
  <si>
    <t>700.000,00 EUR
refundira FRONTEX</t>
  </si>
  <si>
    <t>8.166.660,00 EUR
(nerefundabilni dio ukupnog iznosa: 666.660 EUR)</t>
  </si>
  <si>
    <t xml:space="preserve">Financiranje iz EU (75%)
Financiranje RH (25%)
</t>
  </si>
  <si>
    <t>Operativni centar civilne zaštite (OCCZ)
 svi PUCZ</t>
  </si>
  <si>
    <t xml:space="preserve">
Za 1. fazu planiran je iznos od  
     4.273.000 kn, od čega je 15% iz državnog proračuna 
 tj. 641.000 kn,
 a  3.632.000 kn 
su sredstva iz EU fonda
</t>
  </si>
  <si>
    <t xml:space="preserve">Za 2022.g. trebalo bi biti planirano 9.982.067 kn sredstava iz programa suradnje
 te 1.764.168 kn
 nacionalnih sredstava </t>
  </si>
  <si>
    <t>Donošenje Pravilnika o minimalnim zahtjevima   za sigurnost i zaštitu zdravlja radnika u prostorima ugroženim eksplozivnom atmosferom, donošenje cjenika za naplatu usluga  Tehničkog nadgledanja kod korisnika, primanje zahtjeva za Tehničko nadgledanje, primanje i pregled dokumentacije 
prije pregleda na terenu, pregled objekata na terenu kod korisnika (u postrojenjima),izrada Zapisnika na terenu, izrada završnih dokumenata Ex-dokumenata nakon otklanjanja svih nedostataka iz zapisnika.</t>
  </si>
  <si>
    <t xml:space="preserve"> 17,8 km²/2022.</t>
  </si>
  <si>
    <t xml:space="preserve"> 38,0 km²/2022.</t>
  </si>
  <si>
    <t>Županijski centri 112 Zagreb i Sisak, Županijski centri 112 - Split, Zadar, Šibenik i Dubrovnik, Županijski centri 112 Rijeka, Gospić, Pazin i Karlovac, Županijski centri 112 Osijek, Požega, Slavonski Brod, Virovitica, Vukovar, Županijski centri 112 Varaždin, Čakovec, Koprivnica, Krapina i Bjelovar</t>
  </si>
  <si>
    <t>327/2022.</t>
  </si>
  <si>
    <t>1.  i  2. kvartal 2022.</t>
  </si>
  <si>
    <t>1 .i  2. kvartal 2022.</t>
  </si>
  <si>
    <t>A5531313</t>
  </si>
  <si>
    <t>Pružanje podrške osobama s odobrenom međunarodnom zaštitom kroz provedbu Projekta „Novi susjedi – uključivanje osoba s odobrenom međunarodnom zaštitom u hrvatsko društvo“, financiranog iz Fonda za azil, migracije i integraciju</t>
  </si>
  <si>
    <t>30.9.2022.</t>
  </si>
  <si>
    <t xml:space="preserve">
K553167
</t>
  </si>
  <si>
    <t xml:space="preserve">
A553131</t>
  </si>
  <si>
    <t xml:space="preserve">
Kontinuirano
</t>
  </si>
  <si>
    <t xml:space="preserve">
31.12.2022.</t>
  </si>
  <si>
    <t>Služba za prevenciju i pripravnost Zagreb, Služba civilne zaštite Sisak, Služba za prevenciju i pripravnost Split, službe civilne zaštite - Zadar, Šibenik i Dubrovnik, služba za prevenciju i pripravnost Rijeka, Službe civilne zaštite Gospić, Karlovac i Pazin, Služba za prevenciju i pripravnost Osijek, Službe civilne zaštite Požega, Slavonski Brod, Virovitica i Vukovar, Služba za prevenciju i pripravnost Varaždin, Službe civilne zaštite Čakovec, Koprivnica, Krapina i Bjelovar</t>
  </si>
  <si>
    <t xml:space="preserve"> 
Jačanje operativnih kapaciteta specijalne i interventne policije u borbi protiv svih oblika terorizma, borba i  suzbijanja transnacionalnog organiziranog kriminala te borba protiv svih oblika nasilja i nereda na sportskim naticanjima, manifestacijama  i javnim okupljanjima</t>
  </si>
  <si>
    <t xml:space="preserve">
Državna intervencijska postrojba civilne zaštite</t>
  </si>
  <si>
    <t>Služba za uslužne poslove</t>
  </si>
  <si>
    <t xml:space="preserve">Služba za upravne poslove </t>
  </si>
  <si>
    <t>Služba za upravne poslove</t>
  </si>
  <si>
    <t>Služba za upravne opslove</t>
  </si>
  <si>
    <t xml:space="preserve">
Financiranje iz EU (75%)
Financiranje RH (25%)
</t>
  </si>
  <si>
    <t xml:space="preserve">
Financiranje iz EU (75%)
Financiranje RH (25%)
</t>
  </si>
  <si>
    <t>6. SAMOSTALNI SEKTOR ZA INFORMACIJSKE I KOMUNIKACIJSKE SUSTAVE</t>
  </si>
  <si>
    <t>54.</t>
  </si>
  <si>
    <t>60.</t>
  </si>
  <si>
    <t>65.</t>
  </si>
  <si>
    <t>69.</t>
  </si>
  <si>
    <t>70.</t>
  </si>
  <si>
    <t>Promicanje dragovoljnog povratka državljana trećih zemalja  u zemlju podrijetla ili neku drugu zemlju</t>
  </si>
  <si>
    <t xml:space="preserve">Uspostava učinkovitog  sustava potpomognutog dragovoljnog povratka </t>
  </si>
  <si>
    <t>Izgradnja i opremanje novih objekata Policijskih pritvorskih jedinica u Zagrebu, Varaždinu, Rijeci, Osijeku i Splitu</t>
  </si>
  <si>
    <t xml:space="preserve">Obnova, nadogradnja  i izgradnja infrastrukture Specijalne policije Rijeka </t>
  </si>
  <si>
    <t xml:space="preserve">Obnova, nadogradnja  i izgradnja infrastrukture Specijalne policije Osijek </t>
  </si>
  <si>
    <t>Ured glavnog ravnatelja policije</t>
  </si>
  <si>
    <t>Služba za nadzor rada i strateški razvoj policije</t>
  </si>
  <si>
    <t>Služba za stratešku, europsku i međunarodnu policijsku suradnju</t>
  </si>
  <si>
    <t xml:space="preserve">Služba prevencije
</t>
  </si>
  <si>
    <t>Uprava za javni red i sigurnost</t>
  </si>
  <si>
    <t>Služba prometne policije</t>
  </si>
  <si>
    <t xml:space="preserve">Služba pomorske i aerodromske policije
</t>
  </si>
  <si>
    <t>Služba za neposrednu zaštitu</t>
  </si>
  <si>
    <t xml:space="preserve">
53.</t>
  </si>
  <si>
    <t>Operativno-komunikacijski centar policije</t>
  </si>
  <si>
    <t>Zapovjedništvo za intervencije</t>
  </si>
  <si>
    <t>Uspostava Nacionalnog policijskog centra za osnaživanje kompetencija i obuku (NPCO) Vrbovec sa smještajnim kapacitetom</t>
  </si>
  <si>
    <t>Služba za razvoj policijskog obrazovanja i  Služba za nakladniško-knjižničnu djelatnosti  Muzej policije</t>
  </si>
  <si>
    <t>Služba za obuku vodiča i dresuru službenih pasa</t>
  </si>
  <si>
    <t>Služba za razvoj policijskog obrazovanja i međunarodnu suradnju i  Služba za nakladniško-knjižničnu djelatnosti  Muzej policije</t>
  </si>
  <si>
    <t xml:space="preserve">Služba za razvoj policijskog obrazovanja i međunarodnu suradnju </t>
  </si>
  <si>
    <t>Policijska škola "Josip Jović", Služba za razvoj policijskog obrazovanja i međunarodnu suradnju i  Služba za nakladniško-knjižničnu djelatnosti  Muzej policije</t>
  </si>
  <si>
    <t xml:space="preserve">
Služba zacCertifikaciju i ispitivanje</t>
  </si>
  <si>
    <t>71.</t>
  </si>
  <si>
    <t>72.</t>
  </si>
  <si>
    <t>73.</t>
  </si>
  <si>
    <t>74.</t>
  </si>
  <si>
    <t>75.</t>
  </si>
  <si>
    <t>76.</t>
  </si>
  <si>
    <t>77.</t>
  </si>
  <si>
    <t>78.</t>
  </si>
  <si>
    <t>79.</t>
  </si>
  <si>
    <t>80.</t>
  </si>
  <si>
    <t>81.</t>
  </si>
  <si>
    <t>82.</t>
  </si>
  <si>
    <t>83.</t>
  </si>
  <si>
    <t>Uprava za materijalno financijske poslove
Uprava za javni red i sigurnost</t>
  </si>
  <si>
    <t>Uprava za granicu 
Zapovjedništvo za intervencije
Služba za plovila i letjelice</t>
  </si>
  <si>
    <t>Zapovjedništvo za intervencije
Služba za plovila i letjelice</t>
  </si>
  <si>
    <t>Zapovjedništvo za intervencije Služba za plovila i letjelice</t>
  </si>
  <si>
    <t>Uprava za granicu, Zapovjedništvo za intervencije
 Služba za plovila i letjelice</t>
  </si>
  <si>
    <t>Uprava za granicu
Zapovjedništvo za intervencije 
 Služba za plovila i letjelice</t>
  </si>
  <si>
    <t>Uprava za granicu
Zapovjedništvo za intervencijee
 Služba za plovila i letjelice</t>
  </si>
  <si>
    <t xml:space="preserve">
57.</t>
  </si>
  <si>
    <t xml:space="preserve">
Zapovjedništvo za intervencije</t>
  </si>
  <si>
    <t xml:space="preserve">
55.</t>
  </si>
  <si>
    <t xml:space="preserve">
Isključenje područja i/ili građevina iz MSP-a</t>
  </si>
  <si>
    <t xml:space="preserve">
Smanjenje zagađenosti prostora minama i eksplozivnim ostacima rata čime će se omogućiti sustavno, dugoročno i održivo upravljanje i gospodarenje područja koje je isključeno iz minski sumnjivog područja</t>
  </si>
  <si>
    <t xml:space="preserve">
Hrvatski centar za razminiranje</t>
  </si>
  <si>
    <t xml:space="preserve">
60.</t>
  </si>
  <si>
    <t xml:space="preserve">
Sudjelovanje u provođenju priprema, planiranju i usklađivanju operativnog djelovanja sudionika i operativnih snaga sustava civilne </t>
  </si>
  <si>
    <t xml:space="preserve">
Pravovremeno i kvalitetno izvšenje redovnih i izvanrednih aktivnosti uz postizanje sinergijskih učinaka pri djelovanju sustava civilne zaštite</t>
  </si>
  <si>
    <t xml:space="preserve">
Sudjelovanje u radu stožera civilne zaštite, analiziranju i izvješćivanjem, pružanje stručne pomoći  JLP(R)S, aktivno uključivanje u koordinaciju                                   </t>
  </si>
  <si>
    <t xml:space="preserve"> 
31.12.2022.</t>
  </si>
  <si>
    <t xml:space="preserve">
A879008 
</t>
  </si>
  <si>
    <t>Služba za prevenciju i pripravnost Zagreb, Služba civilne zaštite Sisak, Služba za prevenciju i pripravnost Split, Službe civilne zaštite - Zadar, Šibenik i Dubrovnik, Služba za prevenciju i pripravnost Rijeka,
 Službe civilne zaštite Gospić, Karlovac i Pazin,  Služba za prevenciju i pripravnost Osijek,Službe civilne zaštite Požega, Slavonski Brod, Virovitica i Vukovar, Služba za prevenciju i pripravnost Varaždin, Službe civilne zaštite Čakovec, Koprivnica, Krapina i Bjelovar</t>
  </si>
  <si>
    <t xml:space="preserve">Međunarodna suradnja </t>
  </si>
  <si>
    <t>Ustroj i jačanje kapaciteta Sektora za Schengensku koordinaciju i fondove Europske unije -  Službe za projekte i programe Europske unije te druge inozemne izvore financiranja, kako bi mogla kompetentno i učinkovito koordinirati aktivnosti pripreme i provedbe projekata koji se financiraju putem fondova Europske unije i drugih inozemnih izvora financiranja te obavljanje 
zadaća Tijela odgovornog za provedbu financijskog doprinosa (TOPFD), sa ciljem osiguranja maksimalnog iznosa bespovratnih sredstava za provedbu projekata, a što će u konačnici osigurati jačanje kompetencija policijskih službenika, kao i i učinkovitost i održivost policijskog sustava.</t>
  </si>
  <si>
    <t xml:space="preserve">
Jačanje kompetencija za koordinaciju pripreme i provedbe projekata i programa Europske unije te drugih izvora financiranja te obavljanje zadaća Tijela odgovornog za provedbu financijskog doprinosa (TOPFD), u području sigurnosti kako bi se u navjećoj mogućoj mjeri iskoristio financijski potencijal bespovratnih sredstava za jačanje policijskog sustava i osiguranje unutarnje sigurnosti</t>
  </si>
  <si>
    <t xml:space="preserve">
4.</t>
  </si>
  <si>
    <t xml:space="preserve">
Uprava za europske
poslove,
međunarodne odnose
i fondove Europske
unije
</t>
  </si>
  <si>
    <t xml:space="preserve">
Obavljanje poslova u vezi sa statusnim pitanjima zaposlenika</t>
  </si>
  <si>
    <t xml:space="preserve">
6.</t>
  </si>
  <si>
    <t xml:space="preserve">
Omogućiti i osigurati kvalitetno i stručno upravljanje statusnim pitanjima zaposlenika koja proizlaze po osnovi rada u Ministarstvu.</t>
  </si>
  <si>
    <t xml:space="preserve">
Sektor za razvoj i upravljanje ljudskim potencijalima</t>
  </si>
  <si>
    <t xml:space="preserve">
Služba za upravljanje ljudskim potencijalima</t>
  </si>
  <si>
    <t>Policijska akademija u suradnji s Protueksplozijskom službom Uprave za javni red i sigurnost i Upravom za ljudske potencijale</t>
  </si>
  <si>
    <t xml:space="preserve">
Edukacija službenika za poslove osiguranja i zaštite štićenih osoba, objekata i prostora</t>
  </si>
  <si>
    <t xml:space="preserve">
Planiranje, usklađivanje i koordinacija provedbe edukacije službenika</t>
  </si>
  <si>
    <t xml:space="preserve">
Uprava za posebne poslove sigurnosti </t>
  </si>
  <si>
    <t>Odobravanje djelatnosti s izvorima ionizirajućeg zračenja</t>
  </si>
  <si>
    <t xml:space="preserve">
Osigurati sigurnu uporabu izvora ionizirajućeg zračenja </t>
  </si>
  <si>
    <t xml:space="preserve">
Sektor za radiološku i nuklearnu sigurnost </t>
  </si>
  <si>
    <t xml:space="preserve">
Učinkovito provođenje pravnih propisa u području  sustava civilne zaštite</t>
  </si>
  <si>
    <t xml:space="preserve">
Učinkovita primjena i  provođenje pravnih propisa, sudjelovanje u postupcima iz nadležnosti RCZ</t>
  </si>
  <si>
    <t xml:space="preserve">
59.</t>
  </si>
  <si>
    <t xml:space="preserve">
Izvršeno u zadanim rokovima
</t>
  </si>
  <si>
    <t xml:space="preserve">
Priprema suglasnosti na odluke JLP(R)S  o određivanju pravnih osoba od interesa za sustav civilne zaštite, vođenje postupka rješavanja prava pripadnika civilne zaštite, sudjelovanje u postupku izrade i donošenja prostornih planova  JLP(R)S 
</t>
  </si>
  <si>
    <t xml:space="preserve"> 
31.12.2022.</t>
  </si>
  <si>
    <t xml:space="preserve">
A553131  </t>
  </si>
  <si>
    <t xml:space="preserve">
Služba za prevenciju i pripravnost Zagreb, Služba civilne zaštite Sisak, Služba za prevenciju i pripravnost Split, Službe civilne zaštite - Zadar, Šibenik i Dubrovnik, Služba za prevenciju i 
pripravnost Rijeka, Službe civilne zaštite Gospić, Karlovac i Pazin,  Služba za prevenciju i pripravnost Osijek,Službe civilne zaštite Požega, Slavonski Brod, Virovitica i Vukovar, Služba za prevenciju i pripravnost Varaždin, Službe civilne zaštite Čakovec, Koprivnica, Krapina i Bjelovar</t>
  </si>
  <si>
    <t xml:space="preserve">
Učinkovito jačanje i razvoj sustava civilne zaštite</t>
  </si>
  <si>
    <t xml:space="preserve">
Po potrebi/2022.</t>
  </si>
  <si>
    <t xml:space="preserve">
Održavanje kontakata, održavanje radnih sastanaka, sudjelovanje na međunarodnim vježbama,  sudjelovanje u međunarodnim projektima (npr. ModTTX i sl.)
</t>
  </si>
  <si>
    <t>Služba za prevenciju i pripravnost Zagreb, Služba civilne zaštite Sisak, Služba za prevenciju i pripravnost Split, Službe civilne zaštite - Zadar, Šibenik i Dubrovnik, Služba za prevenciju i pripravnost Rijeka, 
Službe civilne zaštite Gospić, Karlovac i Pazin,  Služba za prevenciju i pripravnost Osijek,Službe civilne zaštite Požega, Slavonski Brod, Virovitica i Vukovar, Služba za prevenciju i pripravnost Varaždin, Službe civilne zaštite Čakovec, Koprivnica, Krapina i Bjelovar</t>
  </si>
  <si>
    <t xml:space="preserve">
Do 31.12.2022.</t>
  </si>
  <si>
    <t xml:space="preserve">
T863009
</t>
  </si>
  <si>
    <t xml:space="preserve">
65.</t>
  </si>
  <si>
    <t xml:space="preserve">
Djelovanje integriranog sustava 112</t>
  </si>
  <si>
    <t xml:space="preserve">
Učinkovito jačanje i razvoj sustava 112</t>
  </si>
  <si>
    <t xml:space="preserve">
1. PUCZ Zagreb
2. PUCZ Split
3. PUCZ Rijeka
4. PUCZ Osijek
5. PUCZ Varaždin</t>
  </si>
  <si>
    <t xml:space="preserve">
Služba za upravljanje ljudskim potencijalima</t>
  </si>
  <si>
    <t xml:space="preserve">Služba za zaštitu diplomatskih misija </t>
  </si>
  <si>
    <t>Služba za zaštitu štićenih objekata</t>
  </si>
  <si>
    <t xml:space="preserve">
Poboljšati materijalnu komponentu operativnih sposobnosti specijalne i interventne policije kroz održavanje, izgradnju i modernizaciju građevina i infrastruktura te plansko opremanje tehnikom, opremom i naoružanjem</t>
  </si>
  <si>
    <t>Dostići ciljanu organizacijsku, obrazovnu i dobnu strukturu te osigurati visok standard operativne spremnosti i uvježbanosti pripadnika specijalne policijee</t>
  </si>
  <si>
    <t>Prijam novih policijskih službenika specijalne policije i izobrazba novih pripadnika</t>
  </si>
  <si>
    <t xml:space="preserve">Dostizanje operativne spremnosti policijskog službenika specijalne policije </t>
  </si>
  <si>
    <t>Iskazane potrebe za  logističkim sredstvima za provođenje upravljanja i administracije specijalne policije</t>
  </si>
  <si>
    <t xml:space="preserve">Nabavljena potrebna logistička sredstva za provođenje upravaljanja i administracije specijalne policije </t>
  </si>
  <si>
    <t>Nabavljena potrebna logistička sredstva za provođenje upravaljanja i administracije specijalne policije</t>
  </si>
  <si>
    <t>Aktivnosti prijama u specijalnu i interventnu policiju</t>
  </si>
  <si>
    <t>Policijski nacionalni ured za suzbijanje korupcije i organiziranog kriminaliteta</t>
  </si>
  <si>
    <t xml:space="preserve">
Služba za zaštitu diplomatskih misija</t>
  </si>
  <si>
    <t xml:space="preserve">
Uprava za posebne poslove sigurnosti </t>
  </si>
  <si>
    <t>do 31.12.2022.</t>
  </si>
  <si>
    <t>80/2022.</t>
  </si>
  <si>
    <t>2900/2022.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</si>
</sst>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0\ &quot;kn&quot;;[Red]\-#,##0\ &quot;kn&quot;"/>
    <numFmt numFmtId="8" formatCode="#,##0.00\ &quot;kn&quot;;[Red]\-#,##0.00\ &quot;kn&quot;"/>
    <numFmt numFmtId="43" formatCode="_-* #,##0.00_-;\-* #,##0.00_-;_-* &quot;-&quot;??_-;_-@_-"/>
    <numFmt numFmtId="164" formatCode="#,##0.00\ &quot;kn&quot;"/>
    <numFmt numFmtId="165" formatCode="m\ \/\ yyyy"/>
    <numFmt numFmtId="166" formatCode="#,##0.00\ _k_n"/>
    <numFmt numFmtId="167" formatCode="#,##0\ &quot;kn&quot;"/>
  </numFmts>
  <fonts count="71"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b/>
      <sz val="8"/>
      <name val="Arial"/>
      <family val="2"/>
      <charset val="238"/>
    </font>
    <font>
      <b/>
      <sz val="11"/>
      <name val="Arial"/>
      <family val="2"/>
      <charset val="238"/>
    </font>
    <font>
      <sz val="10"/>
      <name val="Arial"/>
      <family val="2"/>
      <charset val="238"/>
    </font>
    <font>
      <b/>
      <sz val="12"/>
      <name val="Arial"/>
      <family val="2"/>
      <charset val="238"/>
    </font>
    <font>
      <b/>
      <sz val="14"/>
      <name val="Arial"/>
      <family val="2"/>
      <charset val="238"/>
    </font>
    <font>
      <sz val="11"/>
      <name val="Arial"/>
      <family val="2"/>
      <charset val="238"/>
    </font>
    <font>
      <b/>
      <sz val="10"/>
      <name val="Arial"/>
      <family val="2"/>
      <charset val="238"/>
    </font>
    <font>
      <sz val="8"/>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9"/>
      <color indexed="81"/>
      <name val="Tahoma"/>
      <family val="2"/>
      <charset val="238"/>
    </font>
    <font>
      <sz val="11"/>
      <color rgb="FF9C0006"/>
      <name val="Calibri"/>
      <family val="2"/>
      <charset val="238"/>
      <scheme val="minor"/>
    </font>
    <font>
      <sz val="11"/>
      <color rgb="FF9C5700"/>
      <name val="Calibri"/>
      <family val="2"/>
      <charset val="238"/>
      <scheme val="minor"/>
    </font>
    <font>
      <sz val="9"/>
      <color rgb="FF000000"/>
      <name val="Tahoma"/>
      <family val="2"/>
      <charset val="238"/>
    </font>
    <font>
      <sz val="9"/>
      <color indexed="81"/>
      <name val="Segoe UI"/>
      <family val="2"/>
      <charset val="238"/>
    </font>
    <font>
      <sz val="11"/>
      <color rgb="FF9C6500"/>
      <name val="Calibri"/>
      <family val="2"/>
      <charset val="238"/>
      <scheme val="minor"/>
    </font>
    <font>
      <sz val="11"/>
      <name val="Calibri"/>
      <family val="2"/>
      <charset val="238"/>
      <scheme val="minor"/>
    </font>
    <font>
      <sz val="10"/>
      <name val="Calibri"/>
      <family val="2"/>
      <scheme val="minor"/>
    </font>
    <font>
      <sz val="9"/>
      <color indexed="81"/>
      <name val="Segoe UI"/>
      <family val="2"/>
    </font>
    <font>
      <sz val="8"/>
      <name val="Arial"/>
      <family val="2"/>
    </font>
    <font>
      <sz val="12"/>
      <name val="Arial"/>
      <family val="2"/>
      <charset val="238"/>
    </font>
    <font>
      <sz val="10"/>
      <color theme="1"/>
      <name val="Arial"/>
      <family val="2"/>
      <charset val="238"/>
    </font>
    <font>
      <b/>
      <sz val="10"/>
      <color theme="1"/>
      <name val="Arial"/>
      <family val="2"/>
      <charset val="238"/>
    </font>
    <font>
      <i/>
      <sz val="10"/>
      <color theme="1"/>
      <name val="Arial"/>
      <family val="2"/>
      <charset val="238"/>
    </font>
    <font>
      <sz val="10"/>
      <color theme="1"/>
      <name val="Calibri"/>
      <family val="2"/>
      <charset val="238"/>
      <scheme val="minor"/>
    </font>
    <font>
      <b/>
      <sz val="9"/>
      <name val="Arial"/>
      <family val="2"/>
    </font>
    <font>
      <b/>
      <sz val="9"/>
      <name val="Arial"/>
      <family val="2"/>
      <charset val="238"/>
    </font>
    <font>
      <sz val="9"/>
      <name val="Arial"/>
      <family val="2"/>
    </font>
    <font>
      <sz val="9"/>
      <color rgb="FFFF0000"/>
      <name val="Arial"/>
      <family val="2"/>
      <charset val="238"/>
    </font>
    <font>
      <sz val="9"/>
      <name val="Arial"/>
      <family val="2"/>
      <charset val="238"/>
    </font>
    <font>
      <b/>
      <sz val="12"/>
      <color theme="1"/>
      <name val="Arial"/>
      <family val="2"/>
      <charset val="238"/>
    </font>
    <font>
      <sz val="9"/>
      <color rgb="FF9C5700"/>
      <name val="Arial"/>
      <family val="2"/>
      <charset val="238"/>
    </font>
    <font>
      <sz val="9"/>
      <name val="Calibri"/>
      <family val="2"/>
      <charset val="238"/>
      <scheme val="minor"/>
    </font>
    <font>
      <sz val="9"/>
      <color rgb="FFC00000"/>
      <name val="Arial"/>
      <family val="2"/>
      <charset val="238"/>
    </font>
    <font>
      <b/>
      <sz val="9"/>
      <name val="Calibri"/>
      <family val="2"/>
      <scheme val="minor"/>
    </font>
    <font>
      <sz val="9"/>
      <name val="Calibri"/>
      <family val="2"/>
      <scheme val="minor"/>
    </font>
    <font>
      <sz val="9"/>
      <color theme="1"/>
      <name val="Arial"/>
      <family val="2"/>
    </font>
    <font>
      <sz val="9"/>
      <color theme="1"/>
      <name val="Arial"/>
      <family val="2"/>
      <charset val="238"/>
    </font>
    <font>
      <sz val="9"/>
      <color rgb="FF000000"/>
      <name val="Arial"/>
      <family val="2"/>
    </font>
    <font>
      <b/>
      <sz val="9"/>
      <color theme="1"/>
      <name val="Arial"/>
      <family val="2"/>
      <charset val="238"/>
    </font>
    <font>
      <sz val="9"/>
      <color theme="1"/>
      <name val="Calibri"/>
      <family val="2"/>
      <charset val="238"/>
      <scheme val="minor"/>
    </font>
    <font>
      <i/>
      <sz val="9"/>
      <color theme="1"/>
      <name val="Arial"/>
      <family val="2"/>
      <charset val="238"/>
    </font>
    <font>
      <sz val="9"/>
      <name val="Calibri"/>
      <family val="2"/>
      <charset val="238"/>
    </font>
    <font>
      <sz val="12"/>
      <name val="Calibri"/>
      <family val="2"/>
      <charset val="238"/>
      <scheme val="minor"/>
    </font>
  </fonts>
  <fills count="21">
    <fill>
      <patternFill patternType="none"/>
    </fill>
    <fill>
      <patternFill patternType="gray125"/>
    </fill>
    <fill>
      <patternFill patternType="solid">
        <fgColor indexed="31"/>
        <bgColor indexed="64"/>
      </patternFill>
    </fill>
    <fill>
      <patternFill patternType="solid">
        <fgColor theme="4"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FFC7CE"/>
      </patternFill>
    </fill>
    <fill>
      <patternFill patternType="solid">
        <fgColor rgb="FFFFEB9C"/>
      </patternFill>
    </fill>
    <fill>
      <patternFill patternType="solid">
        <fgColor rgb="FFFFFFCC"/>
      </patternFill>
    </fill>
    <fill>
      <patternFill patternType="solid">
        <fgColor rgb="FFFFEB9C"/>
        <bgColor indexed="64"/>
      </patternFill>
    </fill>
    <fill>
      <patternFill patternType="solid">
        <fgColor rgb="FFFFC7CE"/>
        <bgColor indexed="64"/>
      </patternFill>
    </fill>
    <fill>
      <patternFill patternType="solid">
        <fgColor rgb="FFFFFFCC"/>
        <bgColor indexed="64"/>
      </patternFill>
    </fill>
    <fill>
      <patternFill patternType="solid">
        <fgColor rgb="FFFFCCCC"/>
        <bgColor indexed="64"/>
      </patternFill>
    </fill>
    <fill>
      <patternFill patternType="solid">
        <fgColor theme="8" tint="0.79998168889431442"/>
        <bgColor indexed="64"/>
      </patternFill>
    </fill>
    <fill>
      <patternFill patternType="solid">
        <fgColor theme="5" tint="0.59999389629810485"/>
        <bgColor indexed="64"/>
      </patternFill>
    </fill>
  </fills>
  <borders count="61">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23"/>
      </left>
      <right style="thin">
        <color indexed="23"/>
      </right>
      <top style="double">
        <color indexed="23"/>
      </top>
      <bottom style="thin">
        <color indexed="23"/>
      </bottom>
      <diagonal/>
    </border>
    <border>
      <left style="thin">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double">
        <color indexed="23"/>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style="thin">
        <color indexed="64"/>
      </left>
      <right style="thin">
        <color indexed="64"/>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style="thin">
        <color rgb="FFB2B2B2"/>
      </right>
      <top style="thin">
        <color rgb="FFB2B2B2"/>
      </top>
      <bottom style="thin">
        <color rgb="FFB2B2B2"/>
      </bottom>
      <diagonal/>
    </border>
    <border>
      <left style="thin">
        <color rgb="FFB2B2B2"/>
      </left>
      <right/>
      <top style="thin">
        <color rgb="FFB2B2B2"/>
      </top>
      <bottom style="thin">
        <color rgb="FFB2B2B2"/>
      </bottom>
      <diagonal/>
    </border>
    <border>
      <left/>
      <right style="thin">
        <color rgb="FFB2B2B2"/>
      </right>
      <top style="thin">
        <color rgb="FFB2B2B2"/>
      </top>
      <bottom/>
      <diagonal/>
    </border>
    <border>
      <left style="thin">
        <color indexed="64"/>
      </left>
      <right style="thin">
        <color rgb="FFB2B2B2"/>
      </right>
      <top style="thin">
        <color rgb="FFB2B2B2"/>
      </top>
      <bottom/>
      <diagonal/>
    </border>
    <border>
      <left style="thin">
        <color indexed="64"/>
      </left>
      <right style="thin">
        <color rgb="FFB2B2B2"/>
      </right>
      <top/>
      <bottom/>
      <diagonal/>
    </border>
    <border>
      <left style="thin">
        <color indexed="64"/>
      </left>
      <right style="thin">
        <color rgb="FFB2B2B2"/>
      </right>
      <top/>
      <bottom style="thin">
        <color indexed="64"/>
      </bottom>
      <diagonal/>
    </border>
    <border>
      <left style="thin">
        <color rgb="FFB2B2B2"/>
      </left>
      <right style="thin">
        <color rgb="FFB2B2B2"/>
      </right>
      <top style="thin">
        <color indexed="64"/>
      </top>
      <bottom style="thin">
        <color indexed="64"/>
      </bottom>
      <diagonal/>
    </border>
    <border>
      <left style="thin">
        <color rgb="FFB2B2B2"/>
      </left>
      <right/>
      <top style="thin">
        <color indexed="64"/>
      </top>
      <bottom style="thin">
        <color indexed="64"/>
      </bottom>
      <diagonal/>
    </border>
    <border>
      <left style="thin">
        <color rgb="FFB2B2B2"/>
      </left>
      <right style="thin">
        <color indexed="64"/>
      </right>
      <top style="thin">
        <color indexed="64"/>
      </top>
      <bottom style="thin">
        <color indexed="64"/>
      </bottom>
      <diagonal/>
    </border>
    <border>
      <left/>
      <right/>
      <top style="thin">
        <color rgb="FFB2B2B2"/>
      </top>
      <bottom style="thin">
        <color rgb="FFB2B2B2"/>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rgb="FFB2B2B2"/>
      </left>
      <right style="thin">
        <color rgb="FFB2B2B2"/>
      </right>
      <top/>
      <bottom style="thin">
        <color rgb="FFB2B2B2"/>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3">
    <xf numFmtId="0" fontId="0" fillId="0" borderId="0"/>
    <xf numFmtId="0" fontId="16" fillId="0" borderId="0"/>
    <xf numFmtId="0" fontId="38" fillId="12" borderId="0" applyNumberFormat="0" applyBorder="0" applyAlignment="0" applyProtection="0"/>
    <xf numFmtId="0" fontId="4" fillId="14" borderId="36" applyNumberFormat="0" applyFont="0" applyAlignment="0" applyProtection="0"/>
    <xf numFmtId="0" fontId="39" fillId="13" borderId="0" applyNumberFormat="0" applyBorder="0" applyAlignment="0" applyProtection="0"/>
    <xf numFmtId="0" fontId="42" fillId="13" borderId="0" applyNumberFormat="0" applyBorder="0" applyAlignment="0" applyProtection="0"/>
    <xf numFmtId="0" fontId="4" fillId="14" borderId="36" applyNumberFormat="0" applyFont="0" applyAlignment="0" applyProtection="0"/>
    <xf numFmtId="0" fontId="3" fillId="14" borderId="36" applyNumberFormat="0" applyFont="0" applyAlignment="0" applyProtection="0"/>
    <xf numFmtId="0" fontId="22" fillId="14" borderId="36" applyNumberFormat="0" applyFont="0" applyAlignment="0" applyProtection="0"/>
    <xf numFmtId="43" fontId="4" fillId="0" borderId="0" applyFont="0" applyFill="0" applyBorder="0" applyAlignment="0" applyProtection="0"/>
    <xf numFmtId="0" fontId="42" fillId="13" borderId="0" applyNumberFormat="0" applyBorder="0" applyAlignment="0" applyProtection="0"/>
    <xf numFmtId="9" fontId="4" fillId="0" borderId="0" applyFont="0" applyFill="0" applyBorder="0" applyAlignment="0" applyProtection="0"/>
    <xf numFmtId="0" fontId="2" fillId="14" borderId="36" applyNumberFormat="0" applyFont="0" applyAlignment="0" applyProtection="0"/>
  </cellStyleXfs>
  <cellXfs count="922">
    <xf numFmtId="0" fontId="0" fillId="0" borderId="0" xfId="0"/>
    <xf numFmtId="0" fontId="6" fillId="0" borderId="0" xfId="0" applyFont="1"/>
    <xf numFmtId="0" fontId="6" fillId="0" borderId="0" xfId="0" applyFont="1" applyAlignment="1">
      <alignment vertical="center"/>
    </xf>
    <xf numFmtId="0" fontId="7" fillId="0" borderId="0" xfId="0" applyFont="1" applyAlignment="1">
      <alignment horizontal="center"/>
    </xf>
    <xf numFmtId="0" fontId="4" fillId="0" borderId="2" xfId="0" applyFont="1" applyFill="1" applyBorder="1" applyAlignment="1">
      <alignment horizontal="center" vertical="center" wrapText="1"/>
    </xf>
    <xf numFmtId="0" fontId="0" fillId="0" borderId="0" xfId="0" applyFill="1"/>
    <xf numFmtId="0" fontId="4" fillId="0" borderId="2" xfId="0" applyNumberFormat="1" applyFont="1" applyFill="1" applyBorder="1" applyAlignment="1">
      <alignment vertical="center" wrapText="1"/>
    </xf>
    <xf numFmtId="0" fontId="4" fillId="0" borderId="2" xfId="0" applyNumberFormat="1" applyFont="1" applyFill="1" applyBorder="1" applyAlignment="1">
      <alignment horizontal="center" vertical="center" wrapText="1"/>
    </xf>
    <xf numFmtId="0" fontId="4" fillId="0" borderId="3" xfId="0" applyNumberFormat="1" applyFont="1" applyFill="1" applyBorder="1" applyAlignment="1">
      <alignment vertical="center" wrapText="1"/>
    </xf>
    <xf numFmtId="0" fontId="4"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15" fillId="0" borderId="0" xfId="0" applyFont="1"/>
    <xf numFmtId="0" fontId="14" fillId="3" borderId="5" xfId="0" applyFont="1" applyFill="1" applyBorder="1" applyAlignment="1">
      <alignment horizontal="center" vertical="center"/>
    </xf>
    <xf numFmtId="0" fontId="14" fillId="3" borderId="5" xfId="0" applyFont="1" applyFill="1" applyBorder="1" applyAlignment="1">
      <alignment horizontal="center" vertical="center" wrapText="1"/>
    </xf>
    <xf numFmtId="0" fontId="7" fillId="3" borderId="2" xfId="0" applyFont="1" applyFill="1" applyBorder="1" applyAlignment="1">
      <alignment horizontal="center" vertical="center"/>
    </xf>
    <xf numFmtId="0" fontId="7" fillId="3" borderId="2" xfId="0" applyFont="1" applyFill="1" applyBorder="1" applyAlignment="1">
      <alignment horizontal="center" vertical="center" wrapText="1"/>
    </xf>
    <xf numFmtId="0" fontId="7" fillId="3" borderId="5" xfId="0" applyFont="1" applyFill="1" applyBorder="1" applyAlignment="1">
      <alignment horizontal="center" vertical="center"/>
    </xf>
    <xf numFmtId="0" fontId="15" fillId="3" borderId="5"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13" fillId="3" borderId="5" xfId="0" applyFont="1" applyFill="1" applyBorder="1" applyAlignment="1">
      <alignment horizontal="center" vertical="center"/>
    </xf>
    <xf numFmtId="0" fontId="13" fillId="3"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19" fillId="0" borderId="0" xfId="0" applyFont="1" applyFill="1"/>
    <xf numFmtId="0" fontId="19" fillId="0" borderId="0" xfId="0" applyFont="1"/>
    <xf numFmtId="0" fontId="8" fillId="3" borderId="7" xfId="0" applyFont="1" applyFill="1" applyBorder="1" applyAlignment="1">
      <alignment vertical="center"/>
    </xf>
    <xf numFmtId="0" fontId="17" fillId="0" borderId="0" xfId="1" applyFont="1" applyAlignment="1"/>
    <xf numFmtId="0" fontId="16" fillId="0" borderId="0" xfId="1"/>
    <xf numFmtId="0" fontId="20" fillId="2" borderId="8" xfId="1" applyNumberFormat="1" applyFont="1" applyFill="1" applyBorder="1" applyAlignment="1">
      <alignment horizontal="center" vertical="center"/>
    </xf>
    <xf numFmtId="0" fontId="20" fillId="2" borderId="9" xfId="1" applyNumberFormat="1" applyFont="1" applyFill="1" applyBorder="1" applyAlignment="1">
      <alignment horizontal="center" vertical="center" wrapText="1"/>
    </xf>
    <xf numFmtId="0" fontId="20" fillId="2" borderId="10" xfId="1" applyNumberFormat="1" applyFont="1" applyFill="1" applyBorder="1" applyAlignment="1">
      <alignment horizontal="center" vertical="center" wrapText="1"/>
    </xf>
    <xf numFmtId="0" fontId="21" fillId="2" borderId="11" xfId="1" applyNumberFormat="1" applyFont="1" applyFill="1" applyBorder="1" applyAlignment="1">
      <alignment horizontal="center" vertical="center"/>
    </xf>
    <xf numFmtId="0" fontId="21" fillId="2" borderId="12" xfId="1" applyNumberFormat="1" applyFont="1" applyFill="1" applyBorder="1" applyAlignment="1">
      <alignment horizontal="center" vertical="center" wrapText="1"/>
    </xf>
    <xf numFmtId="0" fontId="21" fillId="2" borderId="12" xfId="1" applyNumberFormat="1" applyFont="1" applyFill="1" applyBorder="1" applyAlignment="1">
      <alignment horizontal="center" vertical="center"/>
    </xf>
    <xf numFmtId="0" fontId="21" fillId="2" borderId="13" xfId="1" applyNumberFormat="1" applyFont="1" applyFill="1" applyBorder="1" applyAlignment="1">
      <alignment horizontal="center" vertical="center" wrapText="1"/>
    </xf>
    <xf numFmtId="0" fontId="16" fillId="0" borderId="14" xfId="1" applyBorder="1" applyAlignment="1">
      <alignment horizontal="left" vertical="center"/>
    </xf>
    <xf numFmtId="0" fontId="16" fillId="0" borderId="14" xfId="1" applyBorder="1" applyAlignment="1">
      <alignment vertical="center"/>
    </xf>
    <xf numFmtId="0" fontId="16" fillId="0" borderId="15" xfId="1" applyBorder="1" applyAlignment="1">
      <alignment vertical="center"/>
    </xf>
    <xf numFmtId="0" fontId="16" fillId="0" borderId="1" xfId="1" applyBorder="1" applyAlignment="1">
      <alignment horizontal="left" vertical="center"/>
    </xf>
    <xf numFmtId="0" fontId="16" fillId="0" borderId="1" xfId="1" applyBorder="1" applyAlignment="1">
      <alignment vertical="center"/>
    </xf>
    <xf numFmtId="0" fontId="16" fillId="0" borderId="16" xfId="1" applyBorder="1" applyAlignment="1">
      <alignment vertical="center"/>
    </xf>
    <xf numFmtId="0" fontId="16" fillId="0" borderId="12" xfId="1" applyBorder="1" applyAlignment="1">
      <alignment horizontal="left" vertical="center"/>
    </xf>
    <xf numFmtId="0" fontId="16" fillId="0" borderId="12" xfId="1" applyBorder="1" applyAlignment="1">
      <alignment vertical="center"/>
    </xf>
    <xf numFmtId="0" fontId="16" fillId="0" borderId="13" xfId="1" applyBorder="1" applyAlignment="1">
      <alignment vertical="center"/>
    </xf>
    <xf numFmtId="0" fontId="16" fillId="0" borderId="0" xfId="1" applyAlignment="1">
      <alignment horizontal="left" indent="1"/>
    </xf>
    <xf numFmtId="0" fontId="24" fillId="3" borderId="7" xfId="0" applyFont="1" applyFill="1" applyBorder="1" applyAlignment="1">
      <alignment vertical="center"/>
    </xf>
    <xf numFmtId="0" fontId="25" fillId="3" borderId="2" xfId="0" applyFont="1" applyFill="1" applyBorder="1" applyAlignment="1">
      <alignment horizontal="center" vertical="center"/>
    </xf>
    <xf numFmtId="0" fontId="25" fillId="3" borderId="2" xfId="0" applyFont="1" applyFill="1" applyBorder="1" applyAlignment="1">
      <alignment horizontal="center" vertical="center" wrapText="1"/>
    </xf>
    <xf numFmtId="0" fontId="25" fillId="3" borderId="5" xfId="0" applyFont="1" applyFill="1" applyBorder="1" applyAlignment="1">
      <alignment horizontal="center" vertical="center" wrapText="1"/>
    </xf>
    <xf numFmtId="0" fontId="24" fillId="0" borderId="0" xfId="0" applyFont="1" applyAlignment="1">
      <alignment vertical="center"/>
    </xf>
    <xf numFmtId="0" fontId="8" fillId="4" borderId="7" xfId="0" applyFont="1" applyFill="1" applyBorder="1" applyAlignment="1">
      <alignment vertical="center"/>
    </xf>
    <xf numFmtId="0" fontId="18" fillId="5" borderId="7" xfId="0" applyFont="1" applyFill="1" applyBorder="1" applyAlignment="1">
      <alignment horizontal="center" vertical="center"/>
    </xf>
    <xf numFmtId="0" fontId="18" fillId="5" borderId="17" xfId="0" applyFont="1" applyFill="1" applyBorder="1" applyAlignment="1">
      <alignment horizontal="center" vertical="center"/>
    </xf>
    <xf numFmtId="0" fontId="32" fillId="2" borderId="9" xfId="1" applyNumberFormat="1" applyFont="1" applyFill="1" applyBorder="1" applyAlignment="1">
      <alignment horizontal="center" vertical="center" wrapText="1"/>
    </xf>
    <xf numFmtId="0" fontId="0" fillId="6" borderId="17" xfId="0" applyFill="1" applyBorder="1" applyAlignment="1">
      <alignment vertical="center"/>
    </xf>
    <xf numFmtId="0" fontId="0" fillId="6" borderId="18" xfId="0" applyFill="1" applyBorder="1" applyAlignment="1">
      <alignment vertical="center"/>
    </xf>
    <xf numFmtId="0" fontId="0" fillId="4" borderId="17" xfId="0" applyFill="1" applyBorder="1" applyAlignment="1">
      <alignment vertical="center"/>
    </xf>
    <xf numFmtId="0" fontId="17" fillId="3" borderId="7" xfId="0" applyFont="1" applyFill="1" applyBorder="1" applyAlignment="1">
      <alignment vertical="center"/>
    </xf>
    <xf numFmtId="0" fontId="8" fillId="0" borderId="17" xfId="0" applyFont="1" applyFill="1" applyBorder="1" applyAlignment="1">
      <alignment vertical="center"/>
    </xf>
    <xf numFmtId="0" fontId="8" fillId="0" borderId="18" xfId="0" applyFont="1" applyFill="1" applyBorder="1" applyAlignment="1">
      <alignment vertical="center"/>
    </xf>
    <xf numFmtId="0" fontId="15" fillId="7" borderId="17" xfId="0" applyFont="1" applyFill="1" applyBorder="1" applyAlignment="1">
      <alignment vertical="center"/>
    </xf>
    <xf numFmtId="0" fontId="22" fillId="0" borderId="6" xfId="0" applyFont="1" applyFill="1" applyBorder="1" applyAlignment="1">
      <alignment vertical="top" wrapText="1"/>
    </xf>
    <xf numFmtId="0" fontId="22" fillId="0" borderId="19" xfId="0" applyFont="1" applyFill="1" applyBorder="1" applyAlignment="1">
      <alignment vertical="top" wrapText="1"/>
    </xf>
    <xf numFmtId="0" fontId="22" fillId="0" borderId="19" xfId="0" applyFont="1" applyBorder="1" applyAlignment="1">
      <alignment vertical="top"/>
    </xf>
    <xf numFmtId="0" fontId="22" fillId="0" borderId="3" xfId="0" applyFont="1" applyBorder="1" applyAlignment="1">
      <alignment vertical="top"/>
    </xf>
    <xf numFmtId="0" fontId="22" fillId="0" borderId="0" xfId="0" applyFont="1"/>
    <xf numFmtId="0" fontId="22" fillId="0" borderId="0" xfId="0" applyFont="1" applyAlignment="1">
      <alignment horizontal="justify" vertical="center"/>
    </xf>
    <xf numFmtId="0" fontId="34" fillId="0" borderId="0" xfId="0" applyFont="1" applyAlignment="1">
      <alignment vertical="center"/>
    </xf>
    <xf numFmtId="0" fontId="22" fillId="0" borderId="0" xfId="0" applyFont="1" applyAlignment="1">
      <alignment wrapText="1"/>
    </xf>
    <xf numFmtId="0" fontId="34" fillId="0" borderId="0" xfId="0" applyFont="1" applyAlignment="1">
      <alignment horizontal="justify" vertical="center"/>
    </xf>
    <xf numFmtId="0" fontId="34" fillId="0" borderId="0" xfId="0" applyFont="1" applyAlignment="1">
      <alignment wrapText="1"/>
    </xf>
    <xf numFmtId="0" fontId="22" fillId="0" borderId="0" xfId="0" applyFont="1" applyBorder="1"/>
    <xf numFmtId="0" fontId="44" fillId="0" borderId="0" xfId="0" applyFont="1"/>
    <xf numFmtId="0" fontId="0" fillId="0" borderId="0" xfId="0"/>
    <xf numFmtId="0" fontId="13" fillId="11" borderId="7" xfId="0" applyFont="1" applyFill="1" applyBorder="1" applyAlignment="1">
      <alignment horizontal="left" vertical="top" wrapText="1"/>
    </xf>
    <xf numFmtId="0" fontId="21" fillId="0" borderId="0" xfId="0" applyFont="1"/>
    <xf numFmtId="0" fontId="25" fillId="11" borderId="2" xfId="0" applyFont="1" applyFill="1" applyBorder="1" applyAlignment="1">
      <alignment horizontal="center" vertical="center" wrapText="1"/>
    </xf>
    <xf numFmtId="0" fontId="48" fillId="0" borderId="0" xfId="0" applyFont="1"/>
    <xf numFmtId="0" fontId="51" fillId="0" borderId="0" xfId="0" applyFont="1"/>
    <xf numFmtId="0" fontId="10" fillId="11" borderId="7" xfId="0" applyFont="1" applyFill="1" applyBorder="1" applyAlignment="1">
      <alignment horizontal="left" vertical="top" wrapText="1"/>
    </xf>
    <xf numFmtId="0" fontId="54" fillId="15" borderId="2" xfId="4" applyFont="1" applyFill="1" applyBorder="1" applyAlignment="1">
      <alignment horizontal="center" vertical="center" wrapText="1"/>
    </xf>
    <xf numFmtId="49" fontId="54" fillId="15" borderId="2" xfId="0" applyNumberFormat="1" applyFont="1" applyFill="1" applyBorder="1" applyAlignment="1">
      <alignment horizontal="center" vertical="center" wrapText="1"/>
    </xf>
    <xf numFmtId="0" fontId="54" fillId="15" borderId="2" xfId="0" applyFont="1" applyFill="1" applyBorder="1" applyAlignment="1">
      <alignment horizontal="center" vertical="center" wrapText="1"/>
    </xf>
    <xf numFmtId="49" fontId="54" fillId="13" borderId="2" xfId="4" applyNumberFormat="1" applyFont="1" applyBorder="1" applyAlignment="1">
      <alignment horizontal="center" vertical="center" wrapText="1"/>
    </xf>
    <xf numFmtId="0" fontId="54" fillId="17" borderId="2" xfId="3" applyFont="1" applyFill="1" applyBorder="1" applyAlignment="1">
      <alignment horizontal="center" vertical="center" wrapText="1"/>
    </xf>
    <xf numFmtId="0" fontId="54" fillId="17" borderId="2" xfId="0" applyFont="1" applyFill="1" applyBorder="1" applyAlignment="1">
      <alignment horizontal="center" vertical="center" wrapText="1"/>
    </xf>
    <xf numFmtId="4" fontId="59" fillId="17" borderId="2" xfId="6" applyNumberFormat="1" applyFont="1" applyFill="1" applyBorder="1" applyAlignment="1">
      <alignment horizontal="center" vertical="center" wrapText="1"/>
    </xf>
    <xf numFmtId="17" fontId="54" fillId="15" borderId="2" xfId="4" applyNumberFormat="1" applyFont="1" applyFill="1" applyBorder="1" applyAlignment="1">
      <alignment horizontal="center" vertical="center" wrapText="1"/>
    </xf>
    <xf numFmtId="0" fontId="54" fillId="17" borderId="3" xfId="6" applyFont="1" applyFill="1" applyBorder="1" applyAlignment="1">
      <alignment horizontal="center" vertical="center" wrapText="1"/>
    </xf>
    <xf numFmtId="0" fontId="54" fillId="17" borderId="18" xfId="2" applyFont="1" applyFill="1" applyBorder="1" applyAlignment="1">
      <alignment horizontal="center" vertical="center" wrapText="1"/>
    </xf>
    <xf numFmtId="0" fontId="54" fillId="17" borderId="2" xfId="6" applyFont="1" applyFill="1" applyBorder="1" applyAlignment="1">
      <alignment horizontal="center" vertical="center" wrapText="1"/>
    </xf>
    <xf numFmtId="0" fontId="54" fillId="16" borderId="2" xfId="2" applyFont="1" applyFill="1" applyBorder="1" applyAlignment="1">
      <alignment horizontal="center" vertical="center"/>
    </xf>
    <xf numFmtId="0" fontId="56" fillId="13" borderId="2" xfId="4" applyFont="1" applyBorder="1" applyAlignment="1">
      <alignment horizontal="center" vertical="center" wrapText="1"/>
    </xf>
    <xf numFmtId="0" fontId="56" fillId="13" borderId="2" xfId="4" applyFont="1" applyBorder="1" applyAlignment="1">
      <alignment horizontal="center" vertical="top" wrapText="1"/>
    </xf>
    <xf numFmtId="0" fontId="56" fillId="12" borderId="2" xfId="2" applyFont="1" applyBorder="1" applyAlignment="1">
      <alignment vertical="center" wrapText="1"/>
    </xf>
    <xf numFmtId="0" fontId="56" fillId="17" borderId="2" xfId="3" applyFont="1" applyFill="1" applyBorder="1" applyAlignment="1">
      <alignment horizontal="center" vertical="top" wrapText="1"/>
    </xf>
    <xf numFmtId="4" fontId="56" fillId="14" borderId="2" xfId="3" applyNumberFormat="1" applyFont="1" applyBorder="1" applyAlignment="1">
      <alignment horizontal="center" vertical="center" wrapText="1"/>
    </xf>
    <xf numFmtId="0" fontId="56" fillId="14" borderId="2" xfId="3" applyFont="1" applyBorder="1" applyAlignment="1">
      <alignment horizontal="center" vertical="top" wrapText="1"/>
    </xf>
    <xf numFmtId="43" fontId="56" fillId="14" borderId="2" xfId="3" applyNumberFormat="1" applyFont="1" applyBorder="1" applyAlignment="1">
      <alignment horizontal="center" vertical="center" wrapText="1"/>
    </xf>
    <xf numFmtId="0" fontId="56" fillId="13" borderId="2" xfId="5" applyFont="1" applyBorder="1" applyAlignment="1">
      <alignment horizontal="center" vertical="center" wrapText="1"/>
    </xf>
    <xf numFmtId="0" fontId="56" fillId="14" borderId="2" xfId="7" applyFont="1" applyBorder="1" applyAlignment="1">
      <alignment horizontal="center" vertical="center" wrapText="1"/>
    </xf>
    <xf numFmtId="17" fontId="56" fillId="13" borderId="2" xfId="4" applyNumberFormat="1" applyFont="1" applyBorder="1" applyAlignment="1">
      <alignment horizontal="center" vertical="center" wrapText="1"/>
    </xf>
    <xf numFmtId="0" fontId="54" fillId="14" borderId="41" xfId="6" applyFont="1" applyBorder="1" applyAlignment="1">
      <alignment horizontal="center" vertical="center" wrapText="1"/>
    </xf>
    <xf numFmtId="0" fontId="54" fillId="14" borderId="40" xfId="6" applyFont="1" applyBorder="1" applyAlignment="1">
      <alignment horizontal="center" vertical="center" wrapText="1"/>
    </xf>
    <xf numFmtId="0" fontId="54" fillId="14" borderId="2" xfId="6" applyFont="1" applyBorder="1" applyAlignment="1">
      <alignment horizontal="center" vertical="center" wrapText="1"/>
    </xf>
    <xf numFmtId="0" fontId="0" fillId="0" borderId="0" xfId="0" applyAlignment="1">
      <alignment vertical="center"/>
    </xf>
    <xf numFmtId="0" fontId="56" fillId="0" borderId="0" xfId="0" applyFont="1"/>
    <xf numFmtId="0" fontId="59" fillId="0" borderId="0" xfId="0" applyFont="1" applyAlignment="1">
      <alignment vertical="center"/>
    </xf>
    <xf numFmtId="0" fontId="59" fillId="0" borderId="0" xfId="0" applyFont="1"/>
    <xf numFmtId="0" fontId="59" fillId="0" borderId="0" xfId="0" applyFont="1" applyAlignment="1">
      <alignment horizontal="center" vertical="center" wrapText="1"/>
    </xf>
    <xf numFmtId="0" fontId="59" fillId="0" borderId="0" xfId="0" applyFont="1" applyAlignment="1">
      <alignment horizontal="center" vertical="center"/>
    </xf>
    <xf numFmtId="0" fontId="56" fillId="13" borderId="7" xfId="4" applyFont="1" applyBorder="1" applyAlignment="1">
      <alignment horizontal="center" vertical="center" wrapText="1"/>
    </xf>
    <xf numFmtId="8" fontId="56" fillId="14" borderId="2" xfId="8" applyNumberFormat="1" applyFont="1" applyBorder="1" applyAlignment="1">
      <alignment horizontal="center" vertical="center" wrapText="1"/>
    </xf>
    <xf numFmtId="0" fontId="56" fillId="14" borderId="2" xfId="8" applyFont="1" applyBorder="1" applyAlignment="1">
      <alignment horizontal="center" vertical="center"/>
    </xf>
    <xf numFmtId="9" fontId="54" fillId="13" borderId="2" xfId="4" applyNumberFormat="1" applyFont="1" applyBorder="1" applyAlignment="1">
      <alignment horizontal="center" vertical="center" wrapText="1"/>
    </xf>
    <xf numFmtId="0" fontId="54" fillId="13" borderId="2" xfId="4" applyNumberFormat="1" applyFont="1" applyBorder="1" applyAlignment="1">
      <alignment horizontal="center" vertical="center" wrapText="1"/>
    </xf>
    <xf numFmtId="9" fontId="54" fillId="13" borderId="2" xfId="11" applyNumberFormat="1" applyFont="1" applyFill="1" applyBorder="1" applyAlignment="1">
      <alignment horizontal="center" vertical="center" wrapText="1"/>
    </xf>
    <xf numFmtId="2" fontId="54" fillId="13" borderId="2" xfId="11" applyNumberFormat="1" applyFont="1" applyFill="1" applyBorder="1" applyAlignment="1">
      <alignment horizontal="center" vertical="center" wrapText="1"/>
    </xf>
    <xf numFmtId="0" fontId="53" fillId="11" borderId="7" xfId="0" applyFont="1" applyFill="1" applyBorder="1" applyAlignment="1">
      <alignment horizontal="left" vertical="top" wrapText="1"/>
    </xf>
    <xf numFmtId="49" fontId="56" fillId="14" borderId="2" xfId="8" applyNumberFormat="1" applyFont="1" applyBorder="1" applyAlignment="1">
      <alignment horizontal="center" vertical="center" wrapText="1"/>
    </xf>
    <xf numFmtId="164" fontId="56" fillId="14" borderId="2" xfId="8" applyNumberFormat="1" applyFont="1" applyBorder="1" applyAlignment="1">
      <alignment horizontal="center" vertical="center" wrapText="1"/>
    </xf>
    <xf numFmtId="49" fontId="56" fillId="12" borderId="2" xfId="2" applyNumberFormat="1" applyFont="1" applyBorder="1" applyAlignment="1">
      <alignment horizontal="center" vertical="center" wrapText="1"/>
    </xf>
    <xf numFmtId="14" fontId="56" fillId="14" borderId="2" xfId="8" applyNumberFormat="1" applyFont="1" applyBorder="1" applyAlignment="1">
      <alignment horizontal="center" vertical="center" wrapText="1"/>
    </xf>
    <xf numFmtId="9" fontId="56" fillId="13" borderId="2" xfId="4" applyNumberFormat="1" applyFont="1" applyBorder="1" applyAlignment="1">
      <alignment horizontal="center" vertical="center" wrapText="1"/>
    </xf>
    <xf numFmtId="0" fontId="56" fillId="14" borderId="18" xfId="8" applyFont="1" applyBorder="1" applyAlignment="1">
      <alignment horizontal="center" vertical="center" wrapText="1"/>
    </xf>
    <xf numFmtId="0" fontId="56" fillId="14" borderId="42" xfId="8" applyFont="1" applyBorder="1" applyAlignment="1">
      <alignment horizontal="center" vertical="center" wrapText="1"/>
    </xf>
    <xf numFmtId="0" fontId="56" fillId="14" borderId="2" xfId="8" applyFont="1" applyBorder="1" applyAlignment="1">
      <alignment vertical="center" wrapText="1"/>
    </xf>
    <xf numFmtId="43" fontId="56" fillId="14" borderId="2" xfId="9" applyFont="1" applyFill="1" applyBorder="1" applyAlignment="1">
      <alignment horizontal="center" vertical="center" wrapText="1"/>
    </xf>
    <xf numFmtId="0" fontId="56" fillId="14" borderId="46" xfId="8" applyFont="1" applyBorder="1" applyAlignment="1">
      <alignment horizontal="center" vertical="center" wrapText="1"/>
    </xf>
    <xf numFmtId="4" fontId="56" fillId="14" borderId="2" xfId="8" applyNumberFormat="1" applyFont="1" applyBorder="1" applyAlignment="1">
      <alignment horizontal="center" vertical="center" wrapText="1"/>
    </xf>
    <xf numFmtId="0" fontId="56" fillId="14" borderId="47" xfId="8" applyFont="1" applyBorder="1" applyAlignment="1">
      <alignment horizontal="center" vertical="center" wrapText="1"/>
    </xf>
    <xf numFmtId="0" fontId="56" fillId="14" borderId="48" xfId="8" applyFont="1" applyBorder="1" applyAlignment="1">
      <alignment horizontal="center" vertical="center" wrapText="1"/>
    </xf>
    <xf numFmtId="9" fontId="56" fillId="13" borderId="7" xfId="4" applyNumberFormat="1" applyFont="1" applyBorder="1" applyAlignment="1">
      <alignment horizontal="center" vertical="center" wrapText="1"/>
    </xf>
    <xf numFmtId="9" fontId="56" fillId="13" borderId="21" xfId="4" applyNumberFormat="1" applyFont="1" applyBorder="1" applyAlignment="1">
      <alignment horizontal="center" vertical="center"/>
    </xf>
    <xf numFmtId="0" fontId="56" fillId="20" borderId="21" xfId="2" applyFont="1" applyFill="1" applyBorder="1" applyAlignment="1">
      <alignment horizontal="center" vertical="center"/>
    </xf>
    <xf numFmtId="0" fontId="56" fillId="13" borderId="17" xfId="4" applyFont="1" applyBorder="1" applyAlignment="1">
      <alignment horizontal="center" vertical="center"/>
    </xf>
    <xf numFmtId="0" fontId="56" fillId="13" borderId="2" xfId="9" applyNumberFormat="1" applyFont="1" applyFill="1" applyBorder="1" applyAlignment="1">
      <alignment horizontal="center" vertical="center" wrapText="1"/>
    </xf>
    <xf numFmtId="0" fontId="56" fillId="13" borderId="7" xfId="4" applyNumberFormat="1" applyFont="1" applyBorder="1" applyAlignment="1">
      <alignment horizontal="center" vertical="center" wrapText="1"/>
    </xf>
    <xf numFmtId="0" fontId="56" fillId="13" borderId="2" xfId="4" applyNumberFormat="1" applyFont="1" applyBorder="1" applyAlignment="1">
      <alignment horizontal="center" vertical="center" wrapText="1"/>
    </xf>
    <xf numFmtId="9" fontId="56" fillId="13" borderId="2" xfId="4" applyNumberFormat="1" applyFont="1" applyBorder="1" applyAlignment="1">
      <alignment horizontal="center" vertical="center"/>
    </xf>
    <xf numFmtId="0" fontId="56" fillId="12" borderId="21" xfId="2" applyFont="1" applyBorder="1" applyAlignment="1">
      <alignment horizontal="center" vertical="center" wrapText="1"/>
    </xf>
    <xf numFmtId="0" fontId="56" fillId="13" borderId="18" xfId="4" applyFont="1" applyBorder="1" applyAlignment="1">
      <alignment horizontal="center" vertical="center" wrapText="1"/>
    </xf>
    <xf numFmtId="0" fontId="56" fillId="0" borderId="0" xfId="0" applyFont="1" applyAlignment="1">
      <alignment horizontal="center" vertical="center" wrapText="1"/>
    </xf>
    <xf numFmtId="166" fontId="56" fillId="14" borderId="2" xfId="8" applyNumberFormat="1" applyFont="1" applyBorder="1" applyAlignment="1">
      <alignment horizontal="center" vertical="center" wrapText="1"/>
    </xf>
    <xf numFmtId="16" fontId="56" fillId="14" borderId="2" xfId="8" applyNumberFormat="1" applyFont="1" applyBorder="1" applyAlignment="1">
      <alignment horizontal="center" vertical="center" wrapText="1"/>
    </xf>
    <xf numFmtId="0" fontId="56" fillId="17" borderId="2" xfId="8" applyFont="1" applyFill="1" applyBorder="1" applyAlignment="1">
      <alignment horizontal="center" vertical="center" wrapText="1"/>
    </xf>
    <xf numFmtId="0" fontId="56" fillId="0" borderId="0" xfId="0" applyFont="1" applyAlignment="1">
      <alignment horizontal="center" vertical="center"/>
    </xf>
    <xf numFmtId="4" fontId="56" fillId="13" borderId="2" xfId="4" applyNumberFormat="1" applyFont="1" applyBorder="1" applyAlignment="1">
      <alignment horizontal="center" vertical="center" wrapText="1"/>
    </xf>
    <xf numFmtId="0" fontId="56" fillId="11" borderId="2" xfId="0" applyFont="1" applyFill="1" applyBorder="1" applyAlignment="1">
      <alignment horizontal="left" vertical="top" wrapText="1"/>
    </xf>
    <xf numFmtId="0" fontId="53" fillId="11" borderId="2" xfId="0" applyFont="1" applyFill="1" applyBorder="1" applyAlignment="1">
      <alignment horizontal="left" vertical="top" wrapText="1"/>
    </xf>
    <xf numFmtId="0" fontId="56" fillId="11" borderId="2" xfId="0" applyFont="1" applyFill="1" applyBorder="1" applyAlignment="1">
      <alignment horizontal="left" vertical="center" wrapText="1"/>
    </xf>
    <xf numFmtId="0" fontId="62" fillId="0" borderId="0" xfId="0" applyFont="1"/>
    <xf numFmtId="0" fontId="56" fillId="15" borderId="2" xfId="0" applyFont="1" applyFill="1" applyBorder="1" applyAlignment="1">
      <alignment horizontal="center" vertical="center" wrapText="1"/>
    </xf>
    <xf numFmtId="0" fontId="56" fillId="15" borderId="2" xfId="4" applyFont="1" applyFill="1" applyBorder="1" applyAlignment="1">
      <alignment horizontal="center" vertical="center" wrapText="1"/>
    </xf>
    <xf numFmtId="0" fontId="56" fillId="11" borderId="7" xfId="0" applyFont="1" applyFill="1" applyBorder="1" applyAlignment="1">
      <alignment horizontal="left" vertical="top" wrapText="1"/>
    </xf>
    <xf numFmtId="0" fontId="54" fillId="14" borderId="2" xfId="3" applyFont="1" applyBorder="1" applyAlignment="1">
      <alignment horizontal="center" vertical="top" wrapText="1"/>
    </xf>
    <xf numFmtId="0" fontId="54" fillId="17" borderId="6" xfId="2" applyFont="1" applyFill="1" applyBorder="1" applyAlignment="1">
      <alignment horizontal="center" vertical="center" wrapText="1"/>
    </xf>
    <xf numFmtId="0" fontId="63" fillId="13" borderId="2" xfId="4" applyFont="1" applyBorder="1" applyAlignment="1">
      <alignment horizontal="center" vertical="center" wrapText="1"/>
    </xf>
    <xf numFmtId="0" fontId="64" fillId="17" borderId="0" xfId="0" applyFont="1" applyFill="1" applyAlignment="1">
      <alignment horizontal="center" vertical="center" wrapText="1"/>
    </xf>
    <xf numFmtId="0" fontId="63" fillId="12" borderId="2" xfId="2" applyFont="1" applyBorder="1" applyAlignment="1">
      <alignment horizontal="center" vertical="center" wrapText="1"/>
    </xf>
    <xf numFmtId="0" fontId="64" fillId="15" borderId="2" xfId="0" applyFont="1" applyFill="1" applyBorder="1" applyAlignment="1">
      <alignment horizontal="center" vertical="center" wrapText="1"/>
    </xf>
    <xf numFmtId="1" fontId="54" fillId="15" borderId="2" xfId="4" applyNumberFormat="1" applyFont="1" applyFill="1" applyBorder="1" applyAlignment="1">
      <alignment horizontal="center" vertical="center" wrapText="1"/>
    </xf>
    <xf numFmtId="1" fontId="54" fillId="13" borderId="2" xfId="4" applyNumberFormat="1" applyFont="1" applyBorder="1" applyAlignment="1">
      <alignment horizontal="center" vertical="center" wrapText="1"/>
    </xf>
    <xf numFmtId="1" fontId="56" fillId="15" borderId="2" xfId="4" applyNumberFormat="1" applyFont="1" applyFill="1" applyBorder="1" applyAlignment="1">
      <alignment horizontal="center" vertical="center" wrapText="1"/>
    </xf>
    <xf numFmtId="0" fontId="56" fillId="17" borderId="2" xfId="6" applyFont="1" applyFill="1" applyBorder="1" applyAlignment="1">
      <alignment horizontal="center" vertical="center" wrapText="1"/>
    </xf>
    <xf numFmtId="9" fontId="56" fillId="15" borderId="2" xfId="4" applyNumberFormat="1" applyFont="1" applyFill="1" applyBorder="1" applyAlignment="1">
      <alignment horizontal="center" vertical="center" wrapText="1"/>
    </xf>
    <xf numFmtId="0" fontId="56" fillId="18" borderId="2" xfId="2" applyFont="1" applyFill="1" applyBorder="1" applyAlignment="1">
      <alignment horizontal="center" vertical="center"/>
    </xf>
    <xf numFmtId="0" fontId="56" fillId="16" borderId="2" xfId="2" applyFont="1" applyFill="1" applyBorder="1" applyAlignment="1">
      <alignment horizontal="center" vertical="center"/>
    </xf>
    <xf numFmtId="0" fontId="54" fillId="16" borderId="6" xfId="0" applyFont="1" applyFill="1" applyBorder="1" applyAlignment="1">
      <alignment horizontal="center" vertical="center" wrapText="1"/>
    </xf>
    <xf numFmtId="0" fontId="54" fillId="17" borderId="6" xfId="0" applyFont="1" applyFill="1" applyBorder="1" applyAlignment="1">
      <alignment horizontal="center" vertical="center" wrapText="1"/>
    </xf>
    <xf numFmtId="0" fontId="54" fillId="17" borderId="6" xfId="0" applyFont="1" applyFill="1" applyBorder="1" applyAlignment="1">
      <alignment horizontal="center" vertical="center"/>
    </xf>
    <xf numFmtId="0" fontId="65" fillId="16" borderId="2" xfId="0" applyFont="1" applyFill="1" applyBorder="1" applyAlignment="1">
      <alignment horizontal="center" vertical="center" wrapText="1"/>
    </xf>
    <xf numFmtId="0" fontId="65" fillId="15" borderId="2" xfId="0" applyFont="1" applyFill="1" applyBorder="1" applyAlignment="1">
      <alignment horizontal="center" vertical="center" wrapText="1"/>
    </xf>
    <xf numFmtId="0" fontId="65" fillId="17" borderId="7" xfId="0" applyFont="1" applyFill="1" applyBorder="1" applyAlignment="1">
      <alignment horizontal="center" vertical="center" wrapText="1"/>
    </xf>
    <xf numFmtId="0" fontId="54" fillId="17" borderId="2" xfId="0" applyFont="1" applyFill="1" applyBorder="1" applyAlignment="1">
      <alignment horizontal="center" vertical="center"/>
    </xf>
    <xf numFmtId="0" fontId="65" fillId="17" borderId="7" xfId="0" applyFont="1" applyFill="1" applyBorder="1" applyAlignment="1">
      <alignment horizontal="center" vertical="center"/>
    </xf>
    <xf numFmtId="0" fontId="54" fillId="17" borderId="7" xfId="0" applyFont="1" applyFill="1" applyBorder="1" applyAlignment="1">
      <alignment horizontal="center" vertical="center" wrapText="1"/>
    </xf>
    <xf numFmtId="4" fontId="54" fillId="17" borderId="2" xfId="3" applyNumberFormat="1" applyFont="1" applyFill="1" applyBorder="1" applyAlignment="1">
      <alignment horizontal="center" vertical="center" wrapText="1"/>
    </xf>
    <xf numFmtId="0" fontId="54" fillId="15" borderId="17" xfId="0" applyFont="1" applyFill="1" applyBorder="1" applyAlignment="1">
      <alignment horizontal="center" vertical="center" wrapText="1"/>
    </xf>
    <xf numFmtId="49" fontId="54" fillId="15" borderId="6" xfId="0" applyNumberFormat="1" applyFont="1" applyFill="1" applyBorder="1" applyAlignment="1">
      <alignment horizontal="center" vertical="center" wrapText="1"/>
    </xf>
    <xf numFmtId="0" fontId="65" fillId="17" borderId="17" xfId="0" applyFont="1" applyFill="1" applyBorder="1" applyAlignment="1">
      <alignment horizontal="center" vertical="center"/>
    </xf>
    <xf numFmtId="0" fontId="54" fillId="17" borderId="2" xfId="0" applyFont="1" applyFill="1" applyBorder="1"/>
    <xf numFmtId="0" fontId="54" fillId="15" borderId="19" xfId="0" applyFont="1" applyFill="1" applyBorder="1" applyAlignment="1">
      <alignment horizontal="center" vertical="center" wrapText="1"/>
    </xf>
    <xf numFmtId="0" fontId="54" fillId="17" borderId="0" xfId="0" applyFont="1" applyFill="1" applyAlignment="1">
      <alignment horizontal="center" vertical="center" wrapText="1"/>
    </xf>
    <xf numFmtId="0" fontId="54" fillId="17" borderId="7" xfId="0" applyFont="1" applyFill="1" applyBorder="1" applyAlignment="1">
      <alignment horizontal="center" vertical="center"/>
    </xf>
    <xf numFmtId="0" fontId="54" fillId="16" borderId="7" xfId="2" applyFont="1" applyFill="1" applyBorder="1" applyAlignment="1">
      <alignment horizontal="center" vertical="center"/>
    </xf>
    <xf numFmtId="0" fontId="54" fillId="16" borderId="7" xfId="0" applyFont="1" applyFill="1" applyBorder="1" applyAlignment="1">
      <alignment horizontal="center" vertical="center"/>
    </xf>
    <xf numFmtId="0" fontId="54" fillId="17" borderId="17" xfId="0" applyFont="1" applyFill="1" applyBorder="1" applyAlignment="1">
      <alignment horizontal="center" vertical="center"/>
    </xf>
    <xf numFmtId="0" fontId="65" fillId="17" borderId="17" xfId="0" applyFont="1" applyFill="1" applyBorder="1" applyAlignment="1">
      <alignment horizontal="center" vertical="center" wrapText="1"/>
    </xf>
    <xf numFmtId="0" fontId="56" fillId="18" borderId="2" xfId="2" applyFont="1" applyFill="1" applyBorder="1" applyAlignment="1">
      <alignment horizontal="center" vertical="center" wrapText="1"/>
    </xf>
    <xf numFmtId="0" fontId="58" fillId="13" borderId="2" xfId="4" applyFont="1" applyBorder="1" applyAlignment="1">
      <alignment horizontal="center" vertical="top" wrapText="1"/>
    </xf>
    <xf numFmtId="3" fontId="56" fillId="14" borderId="2" xfId="8" applyNumberFormat="1" applyFont="1" applyBorder="1" applyAlignment="1">
      <alignment horizontal="center" vertical="center" wrapText="1"/>
    </xf>
    <xf numFmtId="0" fontId="56" fillId="14" borderId="38" xfId="8" applyFont="1" applyBorder="1" applyAlignment="1">
      <alignment horizontal="center" vertical="center" wrapText="1"/>
    </xf>
    <xf numFmtId="0" fontId="56" fillId="14" borderId="2" xfId="8" applyNumberFormat="1" applyFont="1" applyBorder="1" applyAlignment="1">
      <alignment horizontal="center" vertical="center" wrapText="1"/>
    </xf>
    <xf numFmtId="8" fontId="56" fillId="14" borderId="2" xfId="8" applyNumberFormat="1" applyFont="1" applyBorder="1" applyAlignment="1" applyProtection="1">
      <alignment horizontal="center" vertical="center" wrapText="1"/>
      <protection locked="0"/>
    </xf>
    <xf numFmtId="0" fontId="56" fillId="0" borderId="0" xfId="0" applyFont="1" applyAlignment="1">
      <alignment horizontal="center"/>
    </xf>
    <xf numFmtId="0" fontId="56" fillId="13" borderId="2" xfId="10" applyFont="1" applyBorder="1" applyAlignment="1" applyProtection="1">
      <alignment horizontal="center" vertical="center" wrapText="1"/>
      <protection locked="0"/>
    </xf>
    <xf numFmtId="49" fontId="56" fillId="13" borderId="2" xfId="10" applyNumberFormat="1" applyFont="1" applyBorder="1" applyAlignment="1" applyProtection="1">
      <alignment horizontal="center" vertical="center" wrapText="1"/>
      <protection locked="0"/>
    </xf>
    <xf numFmtId="0" fontId="56" fillId="13" borderId="3" xfId="10" applyFont="1" applyBorder="1" applyAlignment="1" applyProtection="1">
      <alignment horizontal="center" vertical="center" wrapText="1"/>
      <protection locked="0"/>
    </xf>
    <xf numFmtId="0" fontId="56" fillId="14" borderId="2" xfId="8" applyNumberFormat="1" applyFont="1" applyBorder="1" applyAlignment="1" applyProtection="1">
      <alignment horizontal="center" vertical="center" wrapText="1"/>
      <protection locked="0"/>
    </xf>
    <xf numFmtId="0" fontId="54" fillId="0" borderId="0" xfId="0" applyFont="1"/>
    <xf numFmtId="0" fontId="56" fillId="17" borderId="2" xfId="2" applyFont="1" applyFill="1" applyBorder="1" applyAlignment="1">
      <alignment horizontal="center" vertical="center" wrapText="1"/>
    </xf>
    <xf numFmtId="0" fontId="59" fillId="0" borderId="0" xfId="0" applyFont="1" applyAlignment="1">
      <alignment horizontal="left"/>
    </xf>
    <xf numFmtId="0" fontId="56" fillId="16" borderId="2" xfId="0" applyFont="1" applyFill="1" applyBorder="1" applyAlignment="1">
      <alignment horizontal="center" vertical="center"/>
    </xf>
    <xf numFmtId="4" fontId="56" fillId="17" borderId="2" xfId="0" applyNumberFormat="1" applyFont="1" applyFill="1" applyBorder="1" applyAlignment="1">
      <alignment horizontal="center" vertical="center" wrapText="1"/>
    </xf>
    <xf numFmtId="0" fontId="56" fillId="15" borderId="7" xfId="4" applyFont="1" applyFill="1" applyBorder="1" applyAlignment="1">
      <alignment horizontal="center" vertical="center" wrapText="1"/>
    </xf>
    <xf numFmtId="0" fontId="56" fillId="17" borderId="18" xfId="2" applyFont="1" applyFill="1" applyBorder="1" applyAlignment="1">
      <alignment horizontal="center" vertical="center" wrapText="1"/>
    </xf>
    <xf numFmtId="0" fontId="53" fillId="11" borderId="6" xfId="0" applyFont="1" applyFill="1" applyBorder="1" applyAlignment="1">
      <alignment horizontal="center" vertical="center" wrapText="1"/>
    </xf>
    <xf numFmtId="0" fontId="56" fillId="15" borderId="18" xfId="0" applyFont="1" applyFill="1" applyBorder="1" applyAlignment="1">
      <alignment horizontal="center" vertical="center" wrapText="1"/>
    </xf>
    <xf numFmtId="0" fontId="56" fillId="15" borderId="6" xfId="0" applyFont="1" applyFill="1" applyBorder="1" applyAlignment="1">
      <alignment horizontal="center" vertical="center" wrapText="1"/>
    </xf>
    <xf numFmtId="0" fontId="56" fillId="13" borderId="36" xfId="4" applyFont="1" applyBorder="1" applyAlignment="1">
      <alignment horizontal="center" vertical="center" wrapText="1"/>
    </xf>
    <xf numFmtId="49" fontId="56" fillId="15" borderId="2" xfId="3" applyNumberFormat="1" applyFont="1" applyFill="1" applyBorder="1" applyAlignment="1">
      <alignment horizontal="center" vertical="center" wrapText="1"/>
    </xf>
    <xf numFmtId="0" fontId="66" fillId="11" borderId="7" xfId="0" applyFont="1" applyFill="1" applyBorder="1" applyAlignment="1">
      <alignment horizontal="left" vertical="top" wrapText="1"/>
    </xf>
    <xf numFmtId="0" fontId="67" fillId="0" borderId="0" xfId="0" applyFont="1"/>
    <xf numFmtId="0" fontId="64" fillId="11" borderId="7" xfId="0" applyFont="1" applyFill="1" applyBorder="1" applyAlignment="1">
      <alignment horizontal="left" vertical="top" wrapText="1"/>
    </xf>
    <xf numFmtId="0" fontId="53" fillId="19" borderId="2" xfId="10" applyFont="1" applyFill="1" applyBorder="1" applyAlignment="1">
      <alignment horizontal="center" vertical="center" wrapText="1"/>
    </xf>
    <xf numFmtId="0" fontId="64" fillId="0" borderId="0" xfId="0" applyFont="1"/>
    <xf numFmtId="17" fontId="56" fillId="13" borderId="2" xfId="10" quotePrefix="1" applyNumberFormat="1" applyFont="1" applyBorder="1" applyAlignment="1">
      <alignment horizontal="center" vertical="center" wrapText="1"/>
    </xf>
    <xf numFmtId="17" fontId="56" fillId="13" borderId="2" xfId="10" applyNumberFormat="1" applyFont="1" applyBorder="1" applyAlignment="1">
      <alignment horizontal="center" vertical="center" wrapText="1"/>
    </xf>
    <xf numFmtId="0" fontId="56" fillId="13" borderId="2" xfId="10" quotePrefix="1" applyNumberFormat="1" applyFont="1" applyBorder="1" applyAlignment="1">
      <alignment horizontal="center" vertical="center" wrapText="1"/>
    </xf>
    <xf numFmtId="0" fontId="56" fillId="13" borderId="2" xfId="10" applyNumberFormat="1" applyFont="1" applyBorder="1" applyAlignment="1">
      <alignment horizontal="center" vertical="center" wrapText="1"/>
    </xf>
    <xf numFmtId="9" fontId="56" fillId="13" borderId="2" xfId="10" applyNumberFormat="1" applyFont="1" applyBorder="1" applyAlignment="1">
      <alignment horizontal="center" vertical="center" wrapText="1"/>
    </xf>
    <xf numFmtId="164" fontId="64" fillId="14" borderId="2" xfId="9" applyNumberFormat="1" applyFont="1" applyFill="1" applyBorder="1" applyAlignment="1">
      <alignment horizontal="center" vertical="center" wrapText="1"/>
    </xf>
    <xf numFmtId="14" fontId="56" fillId="13" borderId="2" xfId="10" applyNumberFormat="1" applyFont="1" applyBorder="1" applyAlignment="1">
      <alignment horizontal="center" vertical="center" wrapText="1"/>
    </xf>
    <xf numFmtId="49" fontId="56" fillId="13" borderId="2" xfId="10" applyNumberFormat="1" applyFont="1" applyBorder="1" applyAlignment="1">
      <alignment horizontal="center" vertical="center" wrapText="1"/>
    </xf>
    <xf numFmtId="165" fontId="56" fillId="13" borderId="2" xfId="10" applyNumberFormat="1" applyFont="1" applyBorder="1" applyAlignment="1">
      <alignment horizontal="center" vertical="center" wrapText="1"/>
    </xf>
    <xf numFmtId="0" fontId="22" fillId="11" borderId="7" xfId="0" applyFont="1" applyFill="1" applyBorder="1" applyAlignment="1">
      <alignment horizontal="left" vertical="top" wrapText="1"/>
    </xf>
    <xf numFmtId="0" fontId="52" fillId="11" borderId="2" xfId="0" applyFont="1" applyFill="1" applyBorder="1" applyAlignment="1">
      <alignment horizontal="center" vertical="center" wrapText="1"/>
    </xf>
    <xf numFmtId="0" fontId="56" fillId="12" borderId="2" xfId="2" applyFont="1" applyBorder="1" applyAlignment="1">
      <alignment horizontal="center" vertical="center" wrapText="1"/>
    </xf>
    <xf numFmtId="0" fontId="56" fillId="16" borderId="2" xfId="2" applyFont="1" applyFill="1" applyBorder="1" applyAlignment="1">
      <alignment horizontal="center" vertical="center" wrapText="1"/>
    </xf>
    <xf numFmtId="0" fontId="56" fillId="16" borderId="2" xfId="0" applyFont="1" applyFill="1" applyBorder="1" applyAlignment="1">
      <alignment horizontal="center" vertical="center" wrapText="1"/>
    </xf>
    <xf numFmtId="0" fontId="56" fillId="17" borderId="2" xfId="0" applyFont="1" applyFill="1" applyBorder="1" applyAlignment="1">
      <alignment horizontal="center" vertical="center" wrapText="1"/>
    </xf>
    <xf numFmtId="0" fontId="53" fillId="11" borderId="2" xfId="0" applyFont="1" applyFill="1" applyBorder="1" applyAlignment="1">
      <alignment horizontal="center" vertical="center" wrapText="1"/>
    </xf>
    <xf numFmtId="0" fontId="56" fillId="12" borderId="7" xfId="2" applyFont="1" applyBorder="1" applyAlignment="1">
      <alignment horizontal="center" vertical="center" wrapText="1"/>
    </xf>
    <xf numFmtId="0" fontId="56" fillId="12" borderId="18" xfId="2" applyFont="1" applyBorder="1" applyAlignment="1">
      <alignment horizontal="center" vertical="center" wrapText="1"/>
    </xf>
    <xf numFmtId="0" fontId="56" fillId="12" borderId="6" xfId="2" applyFont="1" applyBorder="1" applyAlignment="1">
      <alignment horizontal="center" vertical="center" wrapText="1"/>
    </xf>
    <xf numFmtId="0" fontId="56" fillId="13" borderId="6" xfId="4" applyFont="1" applyBorder="1" applyAlignment="1">
      <alignment horizontal="center" vertical="center" wrapText="1"/>
    </xf>
    <xf numFmtId="0" fontId="56" fillId="12" borderId="20" xfId="2" applyFont="1" applyBorder="1" applyAlignment="1">
      <alignment horizontal="center" vertical="center" wrapText="1"/>
    </xf>
    <xf numFmtId="0" fontId="56" fillId="13" borderId="3" xfId="4" applyFont="1" applyBorder="1" applyAlignment="1">
      <alignment horizontal="center" vertical="center" wrapText="1"/>
    </xf>
    <xf numFmtId="0" fontId="56" fillId="14" borderId="2" xfId="8" applyFont="1" applyBorder="1" applyAlignment="1">
      <alignment horizontal="center" vertical="center" wrapText="1"/>
    </xf>
    <xf numFmtId="0" fontId="56" fillId="14" borderId="6" xfId="8" applyFont="1" applyBorder="1" applyAlignment="1">
      <alignment horizontal="center" vertical="center"/>
    </xf>
    <xf numFmtId="0" fontId="56" fillId="12" borderId="17" xfId="2" applyFont="1" applyBorder="1" applyAlignment="1">
      <alignment horizontal="center" vertical="center" wrapText="1"/>
    </xf>
    <xf numFmtId="0" fontId="53" fillId="11" borderId="2" xfId="0" applyFont="1" applyFill="1" applyBorder="1" applyAlignment="1">
      <alignment horizontal="left" vertical="center" wrapText="1"/>
    </xf>
    <xf numFmtId="0" fontId="56" fillId="12" borderId="2" xfId="2" applyFont="1" applyBorder="1" applyAlignment="1">
      <alignment horizontal="center" vertical="top" wrapText="1"/>
    </xf>
    <xf numFmtId="0" fontId="64" fillId="12" borderId="3" xfId="2" applyFont="1" applyBorder="1" applyAlignment="1">
      <alignment horizontal="center" vertical="center" wrapText="1"/>
    </xf>
    <xf numFmtId="0" fontId="64" fillId="14" borderId="2" xfId="3" applyFont="1" applyBorder="1" applyAlignment="1">
      <alignment horizontal="center" vertical="center" wrapText="1"/>
    </xf>
    <xf numFmtId="0" fontId="56" fillId="13" borderId="6" xfId="10" applyFont="1" applyBorder="1" applyAlignment="1">
      <alignment horizontal="center" vertical="center" wrapText="1"/>
    </xf>
    <xf numFmtId="0" fontId="66" fillId="11" borderId="2" xfId="0" applyFont="1" applyFill="1" applyBorder="1" applyAlignment="1">
      <alignment horizontal="center" vertical="center" wrapText="1"/>
    </xf>
    <xf numFmtId="0" fontId="56" fillId="14" borderId="2" xfId="3" applyFont="1" applyBorder="1" applyAlignment="1">
      <alignment horizontal="center" vertical="center" wrapText="1"/>
    </xf>
    <xf numFmtId="0" fontId="64" fillId="12" borderId="2" xfId="2" applyFont="1" applyBorder="1" applyAlignment="1">
      <alignment horizontal="center" vertical="center" wrapText="1"/>
    </xf>
    <xf numFmtId="0" fontId="56" fillId="13" borderId="3" xfId="10" applyFont="1" applyBorder="1" applyAlignment="1">
      <alignment horizontal="center" vertical="center" wrapText="1"/>
    </xf>
    <xf numFmtId="0" fontId="66" fillId="14" borderId="2" xfId="3" applyFont="1" applyBorder="1" applyAlignment="1">
      <alignment horizontal="center" vertical="center" wrapText="1"/>
    </xf>
    <xf numFmtId="0" fontId="64" fillId="18" borderId="2" xfId="0" applyFont="1" applyFill="1" applyBorder="1" applyAlignment="1">
      <alignment horizontal="center" vertical="center" wrapText="1"/>
    </xf>
    <xf numFmtId="4" fontId="64" fillId="14" borderId="2" xfId="3" applyNumberFormat="1" applyFont="1" applyBorder="1" applyAlignment="1">
      <alignment horizontal="center" vertical="center" wrapText="1"/>
    </xf>
    <xf numFmtId="0" fontId="64" fillId="12" borderId="2" xfId="2" applyFont="1" applyBorder="1" applyAlignment="1">
      <alignment horizontal="center" vertical="center"/>
    </xf>
    <xf numFmtId="0" fontId="56" fillId="13" borderId="2" xfId="10" applyFont="1" applyBorder="1" applyAlignment="1">
      <alignment horizontal="center" vertical="center" wrapText="1"/>
    </xf>
    <xf numFmtId="17" fontId="64" fillId="14" borderId="2" xfId="3" applyNumberFormat="1" applyFont="1" applyBorder="1" applyAlignment="1">
      <alignment horizontal="center" vertical="center" wrapText="1"/>
    </xf>
    <xf numFmtId="0" fontId="54" fillId="12" borderId="2" xfId="2" applyFont="1" applyBorder="1" applyAlignment="1">
      <alignment horizontal="center" vertical="center" wrapText="1"/>
    </xf>
    <xf numFmtId="0" fontId="54" fillId="12" borderId="6" xfId="2" applyFont="1" applyBorder="1" applyAlignment="1">
      <alignment horizontal="center" vertical="center" wrapText="1"/>
    </xf>
    <xf numFmtId="0" fontId="54" fillId="16" borderId="2" xfId="2" applyFont="1" applyFill="1" applyBorder="1" applyAlignment="1">
      <alignment horizontal="center" vertical="center" wrapText="1"/>
    </xf>
    <xf numFmtId="0" fontId="56" fillId="12" borderId="2" xfId="2" applyFont="1" applyBorder="1" applyAlignment="1">
      <alignment horizontal="center" vertical="center"/>
    </xf>
    <xf numFmtId="0" fontId="56" fillId="14" borderId="2" xfId="8" applyFont="1" applyBorder="1" applyAlignment="1">
      <alignment horizontal="center" vertical="top" wrapText="1"/>
    </xf>
    <xf numFmtId="0" fontId="54" fillId="14" borderId="2" xfId="3" applyFont="1" applyBorder="1" applyAlignment="1">
      <alignment horizontal="center" vertical="center" wrapText="1"/>
    </xf>
    <xf numFmtId="49" fontId="56" fillId="13" borderId="2" xfId="4" applyNumberFormat="1" applyFont="1" applyBorder="1" applyAlignment="1">
      <alignment horizontal="center" vertical="center" wrapText="1"/>
    </xf>
    <xf numFmtId="0" fontId="54" fillId="12" borderId="2" xfId="2" applyFont="1" applyBorder="1" applyAlignment="1">
      <alignment horizontal="center" vertical="center"/>
    </xf>
    <xf numFmtId="0" fontId="54" fillId="13" borderId="2" xfId="4" applyFont="1" applyBorder="1" applyAlignment="1">
      <alignment horizontal="center" vertical="center" wrapText="1"/>
    </xf>
    <xf numFmtId="9" fontId="54" fillId="15" borderId="2" xfId="4" applyNumberFormat="1" applyFont="1" applyFill="1" applyBorder="1" applyAlignment="1">
      <alignment horizontal="center" vertical="center" wrapText="1"/>
    </xf>
    <xf numFmtId="0" fontId="54" fillId="16" borderId="2" xfId="0" applyFont="1" applyFill="1" applyBorder="1" applyAlignment="1">
      <alignment horizontal="center" vertical="center" wrapText="1"/>
    </xf>
    <xf numFmtId="0" fontId="54" fillId="16" borderId="2" xfId="0" applyFont="1" applyFill="1" applyBorder="1" applyAlignment="1">
      <alignment horizontal="center" vertical="center"/>
    </xf>
    <xf numFmtId="0" fontId="54" fillId="15" borderId="6" xfId="0" applyFont="1" applyFill="1" applyBorder="1" applyAlignment="1">
      <alignment horizontal="center" vertical="center" wrapText="1"/>
    </xf>
    <xf numFmtId="0" fontId="56" fillId="14" borderId="2" xfId="8" applyFont="1" applyBorder="1" applyAlignment="1" applyProtection="1">
      <alignment horizontal="center" vertical="center" wrapText="1"/>
      <protection locked="0"/>
    </xf>
    <xf numFmtId="0" fontId="15" fillId="11" borderId="2" xfId="0" applyFont="1" applyFill="1" applyBorder="1" applyAlignment="1">
      <alignment horizontal="center" vertical="center" wrapText="1"/>
    </xf>
    <xf numFmtId="0" fontId="56" fillId="12" borderId="39" xfId="2" applyFont="1" applyBorder="1" applyAlignment="1">
      <alignment horizontal="center" vertical="center" wrapText="1"/>
    </xf>
    <xf numFmtId="0" fontId="56" fillId="14" borderId="36" xfId="8" applyFont="1" applyAlignment="1">
      <alignment horizontal="center" vertical="center" wrapText="1"/>
    </xf>
    <xf numFmtId="0" fontId="56" fillId="14" borderId="2" xfId="3" applyFont="1" applyBorder="1" applyAlignment="1">
      <alignment horizontal="center" vertical="center" wrapText="1"/>
    </xf>
    <xf numFmtId="0" fontId="54" fillId="14" borderId="2" xfId="3" applyFont="1" applyBorder="1" applyAlignment="1">
      <alignment horizontal="center" vertical="center" wrapText="1"/>
    </xf>
    <xf numFmtId="0" fontId="21" fillId="11" borderId="7" xfId="0" applyFont="1" applyFill="1" applyBorder="1" applyAlignment="1">
      <alignment horizontal="left" vertical="top" wrapText="1"/>
    </xf>
    <xf numFmtId="0" fontId="56" fillId="13" borderId="2" xfId="10" applyFont="1" applyBorder="1" applyAlignment="1">
      <alignment horizontal="center" vertical="center" wrapText="1"/>
    </xf>
    <xf numFmtId="0" fontId="52" fillId="11" borderId="2" xfId="0" applyFont="1" applyFill="1" applyBorder="1" applyAlignment="1">
      <alignment horizontal="center" vertical="center" wrapText="1"/>
    </xf>
    <xf numFmtId="0" fontId="56" fillId="12" borderId="2" xfId="2" applyFont="1" applyBorder="1" applyAlignment="1">
      <alignment horizontal="center" vertical="center" wrapText="1"/>
    </xf>
    <xf numFmtId="0" fontId="54" fillId="14" borderId="2" xfId="3" applyFont="1" applyBorder="1" applyAlignment="1">
      <alignment horizontal="center" vertical="center" wrapText="1"/>
    </xf>
    <xf numFmtId="0" fontId="54" fillId="12" borderId="2" xfId="2" applyFont="1" applyBorder="1" applyAlignment="1">
      <alignment horizontal="center" vertical="center"/>
    </xf>
    <xf numFmtId="0" fontId="54" fillId="12" borderId="2" xfId="2" applyFont="1" applyBorder="1" applyAlignment="1">
      <alignment horizontal="center" vertical="center" wrapText="1"/>
    </xf>
    <xf numFmtId="0" fontId="56" fillId="14" borderId="2" xfId="3" applyFont="1" applyBorder="1" applyAlignment="1">
      <alignment horizontal="center" vertical="center" wrapText="1"/>
    </xf>
    <xf numFmtId="0" fontId="64" fillId="17" borderId="2" xfId="0" applyFont="1" applyFill="1" applyBorder="1" applyAlignment="1">
      <alignment horizontal="center" vertical="center" wrapText="1"/>
    </xf>
    <xf numFmtId="0" fontId="64" fillId="17" borderId="6" xfId="0" applyFont="1" applyFill="1" applyBorder="1" applyAlignment="1">
      <alignment horizontal="center" vertical="center" wrapText="1"/>
    </xf>
    <xf numFmtId="49" fontId="54" fillId="14" borderId="2" xfId="3" applyNumberFormat="1" applyFont="1" applyBorder="1" applyAlignment="1">
      <alignment horizontal="center" vertical="center" wrapText="1"/>
    </xf>
    <xf numFmtId="0" fontId="54" fillId="14" borderId="3" xfId="3" applyFont="1" applyBorder="1" applyAlignment="1">
      <alignment horizontal="center" vertical="center" wrapText="1"/>
    </xf>
    <xf numFmtId="0" fontId="54" fillId="13" borderId="2" xfId="10" applyFont="1" applyBorder="1" applyAlignment="1">
      <alignment horizontal="center" vertical="center" wrapText="1"/>
    </xf>
    <xf numFmtId="0" fontId="56" fillId="14" borderId="2" xfId="3" applyFont="1" applyBorder="1" applyAlignment="1">
      <alignment horizontal="left" vertical="center" wrapText="1"/>
    </xf>
    <xf numFmtId="0" fontId="56" fillId="12" borderId="2" xfId="2" applyFont="1" applyBorder="1" applyAlignment="1">
      <alignment horizontal="center" vertical="center" wrapText="1"/>
    </xf>
    <xf numFmtId="0" fontId="56" fillId="14" borderId="2" xfId="3" applyFont="1" applyBorder="1" applyAlignment="1">
      <alignment horizontal="center" vertical="center" wrapText="1"/>
    </xf>
    <xf numFmtId="0" fontId="56" fillId="12" borderId="2" xfId="2" applyFont="1" applyBorder="1" applyAlignment="1">
      <alignment horizontal="center" vertical="center"/>
    </xf>
    <xf numFmtId="0" fontId="54" fillId="15" borderId="50" xfId="4" applyFont="1" applyFill="1" applyBorder="1" applyAlignment="1">
      <alignment horizontal="center" vertical="center" wrapText="1"/>
    </xf>
    <xf numFmtId="4" fontId="54" fillId="15" borderId="50" xfId="4" applyNumberFormat="1" applyFont="1" applyFill="1" applyBorder="1" applyAlignment="1">
      <alignment horizontal="center" vertical="center" wrapText="1"/>
    </xf>
    <xf numFmtId="4" fontId="54" fillId="15" borderId="50" xfId="0" applyNumberFormat="1" applyFont="1" applyFill="1" applyBorder="1" applyAlignment="1">
      <alignment horizontal="center" vertical="center" wrapText="1"/>
    </xf>
    <xf numFmtId="0" fontId="54" fillId="15" borderId="50" xfId="0" applyFont="1" applyFill="1" applyBorder="1" applyAlignment="1">
      <alignment horizontal="center" vertical="center" wrapText="1"/>
    </xf>
    <xf numFmtId="1" fontId="56" fillId="13" borderId="50" xfId="4" applyNumberFormat="1" applyFont="1" applyBorder="1" applyAlignment="1">
      <alignment horizontal="center" vertical="center" wrapText="1"/>
    </xf>
    <xf numFmtId="0" fontId="56" fillId="12" borderId="2" xfId="2" applyFont="1" applyBorder="1" applyAlignment="1">
      <alignment horizontal="center" vertical="center" wrapText="1"/>
    </xf>
    <xf numFmtId="0" fontId="54" fillId="16" borderId="2" xfId="2" applyFont="1" applyFill="1" applyBorder="1" applyAlignment="1">
      <alignment horizontal="center" vertical="center" wrapText="1"/>
    </xf>
    <xf numFmtId="0" fontId="56" fillId="13" borderId="50" xfId="4" applyFont="1" applyBorder="1" applyAlignment="1">
      <alignment horizontal="center" vertical="center" wrapText="1"/>
    </xf>
    <xf numFmtId="49" fontId="56" fillId="13" borderId="50" xfId="4" applyNumberFormat="1" applyFont="1" applyBorder="1" applyAlignment="1">
      <alignment horizontal="center" vertical="center" wrapText="1"/>
    </xf>
    <xf numFmtId="17" fontId="56" fillId="13" borderId="50" xfId="4" applyNumberFormat="1" applyFont="1" applyBorder="1" applyAlignment="1">
      <alignment horizontal="center" vertical="center" wrapText="1"/>
    </xf>
    <xf numFmtId="49" fontId="56" fillId="17" borderId="50" xfId="4" applyNumberFormat="1" applyFont="1" applyFill="1" applyBorder="1" applyAlignment="1">
      <alignment horizontal="center" vertical="center" wrapText="1"/>
    </xf>
    <xf numFmtId="0" fontId="56" fillId="12" borderId="2" xfId="2" applyNumberFormat="1" applyFont="1" applyBorder="1" applyAlignment="1">
      <alignment horizontal="center" vertical="center"/>
    </xf>
    <xf numFmtId="0" fontId="56" fillId="12" borderId="2" xfId="2" applyNumberFormat="1" applyFont="1" applyBorder="1" applyAlignment="1">
      <alignment horizontal="center" vertical="center" wrapText="1"/>
    </xf>
    <xf numFmtId="0" fontId="56" fillId="16" borderId="50" xfId="2" applyFont="1" applyFill="1" applyBorder="1" applyAlignment="1">
      <alignment horizontal="center" vertical="center"/>
    </xf>
    <xf numFmtId="0" fontId="56" fillId="16" borderId="50" xfId="0" applyFont="1" applyFill="1" applyBorder="1" applyAlignment="1">
      <alignment horizontal="center" vertical="center" wrapText="1"/>
    </xf>
    <xf numFmtId="0" fontId="56" fillId="15" borderId="50" xfId="0" applyFont="1" applyFill="1" applyBorder="1" applyAlignment="1">
      <alignment horizontal="center" vertical="center" wrapText="1"/>
    </xf>
    <xf numFmtId="0" fontId="56" fillId="17" borderId="50" xfId="0" applyFont="1" applyFill="1" applyBorder="1" applyAlignment="1">
      <alignment horizontal="center" vertical="center" wrapText="1"/>
    </xf>
    <xf numFmtId="0" fontId="56" fillId="16" borderId="50" xfId="0" applyFont="1" applyFill="1" applyBorder="1" applyAlignment="1">
      <alignment horizontal="center" vertical="center"/>
    </xf>
    <xf numFmtId="0" fontId="56" fillId="17" borderId="50" xfId="0" applyFont="1" applyFill="1" applyBorder="1" applyAlignment="1">
      <alignment horizontal="center" vertical="center"/>
    </xf>
    <xf numFmtId="0" fontId="56" fillId="15" borderId="50" xfId="4" applyFont="1" applyFill="1" applyBorder="1" applyAlignment="1">
      <alignment horizontal="center" vertical="center" wrapText="1"/>
    </xf>
    <xf numFmtId="0" fontId="56" fillId="15" borderId="2" xfId="2" applyFont="1" applyFill="1" applyBorder="1" applyAlignment="1">
      <alignment horizontal="center" vertical="center" wrapText="1"/>
    </xf>
    <xf numFmtId="0" fontId="56" fillId="12" borderId="2" xfId="2" applyFont="1" applyBorder="1" applyAlignment="1">
      <alignment horizontal="center" vertical="center" wrapText="1"/>
    </xf>
    <xf numFmtId="0" fontId="4" fillId="16" borderId="3" xfId="0" applyFont="1" applyFill="1" applyBorder="1" applyAlignment="1">
      <alignment horizontal="center" vertical="center" wrapText="1"/>
    </xf>
    <xf numFmtId="164" fontId="56" fillId="17" borderId="2" xfId="8" applyNumberFormat="1" applyFont="1" applyFill="1" applyBorder="1" applyAlignment="1">
      <alignment horizontal="center" vertical="center" wrapText="1"/>
    </xf>
    <xf numFmtId="164" fontId="56" fillId="17" borderId="2" xfId="0" applyNumberFormat="1" applyFont="1" applyFill="1" applyBorder="1" applyAlignment="1">
      <alignment horizontal="center" vertical="center" wrapText="1"/>
    </xf>
    <xf numFmtId="0" fontId="56" fillId="14" borderId="2" xfId="8" applyFont="1" applyBorder="1" applyAlignment="1">
      <alignment horizontal="center" vertical="center" wrapText="1"/>
    </xf>
    <xf numFmtId="0" fontId="54" fillId="12" borderId="2" xfId="2" applyFont="1" applyBorder="1" applyAlignment="1">
      <alignment horizontal="center" vertical="center" wrapText="1"/>
    </xf>
    <xf numFmtId="0" fontId="56" fillId="12" borderId="2" xfId="2" applyFont="1" applyBorder="1" applyAlignment="1">
      <alignment horizontal="center" vertical="center" wrapText="1"/>
    </xf>
    <xf numFmtId="0" fontId="56" fillId="16" borderId="50" xfId="0" applyFont="1" applyFill="1" applyBorder="1" applyAlignment="1">
      <alignment horizontal="center" vertical="center" wrapText="1"/>
    </xf>
    <xf numFmtId="164" fontId="64" fillId="14" borderId="2" xfId="3" applyNumberFormat="1" applyFont="1" applyBorder="1" applyAlignment="1">
      <alignment horizontal="center" vertical="center" wrapText="1"/>
    </xf>
    <xf numFmtId="0" fontId="56" fillId="14" borderId="50" xfId="8" applyFont="1" applyBorder="1" applyAlignment="1">
      <alignment horizontal="center" vertical="center" wrapText="1"/>
    </xf>
    <xf numFmtId="164" fontId="56" fillId="14" borderId="2" xfId="3" applyNumberFormat="1" applyFont="1" applyBorder="1" applyAlignment="1">
      <alignment horizontal="center" vertical="center" wrapText="1"/>
    </xf>
    <xf numFmtId="164" fontId="46" fillId="14" borderId="2" xfId="3" applyNumberFormat="1" applyFont="1" applyBorder="1" applyAlignment="1">
      <alignment vertical="center" wrapText="1"/>
    </xf>
    <xf numFmtId="0" fontId="54" fillId="12" borderId="50" xfId="2" applyFont="1" applyBorder="1" applyAlignment="1">
      <alignment horizontal="center" vertical="center" wrapText="1"/>
    </xf>
    <xf numFmtId="164" fontId="54" fillId="14" borderId="2" xfId="6" applyNumberFormat="1" applyFont="1" applyBorder="1" applyAlignment="1">
      <alignment horizontal="center" vertical="center" wrapText="1"/>
    </xf>
    <xf numFmtId="164" fontId="54" fillId="14" borderId="2" xfId="3" applyNumberFormat="1" applyFont="1" applyBorder="1" applyAlignment="1">
      <alignment horizontal="center" vertical="center" wrapText="1"/>
    </xf>
    <xf numFmtId="164" fontId="54" fillId="17" borderId="6" xfId="0" applyNumberFormat="1" applyFont="1" applyFill="1" applyBorder="1" applyAlignment="1">
      <alignment horizontal="center" vertical="center" wrapText="1"/>
    </xf>
    <xf numFmtId="164" fontId="54" fillId="17" borderId="2" xfId="0" applyNumberFormat="1" applyFont="1" applyFill="1" applyBorder="1" applyAlignment="1">
      <alignment horizontal="center" vertical="center" wrapText="1"/>
    </xf>
    <xf numFmtId="164" fontId="54" fillId="17" borderId="2" xfId="3" applyNumberFormat="1" applyFont="1" applyFill="1" applyBorder="1" applyAlignment="1">
      <alignment horizontal="center" vertical="center" wrapText="1"/>
    </xf>
    <xf numFmtId="164" fontId="54" fillId="17" borderId="2" xfId="0" applyNumberFormat="1" applyFont="1" applyFill="1" applyBorder="1" applyAlignment="1">
      <alignment horizontal="center" vertical="center"/>
    </xf>
    <xf numFmtId="0" fontId="54" fillId="17" borderId="50" xfId="0" applyFont="1" applyFill="1" applyBorder="1" applyAlignment="1">
      <alignment horizontal="center" vertical="center" wrapText="1"/>
    </xf>
    <xf numFmtId="0" fontId="54" fillId="16" borderId="50" xfId="0" applyFont="1" applyFill="1" applyBorder="1" applyAlignment="1">
      <alignment horizontal="center" vertical="center" wrapText="1"/>
    </xf>
    <xf numFmtId="4" fontId="56" fillId="12" borderId="50" xfId="2" applyNumberFormat="1" applyFont="1" applyBorder="1" applyAlignment="1">
      <alignment horizontal="center" vertical="center" wrapText="1"/>
    </xf>
    <xf numFmtId="164" fontId="56" fillId="14" borderId="2" xfId="8" applyNumberFormat="1" applyFont="1" applyBorder="1" applyAlignment="1" applyProtection="1">
      <alignment horizontal="center" vertical="center" wrapText="1"/>
      <protection locked="0"/>
    </xf>
    <xf numFmtId="0" fontId="56" fillId="16" borderId="6" xfId="2" applyFont="1" applyFill="1" applyBorder="1" applyAlignment="1">
      <alignment horizontal="center" vertical="center" wrapText="1"/>
    </xf>
    <xf numFmtId="0" fontId="64" fillId="12" borderId="3" xfId="2" applyFont="1" applyBorder="1" applyAlignment="1">
      <alignment horizontal="center" vertical="center" wrapText="1"/>
    </xf>
    <xf numFmtId="0" fontId="56" fillId="16" borderId="50" xfId="0" applyFont="1" applyFill="1" applyBorder="1" applyAlignment="1">
      <alignment horizontal="center" vertical="center" wrapText="1"/>
    </xf>
    <xf numFmtId="0" fontId="56" fillId="14" borderId="52" xfId="8" applyFont="1" applyBorder="1" applyAlignment="1">
      <alignment horizontal="center" vertical="center" wrapText="1"/>
    </xf>
    <xf numFmtId="0" fontId="56" fillId="14" borderId="50" xfId="8" applyFont="1" applyBorder="1" applyAlignment="1">
      <alignment vertical="center"/>
    </xf>
    <xf numFmtId="0" fontId="56" fillId="14" borderId="50" xfId="8" applyFont="1" applyBorder="1" applyAlignment="1">
      <alignment vertical="center" wrapText="1"/>
    </xf>
    <xf numFmtId="164" fontId="64" fillId="14" borderId="2" xfId="3" applyNumberFormat="1" applyFont="1" applyBorder="1" applyAlignment="1">
      <alignment vertical="center" wrapText="1"/>
    </xf>
    <xf numFmtId="164" fontId="56" fillId="14" borderId="50" xfId="8" applyNumberFormat="1" applyFont="1" applyBorder="1" applyAlignment="1" applyProtection="1">
      <alignment horizontal="center" vertical="center" wrapText="1"/>
      <protection locked="0"/>
    </xf>
    <xf numFmtId="0" fontId="56" fillId="17" borderId="50" xfId="8" applyFont="1" applyFill="1" applyBorder="1" applyAlignment="1">
      <alignment horizontal="center" vertical="center" wrapText="1"/>
    </xf>
    <xf numFmtId="49" fontId="54" fillId="13" borderId="50" xfId="4" applyNumberFormat="1" applyFont="1" applyBorder="1" applyAlignment="1">
      <alignment horizontal="center" vertical="center" wrapText="1"/>
    </xf>
    <xf numFmtId="17" fontId="54" fillId="13" borderId="50" xfId="4" applyNumberFormat="1" applyFont="1" applyBorder="1" applyAlignment="1">
      <alignment horizontal="center" vertical="center" wrapText="1"/>
    </xf>
    <xf numFmtId="0" fontId="54" fillId="14" borderId="50" xfId="3" applyFont="1" applyBorder="1" applyAlignment="1">
      <alignment horizontal="center" vertical="center" wrapText="1"/>
    </xf>
    <xf numFmtId="0" fontId="54" fillId="17" borderId="50" xfId="3" applyFont="1" applyFill="1" applyBorder="1" applyAlignment="1">
      <alignment horizontal="center" vertical="center" wrapText="1"/>
    </xf>
    <xf numFmtId="49" fontId="54" fillId="15" borderId="50" xfId="0" applyNumberFormat="1" applyFont="1" applyFill="1" applyBorder="1" applyAlignment="1">
      <alignment horizontal="center" vertical="center" wrapText="1"/>
    </xf>
    <xf numFmtId="0" fontId="64" fillId="14" borderId="50" xfId="3" applyFont="1" applyBorder="1" applyAlignment="1">
      <alignment horizontal="center" vertical="center" wrapText="1"/>
    </xf>
    <xf numFmtId="0" fontId="56" fillId="16" borderId="50" xfId="0" applyFont="1" applyFill="1" applyBorder="1" applyAlignment="1">
      <alignment horizontal="center" vertical="center" wrapText="1"/>
    </xf>
    <xf numFmtId="164" fontId="64" fillId="14" borderId="2" xfId="3" applyNumberFormat="1" applyFont="1" applyBorder="1" applyAlignment="1">
      <alignment horizontal="center" vertical="center" wrapText="1"/>
    </xf>
    <xf numFmtId="0" fontId="56" fillId="16" borderId="50" xfId="2" applyFont="1" applyFill="1" applyBorder="1" applyAlignment="1">
      <alignment horizontal="center" vertical="center" wrapText="1"/>
    </xf>
    <xf numFmtId="0" fontId="56" fillId="16" borderId="50" xfId="0" applyFont="1" applyFill="1" applyBorder="1" applyAlignment="1">
      <alignment vertical="center" wrapText="1"/>
    </xf>
    <xf numFmtId="0" fontId="56" fillId="16" borderId="3" xfId="0" applyFont="1" applyFill="1" applyBorder="1" applyAlignment="1">
      <alignment vertical="center" wrapText="1"/>
    </xf>
    <xf numFmtId="0" fontId="56" fillId="12" borderId="50" xfId="2" applyFont="1" applyBorder="1" applyAlignment="1">
      <alignment horizontal="center" vertical="center" wrapText="1"/>
    </xf>
    <xf numFmtId="0" fontId="64" fillId="12" borderId="50" xfId="2" applyFont="1" applyBorder="1" applyAlignment="1">
      <alignment horizontal="center" vertical="center" wrapText="1"/>
    </xf>
    <xf numFmtId="167" fontId="64" fillId="14" borderId="2" xfId="3" applyNumberFormat="1" applyFont="1" applyBorder="1" applyAlignment="1">
      <alignment horizontal="center" vertical="center" wrapText="1"/>
    </xf>
    <xf numFmtId="0" fontId="54" fillId="14" borderId="50" xfId="6" applyFont="1" applyBorder="1" applyAlignment="1">
      <alignment horizontal="center" vertical="center" wrapText="1"/>
    </xf>
    <xf numFmtId="164" fontId="54" fillId="17" borderId="2" xfId="6" applyNumberFormat="1" applyFont="1" applyFill="1" applyBorder="1" applyAlignment="1">
      <alignment horizontal="center" vertical="center" wrapText="1"/>
    </xf>
    <xf numFmtId="164" fontId="56" fillId="17" borderId="2" xfId="6" applyNumberFormat="1" applyFont="1" applyFill="1" applyBorder="1" applyAlignment="1">
      <alignment horizontal="center" vertical="center" wrapText="1"/>
    </xf>
    <xf numFmtId="0" fontId="54" fillId="12" borderId="6" xfId="2" applyFont="1" applyBorder="1" applyAlignment="1">
      <alignment horizontal="center" vertical="center" wrapText="1"/>
    </xf>
    <xf numFmtId="0" fontId="56" fillId="12" borderId="2" xfId="2" applyFont="1" applyBorder="1" applyAlignment="1">
      <alignment horizontal="center" vertical="center" wrapText="1"/>
    </xf>
    <xf numFmtId="0" fontId="56" fillId="14" borderId="2" xfId="8" applyFont="1" applyBorder="1" applyAlignment="1">
      <alignment horizontal="center" vertical="center" wrapText="1"/>
    </xf>
    <xf numFmtId="0" fontId="56" fillId="14" borderId="50" xfId="8" applyFont="1" applyBorder="1" applyAlignment="1">
      <alignment horizontal="center" vertical="center" wrapText="1"/>
    </xf>
    <xf numFmtId="0" fontId="56" fillId="12" borderId="50" xfId="2" applyFont="1" applyBorder="1" applyAlignment="1">
      <alignment horizontal="center" vertical="center"/>
    </xf>
    <xf numFmtId="3" fontId="56" fillId="14" borderId="50" xfId="8" applyNumberFormat="1" applyFont="1" applyBorder="1" applyAlignment="1">
      <alignment horizontal="center" vertical="center" wrapText="1"/>
    </xf>
    <xf numFmtId="0" fontId="56" fillId="12" borderId="2" xfId="2" applyFont="1" applyBorder="1" applyAlignment="1">
      <alignment horizontal="center" vertical="center" wrapText="1"/>
    </xf>
    <xf numFmtId="0" fontId="56" fillId="16" borderId="50" xfId="0" applyFont="1" applyFill="1" applyBorder="1" applyAlignment="1">
      <alignment horizontal="center" vertical="center" wrapText="1"/>
    </xf>
    <xf numFmtId="0" fontId="0" fillId="17" borderId="50" xfId="0" applyFill="1" applyBorder="1" applyAlignment="1">
      <alignment vertical="top" wrapText="1"/>
    </xf>
    <xf numFmtId="0" fontId="8" fillId="4" borderId="7" xfId="0" applyFont="1"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8" fillId="4" borderId="22" xfId="0" applyFont="1" applyFill="1" applyBorder="1" applyAlignment="1">
      <alignment vertical="center"/>
    </xf>
    <xf numFmtId="0" fontId="0" fillId="4" borderId="25" xfId="0" applyFill="1" applyBorder="1" applyAlignment="1">
      <alignment vertical="center"/>
    </xf>
    <xf numFmtId="0" fontId="25" fillId="3" borderId="6" xfId="0" applyFont="1" applyFill="1" applyBorder="1" applyAlignment="1">
      <alignment horizontal="center" vertical="center" wrapText="1"/>
    </xf>
    <xf numFmtId="0" fontId="0" fillId="0" borderId="3" xfId="0" applyBorder="1" applyAlignment="1">
      <alignment horizontal="center" vertical="center" wrapText="1"/>
    </xf>
    <xf numFmtId="0" fontId="22" fillId="0" borderId="6" xfId="0" applyFont="1" applyFill="1" applyBorder="1" applyAlignment="1"/>
    <xf numFmtId="0" fontId="22" fillId="0" borderId="19" xfId="0" applyFont="1" applyFill="1" applyBorder="1" applyAlignment="1"/>
    <xf numFmtId="0" fontId="22" fillId="0" borderId="19" xfId="0" applyFont="1" applyBorder="1" applyAlignment="1"/>
    <xf numFmtId="0" fontId="22" fillId="0" borderId="3" xfId="0" applyFont="1" applyBorder="1" applyAlignment="1"/>
    <xf numFmtId="0" fontId="25" fillId="3" borderId="3" xfId="0" applyFont="1" applyFill="1" applyBorder="1" applyAlignment="1">
      <alignment horizontal="center" vertical="center" wrapText="1"/>
    </xf>
    <xf numFmtId="0" fontId="27" fillId="3" borderId="2" xfId="0" applyFont="1" applyFill="1" applyBorder="1" applyAlignment="1">
      <alignment vertical="center"/>
    </xf>
    <xf numFmtId="0" fontId="28" fillId="0" borderId="2" xfId="0" applyFont="1" applyBorder="1" applyAlignment="1"/>
    <xf numFmtId="0" fontId="10" fillId="3" borderId="6" xfId="0" applyFont="1" applyFill="1" applyBorder="1" applyAlignment="1">
      <alignment horizontal="center" vertical="center" wrapText="1"/>
    </xf>
    <xf numFmtId="0" fontId="22" fillId="0" borderId="3" xfId="0" applyFont="1" applyBorder="1" applyAlignment="1">
      <alignment horizontal="center" vertical="center" wrapText="1"/>
    </xf>
    <xf numFmtId="0" fontId="22" fillId="0" borderId="22" xfId="0" applyFont="1" applyFill="1" applyBorder="1" applyAlignment="1">
      <alignment horizontal="center" wrapText="1"/>
    </xf>
    <xf numFmtId="0" fontId="22" fillId="0" borderId="23" xfId="0" applyFont="1" applyFill="1" applyBorder="1" applyAlignment="1">
      <alignment horizontal="center" wrapText="1"/>
    </xf>
    <xf numFmtId="0" fontId="22" fillId="0" borderId="20" xfId="0" applyFont="1" applyBorder="1" applyAlignment="1">
      <alignment horizontal="center" wrapText="1"/>
    </xf>
    <xf numFmtId="0" fontId="22" fillId="0" borderId="24" xfId="0" applyFont="1" applyBorder="1" applyAlignment="1">
      <alignment horizontal="center" wrapText="1"/>
    </xf>
    <xf numFmtId="0" fontId="27" fillId="3" borderId="6" xfId="0" applyFont="1" applyFill="1" applyBorder="1" applyAlignment="1">
      <alignment vertical="center"/>
    </xf>
    <xf numFmtId="0" fontId="28" fillId="0" borderId="6" xfId="0" applyFont="1" applyBorder="1" applyAlignment="1"/>
    <xf numFmtId="0" fontId="25" fillId="3" borderId="19" xfId="0" applyFont="1" applyFill="1" applyBorder="1" applyAlignment="1">
      <alignment horizontal="center" vertical="center" wrapText="1"/>
    </xf>
    <xf numFmtId="0" fontId="15" fillId="3" borderId="19"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8" fillId="5" borderId="17" xfId="0" applyFont="1" applyFill="1" applyBorder="1" applyAlignment="1">
      <alignment horizontal="center" vertical="center"/>
    </xf>
    <xf numFmtId="0" fontId="18" fillId="5" borderId="18" xfId="0" applyFont="1" applyFill="1" applyBorder="1" applyAlignment="1">
      <alignment horizontal="center" vertical="center"/>
    </xf>
    <xf numFmtId="0" fontId="18" fillId="8" borderId="17" xfId="0" applyFont="1" applyFill="1" applyBorder="1" applyAlignment="1">
      <alignment horizontal="center" vertical="center"/>
    </xf>
    <xf numFmtId="0" fontId="0" fillId="8" borderId="18" xfId="0" applyFill="1" applyBorder="1" applyAlignment="1">
      <alignment horizontal="center" vertical="center"/>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15" fillId="3" borderId="3" xfId="0" applyFont="1" applyFill="1" applyBorder="1" applyAlignment="1">
      <alignment horizontal="center" vertical="center" wrapText="1"/>
    </xf>
    <xf numFmtId="0" fontId="19" fillId="0" borderId="0" xfId="0" applyFont="1" applyFill="1" applyAlignment="1">
      <alignment horizontal="left" wrapText="1"/>
    </xf>
    <xf numFmtId="0" fontId="19" fillId="0" borderId="0" xfId="0" applyFont="1" applyFill="1" applyAlignment="1">
      <alignment horizontal="left"/>
    </xf>
    <xf numFmtId="0" fontId="4" fillId="0" borderId="6" xfId="0" applyNumberFormat="1" applyFont="1" applyFill="1" applyBorder="1" applyAlignment="1">
      <alignment horizontal="center" vertical="center" wrapText="1"/>
    </xf>
    <xf numFmtId="0" fontId="4" fillId="0" borderId="19"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8" fillId="6" borderId="17" xfId="0" applyFont="1" applyFill="1" applyBorder="1" applyAlignment="1">
      <alignment horizontal="center" vertical="center"/>
    </xf>
    <xf numFmtId="0" fontId="8" fillId="6" borderId="18" xfId="0" applyFont="1" applyFill="1" applyBorder="1" applyAlignment="1">
      <alignment horizontal="center" vertical="center"/>
    </xf>
    <xf numFmtId="0" fontId="8" fillId="4" borderId="7" xfId="0" applyFont="1" applyFill="1" applyBorder="1" applyAlignment="1">
      <alignment horizontal="center" vertical="center"/>
    </xf>
    <xf numFmtId="0" fontId="8" fillId="4" borderId="17" xfId="0" applyFont="1" applyFill="1" applyBorder="1" applyAlignment="1">
      <alignment horizontal="center" vertical="center"/>
    </xf>
    <xf numFmtId="0" fontId="8" fillId="4" borderId="18" xfId="0" applyFont="1" applyFill="1" applyBorder="1" applyAlignment="1">
      <alignment horizontal="center" vertical="center"/>
    </xf>
    <xf numFmtId="0" fontId="18" fillId="9" borderId="2" xfId="0" applyFont="1" applyFill="1" applyBorder="1" applyAlignment="1">
      <alignment horizontal="center" vertical="center"/>
    </xf>
    <xf numFmtId="0" fontId="18" fillId="9" borderId="3" xfId="0" applyFont="1" applyFill="1" applyBorder="1" applyAlignment="1">
      <alignment horizontal="center" vertical="center"/>
    </xf>
    <xf numFmtId="0" fontId="4" fillId="0" borderId="2" xfId="0" applyNumberFormat="1" applyFont="1" applyFill="1" applyBorder="1" applyAlignment="1">
      <alignment horizontal="center" vertical="center" wrapText="1"/>
    </xf>
    <xf numFmtId="0" fontId="15" fillId="7" borderId="17" xfId="0" applyFont="1" applyFill="1" applyBorder="1" applyAlignment="1">
      <alignment horizontal="center" vertical="center"/>
    </xf>
    <xf numFmtId="0" fontId="0" fillId="4" borderId="17" xfId="0" applyFill="1" applyBorder="1" applyAlignment="1">
      <alignment horizontal="center" vertical="center"/>
    </xf>
    <xf numFmtId="0" fontId="18" fillId="10" borderId="7" xfId="0" applyFont="1" applyFill="1" applyBorder="1" applyAlignment="1">
      <alignment horizontal="center" vertical="center"/>
    </xf>
    <xf numFmtId="0" fontId="18" fillId="10" borderId="21" xfId="0" applyFont="1" applyFill="1" applyBorder="1" applyAlignment="1">
      <alignment horizontal="center" vertical="center"/>
    </xf>
    <xf numFmtId="0" fontId="0" fillId="10" borderId="24" xfId="0" applyFill="1" applyBorder="1" applyAlignment="1"/>
    <xf numFmtId="0" fontId="8" fillId="4" borderId="17" xfId="0" applyFont="1" applyFill="1" applyBorder="1" applyAlignment="1">
      <alignment vertical="center"/>
    </xf>
    <xf numFmtId="0" fontId="54" fillId="17" borderId="51" xfId="2" applyFont="1" applyFill="1" applyBorder="1" applyAlignment="1">
      <alignment horizontal="center" vertical="center" wrapText="1"/>
    </xf>
    <xf numFmtId="0" fontId="0" fillId="0" borderId="53" xfId="0" applyBorder="1" applyAlignment="1">
      <alignment horizontal="center" vertical="center" wrapText="1"/>
    </xf>
    <xf numFmtId="0" fontId="0" fillId="0" borderId="54" xfId="0" applyBorder="1" applyAlignment="1">
      <alignment horizontal="center" vertical="center" wrapText="1"/>
    </xf>
    <xf numFmtId="0" fontId="56" fillId="14" borderId="51" xfId="8" applyFont="1" applyBorder="1" applyAlignment="1">
      <alignment horizontal="center" vertical="center" wrapText="1"/>
    </xf>
    <xf numFmtId="0" fontId="56" fillId="14" borderId="51" xfId="8" applyFont="1" applyBorder="1" applyAlignment="1" applyProtection="1">
      <alignment horizontal="center" vertical="center" wrapText="1"/>
      <protection locked="0"/>
    </xf>
    <xf numFmtId="0" fontId="54" fillId="14" borderId="51" xfId="3" applyFont="1" applyBorder="1" applyAlignment="1">
      <alignment horizontal="center" vertical="center" wrapText="1"/>
    </xf>
    <xf numFmtId="0" fontId="59" fillId="0" borderId="19" xfId="0" applyFont="1" applyBorder="1" applyAlignment="1">
      <alignment horizontal="center" vertical="center" wrapText="1"/>
    </xf>
    <xf numFmtId="0" fontId="0" fillId="0" borderId="19" xfId="0" applyBorder="1" applyAlignment="1">
      <alignment horizontal="center" vertical="center" wrapText="1"/>
    </xf>
    <xf numFmtId="0" fontId="54" fillId="12" borderId="51" xfId="2" applyFont="1" applyBorder="1" applyAlignment="1">
      <alignment horizontal="center" vertical="center" wrapText="1"/>
    </xf>
    <xf numFmtId="0" fontId="0" fillId="0" borderId="19" xfId="0" applyBorder="1" applyAlignment="1">
      <alignment vertical="center" wrapText="1"/>
    </xf>
    <xf numFmtId="0" fontId="0" fillId="0" borderId="3" xfId="0" applyBorder="1" applyAlignment="1">
      <alignment vertical="center" wrapText="1"/>
    </xf>
    <xf numFmtId="164" fontId="46" fillId="14" borderId="51" xfId="3" applyNumberFormat="1" applyFont="1" applyBorder="1" applyAlignment="1">
      <alignment vertical="center" wrapText="1"/>
    </xf>
    <xf numFmtId="0" fontId="64" fillId="14" borderId="51" xfId="3" applyFont="1" applyBorder="1" applyAlignment="1">
      <alignment horizontal="center" vertical="center" wrapText="1"/>
    </xf>
    <xf numFmtId="8" fontId="56" fillId="14" borderId="51" xfId="8" applyNumberFormat="1" applyFont="1" applyBorder="1" applyAlignment="1" applyProtection="1">
      <alignment horizontal="center" vertical="center" wrapText="1"/>
      <protection locked="0"/>
    </xf>
    <xf numFmtId="0" fontId="56" fillId="12" borderId="51" xfId="2" applyFont="1" applyBorder="1" applyAlignment="1">
      <alignment horizontal="center" vertical="top" wrapText="1"/>
    </xf>
    <xf numFmtId="0" fontId="0" fillId="0" borderId="3" xfId="0" applyBorder="1" applyAlignment="1">
      <alignment horizontal="center" vertical="top" wrapText="1"/>
    </xf>
    <xf numFmtId="0" fontId="54" fillId="12" borderId="51" xfId="2" applyFont="1" applyBorder="1" applyAlignment="1">
      <alignment vertical="center" wrapText="1"/>
    </xf>
    <xf numFmtId="0" fontId="10" fillId="4" borderId="50" xfId="0" applyFont="1" applyFill="1" applyBorder="1" applyAlignment="1">
      <alignment horizontal="center" vertical="center"/>
    </xf>
    <xf numFmtId="0" fontId="53" fillId="11" borderId="2" xfId="0" applyFont="1" applyFill="1" applyBorder="1" applyAlignment="1">
      <alignment horizontal="center" vertical="center" wrapText="1"/>
    </xf>
    <xf numFmtId="0" fontId="54" fillId="12" borderId="2" xfId="2" applyFont="1" applyBorder="1" applyAlignment="1">
      <alignment horizontal="center" vertical="center"/>
    </xf>
    <xf numFmtId="0" fontId="59" fillId="0" borderId="2" xfId="0" applyFont="1" applyBorder="1" applyAlignment="1">
      <alignment horizontal="center" vertical="center"/>
    </xf>
    <xf numFmtId="0" fontId="54" fillId="12" borderId="2" xfId="2" applyFont="1" applyBorder="1" applyAlignment="1">
      <alignment horizontal="center" vertical="center" wrapText="1"/>
    </xf>
    <xf numFmtId="0" fontId="54" fillId="14" borderId="2" xfId="3" applyFont="1" applyBorder="1" applyAlignment="1">
      <alignment horizontal="center" vertical="center" wrapText="1"/>
    </xf>
    <xf numFmtId="0" fontId="56" fillId="12" borderId="2" xfId="2" applyFont="1" applyBorder="1" applyAlignment="1">
      <alignment horizontal="center" vertical="center" wrapText="1"/>
    </xf>
    <xf numFmtId="0" fontId="0" fillId="0" borderId="53" xfId="0" applyBorder="1" applyAlignment="1">
      <alignment horizontal="center" vertical="top" wrapText="1"/>
    </xf>
    <xf numFmtId="0" fontId="0" fillId="0" borderId="54" xfId="0" applyBorder="1" applyAlignment="1">
      <alignment horizontal="center" vertical="top" wrapText="1"/>
    </xf>
    <xf numFmtId="0" fontId="56" fillId="12" borderId="51" xfId="2" applyFont="1" applyBorder="1" applyAlignment="1">
      <alignment horizontal="center" vertical="center" wrapText="1"/>
    </xf>
    <xf numFmtId="0" fontId="64" fillId="12" borderId="50" xfId="2" applyFont="1" applyBorder="1" applyAlignment="1">
      <alignment horizontal="center" vertical="center" wrapText="1"/>
    </xf>
    <xf numFmtId="0" fontId="0" fillId="0" borderId="50" xfId="0" applyBorder="1" applyAlignment="1">
      <alignment horizontal="center" vertical="center" wrapText="1"/>
    </xf>
    <xf numFmtId="0" fontId="56" fillId="16" borderId="2" xfId="2" applyFont="1" applyFill="1" applyBorder="1" applyAlignment="1">
      <alignment horizontal="center" vertical="center" wrapText="1"/>
    </xf>
    <xf numFmtId="0" fontId="56" fillId="16" borderId="6" xfId="2" applyFont="1" applyFill="1" applyBorder="1" applyAlignment="1">
      <alignment horizontal="center" vertical="center"/>
    </xf>
    <xf numFmtId="0" fontId="56" fillId="16" borderId="3" xfId="2" applyFont="1" applyFill="1" applyBorder="1" applyAlignment="1">
      <alignment horizontal="center" vertical="center"/>
    </xf>
    <xf numFmtId="0" fontId="56" fillId="16" borderId="6" xfId="2" applyFont="1" applyFill="1" applyBorder="1" applyAlignment="1">
      <alignment horizontal="center" vertical="center" wrapText="1"/>
    </xf>
    <xf numFmtId="0" fontId="56" fillId="16" borderId="3" xfId="2" applyFont="1" applyFill="1" applyBorder="1" applyAlignment="1">
      <alignment horizontal="center" vertical="center" wrapText="1"/>
    </xf>
    <xf numFmtId="0" fontId="56" fillId="16" borderId="22" xfId="2" applyFont="1" applyFill="1" applyBorder="1" applyAlignment="1">
      <alignment horizontal="center" vertical="center" wrapText="1"/>
    </xf>
    <xf numFmtId="0" fontId="56" fillId="16" borderId="23" xfId="2" applyFont="1" applyFill="1" applyBorder="1" applyAlignment="1">
      <alignment horizontal="center" vertical="center" wrapText="1"/>
    </xf>
    <xf numFmtId="0" fontId="56" fillId="16" borderId="20" xfId="2" applyFont="1" applyFill="1" applyBorder="1" applyAlignment="1">
      <alignment horizontal="center" vertical="center" wrapText="1"/>
    </xf>
    <xf numFmtId="0" fontId="56" fillId="16" borderId="24" xfId="2" applyFont="1" applyFill="1" applyBorder="1" applyAlignment="1">
      <alignment horizontal="center" vertical="center" wrapText="1"/>
    </xf>
    <xf numFmtId="0" fontId="56" fillId="17" borderId="2" xfId="0" applyFont="1" applyFill="1" applyBorder="1" applyAlignment="1">
      <alignment horizontal="center" vertical="center" wrapText="1"/>
    </xf>
    <xf numFmtId="0" fontId="56" fillId="17" borderId="23" xfId="2" applyFont="1" applyFill="1" applyBorder="1" applyAlignment="1">
      <alignment horizontal="center" vertical="center" wrapText="1"/>
    </xf>
    <xf numFmtId="0" fontId="56" fillId="17" borderId="24" xfId="2" applyFont="1" applyFill="1" applyBorder="1" applyAlignment="1">
      <alignment horizontal="center" vertical="center" wrapText="1"/>
    </xf>
    <xf numFmtId="0" fontId="56" fillId="17" borderId="6" xfId="8" applyFont="1" applyFill="1" applyBorder="1" applyAlignment="1">
      <alignment horizontal="center" vertical="center" wrapText="1"/>
    </xf>
    <xf numFmtId="0" fontId="56" fillId="17" borderId="3" xfId="8" applyFont="1" applyFill="1" applyBorder="1" applyAlignment="1">
      <alignment horizontal="center" vertical="center" wrapText="1"/>
    </xf>
    <xf numFmtId="0" fontId="53" fillId="11" borderId="2" xfId="0" applyFont="1" applyFill="1" applyBorder="1" applyAlignment="1">
      <alignment horizontal="left" vertical="center"/>
    </xf>
    <xf numFmtId="49" fontId="17" fillId="4" borderId="22" xfId="0" applyNumberFormat="1" applyFont="1" applyFill="1" applyBorder="1" applyAlignment="1">
      <alignment horizontal="center" vertical="center" wrapText="1"/>
    </xf>
    <xf numFmtId="0" fontId="47" fillId="0" borderId="25" xfId="0" applyFont="1" applyBorder="1" applyAlignment="1">
      <alignment horizontal="center" vertical="center" wrapText="1"/>
    </xf>
    <xf numFmtId="0" fontId="47" fillId="0" borderId="23" xfId="0" applyFont="1" applyBorder="1" applyAlignment="1">
      <alignment horizontal="center" vertical="center" wrapText="1"/>
    </xf>
    <xf numFmtId="0" fontId="47" fillId="0" borderId="20" xfId="0" applyFont="1" applyBorder="1" applyAlignment="1">
      <alignment horizontal="center" vertical="center" wrapText="1"/>
    </xf>
    <xf numFmtId="0" fontId="47" fillId="0" borderId="21" xfId="0" applyFont="1" applyBorder="1" applyAlignment="1">
      <alignment horizontal="center" vertical="center" wrapText="1"/>
    </xf>
    <xf numFmtId="0" fontId="47" fillId="0" borderId="24" xfId="0" applyFont="1" applyBorder="1" applyAlignment="1">
      <alignment horizontal="center" vertical="center" wrapText="1"/>
    </xf>
    <xf numFmtId="0" fontId="19" fillId="4" borderId="2" xfId="0" applyFont="1" applyFill="1" applyBorder="1" applyAlignment="1">
      <alignment horizontal="center" vertical="center" wrapText="1"/>
    </xf>
    <xf numFmtId="0" fontId="10" fillId="4" borderId="25" xfId="0" applyFont="1" applyFill="1" applyBorder="1" applyAlignment="1">
      <alignment horizontal="center" vertical="center"/>
    </xf>
    <xf numFmtId="0" fontId="10" fillId="4" borderId="23" xfId="0" applyFont="1" applyFill="1" applyBorder="1" applyAlignment="1">
      <alignment horizontal="center" vertical="center"/>
    </xf>
    <xf numFmtId="0" fontId="56" fillId="16" borderId="2" xfId="0" applyFont="1" applyFill="1" applyBorder="1" applyAlignment="1">
      <alignment horizontal="center" vertical="center" wrapText="1"/>
    </xf>
    <xf numFmtId="49" fontId="17" fillId="4" borderId="25" xfId="0" applyNumberFormat="1" applyFont="1" applyFill="1" applyBorder="1" applyAlignment="1">
      <alignment horizontal="center" vertical="center" wrapText="1"/>
    </xf>
    <xf numFmtId="49" fontId="17" fillId="4" borderId="23" xfId="0" applyNumberFormat="1" applyFont="1" applyFill="1" applyBorder="1" applyAlignment="1">
      <alignment horizontal="center" vertical="center" wrapText="1"/>
    </xf>
    <xf numFmtId="0" fontId="47" fillId="0" borderId="20" xfId="0" applyFont="1" applyBorder="1" applyAlignment="1">
      <alignment vertical="center" wrapText="1"/>
    </xf>
    <xf numFmtId="0" fontId="47" fillId="0" borderId="21" xfId="0" applyFont="1" applyBorder="1" applyAlignment="1">
      <alignment vertical="center" wrapText="1"/>
    </xf>
    <xf numFmtId="0" fontId="47" fillId="0" borderId="24" xfId="0" applyFont="1" applyBorder="1" applyAlignment="1">
      <alignment vertical="center" wrapText="1"/>
    </xf>
    <xf numFmtId="0" fontId="22" fillId="4" borderId="7" xfId="0" applyFont="1" applyFill="1" applyBorder="1" applyAlignment="1">
      <alignment horizontal="center" vertical="center" wrapText="1"/>
    </xf>
    <xf numFmtId="0" fontId="22" fillId="4" borderId="17" xfId="0" applyFont="1" applyFill="1" applyBorder="1" applyAlignment="1">
      <alignment horizontal="center" vertical="center" wrapText="1"/>
    </xf>
    <xf numFmtId="0" fontId="22" fillId="4" borderId="18" xfId="0" applyFont="1" applyFill="1" applyBorder="1" applyAlignment="1">
      <alignment horizontal="center" vertical="center" wrapText="1"/>
    </xf>
    <xf numFmtId="0" fontId="17" fillId="4" borderId="22" xfId="0" applyNumberFormat="1" applyFont="1" applyFill="1" applyBorder="1" applyAlignment="1">
      <alignment horizontal="center" vertical="center"/>
    </xf>
    <xf numFmtId="0" fontId="17" fillId="4" borderId="25" xfId="0" applyNumberFormat="1" applyFont="1" applyFill="1" applyBorder="1" applyAlignment="1">
      <alignment horizontal="center" vertical="center"/>
    </xf>
    <xf numFmtId="0" fontId="17" fillId="4" borderId="23" xfId="0" applyNumberFormat="1" applyFont="1" applyFill="1" applyBorder="1" applyAlignment="1">
      <alignment horizontal="center" vertical="center"/>
    </xf>
    <xf numFmtId="0" fontId="0" fillId="0" borderId="20" xfId="0" applyNumberFormat="1" applyBorder="1" applyAlignment="1">
      <alignment vertical="center"/>
    </xf>
    <xf numFmtId="0" fontId="0" fillId="0" borderId="21" xfId="0" applyNumberFormat="1" applyBorder="1" applyAlignment="1">
      <alignment vertical="center"/>
    </xf>
    <xf numFmtId="0" fontId="0" fillId="0" borderId="24" xfId="0" applyNumberFormat="1" applyBorder="1" applyAlignment="1">
      <alignment vertical="center"/>
    </xf>
    <xf numFmtId="0" fontId="52" fillId="11" borderId="2" xfId="0" applyFont="1" applyFill="1" applyBorder="1" applyAlignment="1">
      <alignment horizontal="center" vertical="center" wrapText="1"/>
    </xf>
    <xf numFmtId="0" fontId="56" fillId="16" borderId="50" xfId="2" applyFont="1" applyFill="1" applyBorder="1" applyAlignment="1">
      <alignment horizontal="center" vertical="center" wrapText="1"/>
    </xf>
    <xf numFmtId="0" fontId="56" fillId="12" borderId="6" xfId="2" applyFont="1" applyBorder="1" applyAlignment="1">
      <alignment horizontal="center" vertical="center"/>
    </xf>
    <xf numFmtId="0" fontId="56" fillId="0" borderId="19" xfId="0" applyFont="1" applyBorder="1" applyAlignment="1">
      <alignment vertical="center"/>
    </xf>
    <xf numFmtId="0" fontId="56" fillId="0" borderId="3" xfId="0" applyFont="1" applyBorder="1" applyAlignment="1">
      <alignment vertical="center"/>
    </xf>
    <xf numFmtId="0" fontId="56" fillId="12" borderId="7" xfId="2" applyFont="1" applyBorder="1" applyAlignment="1">
      <alignment horizontal="center" vertical="center" wrapText="1"/>
    </xf>
    <xf numFmtId="0" fontId="56" fillId="12" borderId="18" xfId="2" applyFont="1" applyBorder="1" applyAlignment="1">
      <alignment horizontal="center" vertical="center" wrapText="1"/>
    </xf>
    <xf numFmtId="0" fontId="17" fillId="0" borderId="22" xfId="0" applyFont="1" applyBorder="1" applyAlignment="1">
      <alignment horizontal="center"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7" fillId="0" borderId="20" xfId="0" applyFont="1" applyBorder="1" applyAlignment="1">
      <alignment horizontal="center" vertical="center"/>
    </xf>
    <xf numFmtId="0" fontId="17" fillId="0" borderId="21" xfId="0" applyFont="1" applyBorder="1" applyAlignment="1">
      <alignment horizontal="center" vertical="center"/>
    </xf>
    <xf numFmtId="0" fontId="17" fillId="0" borderId="24" xfId="0" applyFont="1" applyBorder="1" applyAlignment="1">
      <alignment horizontal="center" vertical="center"/>
    </xf>
    <xf numFmtId="0" fontId="22" fillId="4" borderId="2" xfId="0" applyFont="1" applyFill="1" applyBorder="1" applyAlignment="1">
      <alignment horizontal="center" vertical="center" wrapText="1"/>
    </xf>
    <xf numFmtId="164" fontId="56" fillId="17" borderId="6" xfId="8" applyNumberFormat="1" applyFont="1" applyFill="1" applyBorder="1" applyAlignment="1">
      <alignment horizontal="center" vertical="center" wrapText="1"/>
    </xf>
    <xf numFmtId="164" fontId="56" fillId="17" borderId="3" xfId="8" applyNumberFormat="1" applyFont="1" applyFill="1" applyBorder="1" applyAlignment="1">
      <alignment horizontal="center" vertical="center" wrapText="1"/>
    </xf>
    <xf numFmtId="0" fontId="4" fillId="16" borderId="51" xfId="0" applyFont="1" applyFill="1" applyBorder="1" applyAlignment="1">
      <alignment horizontal="center" vertical="center" wrapText="1"/>
    </xf>
    <xf numFmtId="0" fontId="0" fillId="16" borderId="54" xfId="0" applyFill="1" applyBorder="1" applyAlignment="1">
      <alignment horizontal="center" vertical="center" wrapText="1"/>
    </xf>
    <xf numFmtId="0" fontId="56" fillId="13" borderId="6" xfId="4" applyFont="1" applyBorder="1" applyAlignment="1">
      <alignment horizontal="center" vertical="top" wrapText="1"/>
    </xf>
    <xf numFmtId="0" fontId="56" fillId="13" borderId="19" xfId="4" applyFont="1" applyBorder="1" applyAlignment="1">
      <alignment horizontal="center" vertical="top" wrapText="1"/>
    </xf>
    <xf numFmtId="0" fontId="56" fillId="0" borderId="18" xfId="0" applyFont="1" applyBorder="1" applyAlignment="1">
      <alignment horizontal="center" vertical="center" wrapText="1"/>
    </xf>
    <xf numFmtId="0" fontId="56" fillId="12" borderId="19" xfId="2" applyFont="1" applyBorder="1" applyAlignment="1">
      <alignment horizontal="center" vertical="center"/>
    </xf>
    <xf numFmtId="0" fontId="56" fillId="12" borderId="3" xfId="2" applyFont="1" applyBorder="1" applyAlignment="1">
      <alignment horizontal="center" vertical="center"/>
    </xf>
    <xf numFmtId="0" fontId="56" fillId="12" borderId="6" xfId="2" applyFont="1" applyBorder="1" applyAlignment="1">
      <alignment horizontal="center" vertical="center" wrapText="1"/>
    </xf>
    <xf numFmtId="0" fontId="56" fillId="12" borderId="19" xfId="2" applyFont="1" applyBorder="1" applyAlignment="1">
      <alignment horizontal="center" vertical="center" wrapText="1"/>
    </xf>
    <xf numFmtId="0" fontId="56" fillId="12" borderId="3" xfId="2" applyFont="1" applyBorder="1" applyAlignment="1">
      <alignment horizontal="center" vertical="center" wrapText="1"/>
    </xf>
    <xf numFmtId="0" fontId="56" fillId="12" borderId="22" xfId="2" applyFont="1" applyBorder="1" applyAlignment="1">
      <alignment horizontal="center" vertical="center" wrapText="1"/>
    </xf>
    <xf numFmtId="0" fontId="56" fillId="12" borderId="23" xfId="2" applyFont="1" applyBorder="1" applyAlignment="1">
      <alignment horizontal="center" vertical="center" wrapText="1"/>
    </xf>
    <xf numFmtId="0" fontId="56" fillId="12" borderId="26" xfId="2" applyFont="1" applyBorder="1" applyAlignment="1">
      <alignment horizontal="center" vertical="center" wrapText="1"/>
    </xf>
    <xf numFmtId="0" fontId="56" fillId="12" borderId="37" xfId="2" applyFont="1" applyBorder="1" applyAlignment="1">
      <alignment horizontal="center" vertical="center" wrapText="1"/>
    </xf>
    <xf numFmtId="0" fontId="56" fillId="12" borderId="20" xfId="2" applyFont="1" applyBorder="1" applyAlignment="1">
      <alignment horizontal="center" vertical="center" wrapText="1"/>
    </xf>
    <xf numFmtId="0" fontId="56" fillId="12" borderId="24" xfId="2" applyFont="1" applyBorder="1" applyAlignment="1">
      <alignment horizontal="center" vertical="center" wrapText="1"/>
    </xf>
    <xf numFmtId="0" fontId="56" fillId="13" borderId="6" xfId="4" applyFont="1" applyBorder="1" applyAlignment="1">
      <alignment horizontal="center" vertical="center" wrapText="1"/>
    </xf>
    <xf numFmtId="0" fontId="56" fillId="13" borderId="19" xfId="4" applyFont="1" applyBorder="1" applyAlignment="1">
      <alignment horizontal="center" vertical="center" wrapText="1"/>
    </xf>
    <xf numFmtId="0" fontId="56" fillId="13" borderId="3" xfId="4" applyFont="1" applyBorder="1" applyAlignment="1">
      <alignment horizontal="center" vertical="center" wrapText="1"/>
    </xf>
    <xf numFmtId="0" fontId="56" fillId="0" borderId="19" xfId="0" applyFont="1" applyBorder="1" applyAlignment="1">
      <alignment horizontal="center" vertical="center" wrapText="1"/>
    </xf>
    <xf numFmtId="0" fontId="56" fillId="0" borderId="3" xfId="0" applyFont="1" applyBorder="1" applyAlignment="1">
      <alignment horizontal="center" vertical="center" wrapText="1"/>
    </xf>
    <xf numFmtId="0" fontId="56" fillId="12" borderId="6" xfId="2" applyFont="1" applyBorder="1" applyAlignment="1">
      <alignment horizontal="center" vertical="top" wrapText="1"/>
    </xf>
    <xf numFmtId="0" fontId="56" fillId="0" borderId="19" xfId="0" applyFont="1" applyBorder="1" applyAlignment="1">
      <alignment horizontal="center" vertical="top"/>
    </xf>
    <xf numFmtId="0" fontId="56" fillId="12" borderId="19" xfId="2" applyFont="1" applyBorder="1" applyAlignment="1">
      <alignment horizontal="center" vertical="top" wrapText="1"/>
    </xf>
    <xf numFmtId="0" fontId="56" fillId="12" borderId="22" xfId="2" applyFont="1" applyBorder="1" applyAlignment="1">
      <alignment horizontal="center" vertical="top" wrapText="1"/>
    </xf>
    <xf numFmtId="0" fontId="56" fillId="12" borderId="23" xfId="2" applyFont="1" applyBorder="1" applyAlignment="1">
      <alignment horizontal="center" vertical="top" wrapText="1"/>
    </xf>
    <xf numFmtId="0" fontId="56" fillId="12" borderId="26" xfId="2" applyFont="1" applyBorder="1" applyAlignment="1">
      <alignment horizontal="center" vertical="top" wrapText="1"/>
    </xf>
    <xf numFmtId="0" fontId="56" fillId="12" borderId="37" xfId="2" applyFont="1" applyBorder="1" applyAlignment="1">
      <alignment horizontal="center" vertical="top" wrapText="1"/>
    </xf>
    <xf numFmtId="49" fontId="8" fillId="4" borderId="22" xfId="0" applyNumberFormat="1" applyFont="1" applyFill="1" applyBorder="1" applyAlignment="1">
      <alignment horizontal="center" vertical="center" wrapText="1"/>
    </xf>
    <xf numFmtId="0" fontId="0" fillId="0" borderId="20" xfId="0" applyBorder="1" applyAlignment="1">
      <alignment vertical="center" wrapText="1"/>
    </xf>
    <xf numFmtId="0" fontId="0" fillId="0" borderId="21" xfId="0" applyBorder="1" applyAlignment="1">
      <alignment vertical="center" wrapText="1"/>
    </xf>
    <xf numFmtId="0" fontId="0" fillId="0" borderId="24" xfId="0" applyBorder="1" applyAlignment="1">
      <alignment vertical="center" wrapText="1"/>
    </xf>
    <xf numFmtId="0" fontId="56" fillId="0" borderId="3" xfId="0" applyFont="1" applyBorder="1" applyAlignment="1">
      <alignment horizontal="center" vertical="center"/>
    </xf>
    <xf numFmtId="0" fontId="56" fillId="0" borderId="20" xfId="0" applyFont="1" applyBorder="1" applyAlignment="1">
      <alignment horizontal="center" vertical="center"/>
    </xf>
    <xf numFmtId="0" fontId="56" fillId="0" borderId="24" xfId="0" applyFont="1" applyBorder="1" applyAlignment="1">
      <alignment horizontal="center" vertical="center"/>
    </xf>
    <xf numFmtId="0" fontId="56" fillId="14" borderId="6" xfId="8" applyFont="1" applyBorder="1" applyAlignment="1">
      <alignment horizontal="center" vertical="center" wrapText="1"/>
    </xf>
    <xf numFmtId="0" fontId="56" fillId="14" borderId="19" xfId="8" applyFont="1" applyBorder="1" applyAlignment="1">
      <alignment horizontal="center" vertical="center" wrapText="1"/>
    </xf>
    <xf numFmtId="0" fontId="56" fillId="14" borderId="3" xfId="8" applyFont="1" applyBorder="1" applyAlignment="1">
      <alignment horizontal="center" vertical="center" wrapText="1"/>
    </xf>
    <xf numFmtId="6" fontId="56" fillId="14" borderId="6" xfId="8" applyNumberFormat="1" applyFont="1" applyBorder="1" applyAlignment="1">
      <alignment horizontal="center" vertical="center" wrapText="1"/>
    </xf>
    <xf numFmtId="6" fontId="56" fillId="14" borderId="19" xfId="8" applyNumberFormat="1" applyFont="1" applyBorder="1" applyAlignment="1">
      <alignment horizontal="center" vertical="center" wrapText="1"/>
    </xf>
    <xf numFmtId="6" fontId="56" fillId="14" borderId="3" xfId="8" applyNumberFormat="1" applyFont="1" applyBorder="1" applyAlignment="1">
      <alignment horizontal="center" vertical="center" wrapText="1"/>
    </xf>
    <xf numFmtId="0" fontId="56" fillId="12" borderId="50" xfId="2" applyFont="1" applyBorder="1" applyAlignment="1">
      <alignment horizontal="center" vertical="center"/>
    </xf>
    <xf numFmtId="0" fontId="56" fillId="0" borderId="50" xfId="0" applyFont="1" applyBorder="1" applyAlignment="1">
      <alignment horizontal="center" vertical="center"/>
    </xf>
    <xf numFmtId="0" fontId="56" fillId="0" borderId="26" xfId="0" applyFont="1" applyBorder="1" applyAlignment="1">
      <alignment horizontal="center" vertical="center" wrapText="1"/>
    </xf>
    <xf numFmtId="0" fontId="56" fillId="0" borderId="37" xfId="0" applyFont="1" applyBorder="1" applyAlignment="1">
      <alignment horizontal="center" vertical="center" wrapText="1"/>
    </xf>
    <xf numFmtId="0" fontId="56" fillId="0" borderId="20" xfId="0" applyFont="1" applyBorder="1" applyAlignment="1">
      <alignment horizontal="center" vertical="center" wrapText="1"/>
    </xf>
    <xf numFmtId="0" fontId="56" fillId="0" borderId="24" xfId="0" applyFont="1" applyBorder="1" applyAlignment="1">
      <alignment horizontal="center" vertical="center" wrapText="1"/>
    </xf>
    <xf numFmtId="0" fontId="56" fillId="0" borderId="53" xfId="0" applyFont="1" applyBorder="1" applyAlignment="1">
      <alignment horizontal="center" vertical="center" wrapText="1"/>
    </xf>
    <xf numFmtId="0" fontId="0" fillId="0" borderId="53" xfId="0" applyBorder="1" applyAlignment="1">
      <alignment vertical="center"/>
    </xf>
    <xf numFmtId="0" fontId="0" fillId="0" borderId="54" xfId="0" applyBorder="1" applyAlignment="1">
      <alignment vertical="center"/>
    </xf>
    <xf numFmtId="0" fontId="56" fillId="14" borderId="43" xfId="8" applyFont="1" applyBorder="1" applyAlignment="1">
      <alignment horizontal="center" vertical="center" wrapText="1"/>
    </xf>
    <xf numFmtId="0" fontId="56" fillId="14" borderId="44" xfId="8" applyFont="1" applyBorder="1" applyAlignment="1">
      <alignment horizontal="center" vertical="center" wrapText="1"/>
    </xf>
    <xf numFmtId="0" fontId="56" fillId="14" borderId="45" xfId="8" applyFont="1" applyBorder="1" applyAlignment="1">
      <alignment horizontal="center" vertical="center" wrapText="1"/>
    </xf>
    <xf numFmtId="0" fontId="56" fillId="0" borderId="23" xfId="0" applyFont="1" applyBorder="1" applyAlignment="1">
      <alignment horizontal="center" vertical="center" wrapText="1"/>
    </xf>
    <xf numFmtId="0" fontId="56" fillId="14" borderId="2" xfId="8" applyFont="1" applyBorder="1" applyAlignment="1">
      <alignment horizontal="center" vertical="center" wrapText="1"/>
    </xf>
    <xf numFmtId="0" fontId="56" fillId="0" borderId="2" xfId="0" applyFont="1" applyBorder="1" applyAlignment="1">
      <alignment horizontal="center" vertical="center" wrapText="1"/>
    </xf>
    <xf numFmtId="0" fontId="56" fillId="14" borderId="6" xfId="8" applyFont="1" applyBorder="1" applyAlignment="1">
      <alignment horizontal="center" vertical="center"/>
    </xf>
    <xf numFmtId="0" fontId="56" fillId="14" borderId="3" xfId="8" applyFont="1" applyBorder="1" applyAlignment="1">
      <alignment horizontal="center" vertical="center"/>
    </xf>
    <xf numFmtId="49" fontId="17" fillId="4" borderId="55" xfId="0" applyNumberFormat="1" applyFont="1" applyFill="1"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164" fontId="56" fillId="14" borderId="6" xfId="8" applyNumberFormat="1" applyFont="1" applyBorder="1" applyAlignment="1">
      <alignment horizontal="center" vertical="center" wrapText="1"/>
    </xf>
    <xf numFmtId="164" fontId="56" fillId="14" borderId="3" xfId="8" applyNumberFormat="1" applyFont="1" applyBorder="1" applyAlignment="1">
      <alignment horizontal="center" vertical="center" wrapText="1"/>
    </xf>
    <xf numFmtId="0" fontId="56" fillId="13" borderId="3" xfId="4" applyFont="1" applyBorder="1" applyAlignment="1">
      <alignment horizontal="center" vertical="top" wrapText="1"/>
    </xf>
    <xf numFmtId="164" fontId="56" fillId="14" borderId="19" xfId="8" applyNumberFormat="1" applyFont="1" applyBorder="1" applyAlignment="1">
      <alignment horizontal="center" vertical="center" wrapText="1"/>
    </xf>
    <xf numFmtId="0" fontId="56" fillId="14" borderId="23" xfId="8" applyFont="1" applyBorder="1" applyAlignment="1">
      <alignment horizontal="center" vertical="center" wrapText="1"/>
    </xf>
    <xf numFmtId="49" fontId="56" fillId="13" borderId="6" xfId="4" applyNumberFormat="1" applyFont="1" applyBorder="1" applyAlignment="1">
      <alignment horizontal="center" vertical="center" wrapText="1"/>
    </xf>
    <xf numFmtId="49" fontId="56" fillId="13" borderId="19" xfId="4" applyNumberFormat="1" applyFont="1" applyBorder="1" applyAlignment="1">
      <alignment horizontal="center" vertical="center" wrapText="1"/>
    </xf>
    <xf numFmtId="49" fontId="56" fillId="13" borderId="3" xfId="4" applyNumberFormat="1" applyFont="1" applyBorder="1" applyAlignment="1">
      <alignment horizontal="center" vertical="center" wrapText="1"/>
    </xf>
    <xf numFmtId="49" fontId="56" fillId="14" borderId="6" xfId="8" applyNumberFormat="1" applyFont="1" applyBorder="1" applyAlignment="1">
      <alignment horizontal="center" vertical="center" wrapText="1"/>
    </xf>
    <xf numFmtId="49" fontId="56" fillId="14" borderId="19" xfId="8" applyNumberFormat="1" applyFont="1" applyBorder="1" applyAlignment="1">
      <alignment horizontal="center" vertical="center" wrapText="1"/>
    </xf>
    <xf numFmtId="49" fontId="56" fillId="14" borderId="3" xfId="8" applyNumberFormat="1" applyFont="1" applyBorder="1" applyAlignment="1">
      <alignment horizontal="center" vertical="center" wrapText="1"/>
    </xf>
    <xf numFmtId="164" fontId="56" fillId="0" borderId="19" xfId="0" applyNumberFormat="1" applyFont="1" applyBorder="1" applyAlignment="1">
      <alignment horizontal="center" vertical="center" wrapText="1"/>
    </xf>
    <xf numFmtId="164" fontId="56" fillId="0" borderId="3" xfId="0" applyNumberFormat="1" applyFont="1" applyBorder="1" applyAlignment="1">
      <alignment horizontal="center" vertical="center" wrapText="1"/>
    </xf>
    <xf numFmtId="49" fontId="56" fillId="12" borderId="6" xfId="2" applyNumberFormat="1" applyFont="1" applyBorder="1" applyAlignment="1">
      <alignment horizontal="center" vertical="center" wrapText="1"/>
    </xf>
    <xf numFmtId="49" fontId="56" fillId="12" borderId="19" xfId="2" applyNumberFormat="1" applyFont="1" applyBorder="1" applyAlignment="1">
      <alignment horizontal="center" vertical="center" wrapText="1"/>
    </xf>
    <xf numFmtId="49" fontId="56" fillId="12" borderId="3" xfId="2" applyNumberFormat="1" applyFont="1" applyBorder="1" applyAlignment="1">
      <alignment horizontal="center" vertical="center" wrapText="1"/>
    </xf>
    <xf numFmtId="49" fontId="56" fillId="12" borderId="6" xfId="2" applyNumberFormat="1" applyFont="1" applyBorder="1" applyAlignment="1">
      <alignment horizontal="center" vertical="center"/>
    </xf>
    <xf numFmtId="49" fontId="56" fillId="12" borderId="19" xfId="2" applyNumberFormat="1" applyFont="1" applyBorder="1" applyAlignment="1">
      <alignment horizontal="center" vertical="center"/>
    </xf>
    <xf numFmtId="49" fontId="56" fillId="12" borderId="3" xfId="2" applyNumberFormat="1" applyFont="1" applyBorder="1" applyAlignment="1">
      <alignment horizontal="center" vertical="center"/>
    </xf>
    <xf numFmtId="49" fontId="56" fillId="12" borderId="22" xfId="2" applyNumberFormat="1" applyFont="1" applyBorder="1" applyAlignment="1">
      <alignment horizontal="center" vertical="center" wrapText="1"/>
    </xf>
    <xf numFmtId="49" fontId="56" fillId="12" borderId="23" xfId="2" applyNumberFormat="1" applyFont="1" applyBorder="1" applyAlignment="1">
      <alignment horizontal="center" vertical="center" wrapText="1"/>
    </xf>
    <xf numFmtId="49" fontId="56" fillId="12" borderId="26" xfId="2" applyNumberFormat="1" applyFont="1" applyBorder="1" applyAlignment="1">
      <alignment horizontal="center" vertical="center" wrapText="1"/>
    </xf>
    <xf numFmtId="49" fontId="56" fillId="12" borderId="37" xfId="2" applyNumberFormat="1" applyFont="1" applyBorder="1" applyAlignment="1">
      <alignment horizontal="center" vertical="center" wrapText="1"/>
    </xf>
    <xf numFmtId="49" fontId="56" fillId="12" borderId="20" xfId="2" applyNumberFormat="1" applyFont="1" applyBorder="1" applyAlignment="1">
      <alignment horizontal="center" vertical="center" wrapText="1"/>
    </xf>
    <xf numFmtId="49" fontId="56" fillId="12" borderId="24" xfId="2" applyNumberFormat="1" applyFont="1" applyBorder="1" applyAlignment="1">
      <alignment horizontal="center" vertical="center" wrapText="1"/>
    </xf>
    <xf numFmtId="0" fontId="56" fillId="12" borderId="50" xfId="2" applyFont="1" applyBorder="1" applyAlignment="1">
      <alignment horizontal="center" vertical="center" wrapText="1"/>
    </xf>
    <xf numFmtId="0" fontId="56" fillId="14" borderId="51" xfId="8" applyFont="1" applyBorder="1" applyAlignment="1">
      <alignment horizontal="center" vertical="top" wrapText="1"/>
    </xf>
    <xf numFmtId="0" fontId="56" fillId="12" borderId="17" xfId="2" applyFont="1" applyBorder="1" applyAlignment="1">
      <alignment horizontal="center" vertical="center" wrapText="1"/>
    </xf>
    <xf numFmtId="0" fontId="56" fillId="12" borderId="3" xfId="2" applyFont="1" applyBorder="1" applyAlignment="1">
      <alignment horizontal="center" vertical="top" wrapText="1"/>
    </xf>
    <xf numFmtId="0" fontId="56" fillId="12" borderId="20" xfId="2" applyFont="1" applyBorder="1" applyAlignment="1">
      <alignment horizontal="center" vertical="top" wrapText="1"/>
    </xf>
    <xf numFmtId="0" fontId="56" fillId="12" borderId="24" xfId="2" applyFont="1" applyBorder="1" applyAlignment="1">
      <alignment horizontal="center" vertical="top" wrapText="1"/>
    </xf>
    <xf numFmtId="0" fontId="56" fillId="12" borderId="2" xfId="2" applyFont="1" applyBorder="1" applyAlignment="1">
      <alignment horizontal="center" vertical="top" wrapText="1"/>
    </xf>
    <xf numFmtId="0" fontId="0" fillId="0" borderId="19" xfId="0" applyBorder="1" applyAlignment="1">
      <alignment horizontal="center" vertical="top" wrapText="1"/>
    </xf>
    <xf numFmtId="0" fontId="56" fillId="14" borderId="50" xfId="8" applyFont="1" applyBorder="1" applyAlignment="1">
      <alignment horizontal="center" vertical="center" wrapText="1"/>
    </xf>
    <xf numFmtId="0" fontId="56" fillId="17" borderId="51" xfId="0" applyFont="1" applyFill="1" applyBorder="1" applyAlignment="1">
      <alignment horizontal="center" vertical="center" wrapText="1"/>
    </xf>
    <xf numFmtId="0" fontId="56" fillId="0" borderId="53" xfId="0" applyFont="1" applyBorder="1" applyAlignment="1">
      <alignment vertical="center" wrapText="1"/>
    </xf>
    <xf numFmtId="0" fontId="56" fillId="0" borderId="54" xfId="0" applyFont="1" applyBorder="1" applyAlignment="1">
      <alignment vertical="center" wrapText="1"/>
    </xf>
    <xf numFmtId="0" fontId="56" fillId="15" borderId="51" xfId="4" applyFont="1" applyFill="1" applyBorder="1" applyAlignment="1">
      <alignment horizontal="center" vertical="center" wrapText="1"/>
    </xf>
    <xf numFmtId="0" fontId="0" fillId="15" borderId="53" xfId="0" applyFill="1" applyBorder="1" applyAlignment="1">
      <alignment horizontal="center" vertical="center" wrapText="1"/>
    </xf>
    <xf numFmtId="0" fontId="0" fillId="15" borderId="54" xfId="0" applyFill="1" applyBorder="1" applyAlignment="1">
      <alignment horizontal="center" vertical="center" wrapText="1"/>
    </xf>
    <xf numFmtId="0" fontId="56" fillId="13" borderId="51" xfId="4" applyFont="1" applyBorder="1" applyAlignment="1">
      <alignment horizontal="center" vertical="center" wrapText="1"/>
    </xf>
    <xf numFmtId="0" fontId="48" fillId="4" borderId="2" xfId="0" applyFont="1" applyFill="1" applyBorder="1" applyAlignment="1">
      <alignment horizontal="center" vertical="center" wrapText="1"/>
    </xf>
    <xf numFmtId="0" fontId="49" fillId="4" borderId="50" xfId="0" applyFont="1" applyFill="1" applyBorder="1" applyAlignment="1">
      <alignment horizontal="center" vertical="center"/>
    </xf>
    <xf numFmtId="0" fontId="66" fillId="11" borderId="2" xfId="0" applyFont="1" applyFill="1" applyBorder="1" applyAlignment="1">
      <alignment horizontal="center" vertical="center" wrapText="1"/>
    </xf>
    <xf numFmtId="0" fontId="64" fillId="14" borderId="50" xfId="3" applyFont="1" applyBorder="1" applyAlignment="1">
      <alignment horizontal="center" vertical="center" wrapText="1"/>
    </xf>
    <xf numFmtId="0" fontId="64" fillId="14" borderId="40" xfId="3" applyFont="1" applyBorder="1" applyAlignment="1">
      <alignment horizontal="center" vertical="center" wrapText="1"/>
    </xf>
    <xf numFmtId="0" fontId="64" fillId="14" borderId="42" xfId="3" applyFont="1" applyBorder="1" applyAlignment="1">
      <alignment horizontal="center" vertical="center" wrapText="1"/>
    </xf>
    <xf numFmtId="0" fontId="66" fillId="11" borderId="2" xfId="0" applyFont="1" applyFill="1" applyBorder="1" applyAlignment="1">
      <alignment horizontal="left" vertical="center"/>
    </xf>
    <xf numFmtId="49" fontId="57" fillId="4" borderId="22" xfId="0" applyNumberFormat="1" applyFont="1" applyFill="1" applyBorder="1" applyAlignment="1">
      <alignment horizontal="center" vertical="center"/>
    </xf>
    <xf numFmtId="49" fontId="57" fillId="4" borderId="25" xfId="0" applyNumberFormat="1" applyFont="1" applyFill="1" applyBorder="1" applyAlignment="1">
      <alignment horizontal="center" vertical="center"/>
    </xf>
    <xf numFmtId="49" fontId="57" fillId="4" borderId="23" xfId="0" applyNumberFormat="1" applyFont="1" applyFill="1" applyBorder="1" applyAlignment="1">
      <alignment horizontal="center" vertical="center"/>
    </xf>
    <xf numFmtId="49" fontId="57" fillId="4" borderId="20" xfId="0" applyNumberFormat="1" applyFont="1" applyFill="1" applyBorder="1" applyAlignment="1">
      <alignment horizontal="center" vertical="center"/>
    </xf>
    <xf numFmtId="49" fontId="57" fillId="4" borderId="21" xfId="0" applyNumberFormat="1" applyFont="1" applyFill="1" applyBorder="1" applyAlignment="1">
      <alignment horizontal="center" vertical="center"/>
    </xf>
    <xf numFmtId="49" fontId="57" fillId="4" borderId="24" xfId="0" applyNumberFormat="1" applyFont="1" applyFill="1" applyBorder="1" applyAlignment="1">
      <alignment horizontal="center" vertical="center"/>
    </xf>
    <xf numFmtId="0" fontId="64" fillId="12" borderId="2" xfId="2" applyFont="1" applyBorder="1" applyAlignment="1">
      <alignment horizontal="center" vertical="center" wrapText="1"/>
    </xf>
    <xf numFmtId="0" fontId="64" fillId="14" borderId="2" xfId="3" applyFont="1" applyBorder="1" applyAlignment="1">
      <alignment horizontal="center" vertical="center" wrapText="1"/>
    </xf>
    <xf numFmtId="0" fontId="64" fillId="12" borderId="6" xfId="2" applyFont="1" applyBorder="1" applyAlignment="1">
      <alignment horizontal="center" vertical="center" wrapText="1"/>
    </xf>
    <xf numFmtId="0" fontId="64" fillId="12" borderId="3" xfId="2" applyFont="1" applyBorder="1" applyAlignment="1">
      <alignment horizontal="center" vertical="center" wrapText="1"/>
    </xf>
    <xf numFmtId="0" fontId="64" fillId="12" borderId="22" xfId="2" applyFont="1" applyBorder="1" applyAlignment="1">
      <alignment horizontal="center" vertical="center" wrapText="1"/>
    </xf>
    <xf numFmtId="0" fontId="64" fillId="12" borderId="23" xfId="2" applyFont="1" applyBorder="1" applyAlignment="1">
      <alignment horizontal="center" vertical="center" wrapText="1"/>
    </xf>
    <xf numFmtId="0" fontId="64" fillId="12" borderId="20" xfId="2" applyFont="1" applyBorder="1" applyAlignment="1">
      <alignment horizontal="center" vertical="center" wrapText="1"/>
    </xf>
    <xf numFmtId="0" fontId="64" fillId="12" borderId="24" xfId="2" applyFont="1" applyBorder="1" applyAlignment="1">
      <alignment horizontal="center" vertical="center" wrapText="1"/>
    </xf>
    <xf numFmtId="0" fontId="56" fillId="14" borderId="2" xfId="3" applyFont="1" applyBorder="1" applyAlignment="1">
      <alignment horizontal="center" vertical="center" wrapText="1"/>
    </xf>
    <xf numFmtId="0" fontId="64" fillId="14" borderId="6" xfId="3" applyFont="1" applyBorder="1" applyAlignment="1">
      <alignment horizontal="center" vertical="center" wrapText="1"/>
    </xf>
    <xf numFmtId="0" fontId="56" fillId="13" borderId="6" xfId="10" applyFont="1" applyBorder="1" applyAlignment="1">
      <alignment horizontal="center" vertical="center" wrapText="1"/>
    </xf>
    <xf numFmtId="0" fontId="56" fillId="13" borderId="3" xfId="10" applyFont="1" applyBorder="1" applyAlignment="1">
      <alignment horizontal="center" vertical="center" wrapText="1"/>
    </xf>
    <xf numFmtId="0" fontId="64" fillId="12" borderId="6" xfId="2" applyFont="1" applyBorder="1" applyAlignment="1">
      <alignment horizontal="center" vertical="center"/>
    </xf>
    <xf numFmtId="0" fontId="64" fillId="12" borderId="19" xfId="2" applyFont="1" applyBorder="1" applyAlignment="1">
      <alignment horizontal="center" vertical="center"/>
    </xf>
    <xf numFmtId="0" fontId="64" fillId="12" borderId="3" xfId="2" applyFont="1" applyBorder="1" applyAlignment="1">
      <alignment horizontal="center" vertical="center"/>
    </xf>
    <xf numFmtId="0" fontId="64" fillId="12" borderId="19" xfId="2" applyFont="1" applyBorder="1" applyAlignment="1">
      <alignment horizontal="center" vertical="center" wrapText="1"/>
    </xf>
    <xf numFmtId="0" fontId="64" fillId="12" borderId="26" xfId="2" applyFont="1" applyBorder="1" applyAlignment="1">
      <alignment horizontal="center" vertical="center" wrapText="1"/>
    </xf>
    <xf numFmtId="0" fontId="64" fillId="12" borderId="37" xfId="2" applyFont="1" applyBorder="1" applyAlignment="1">
      <alignment horizontal="center" vertical="center" wrapText="1"/>
    </xf>
    <xf numFmtId="164" fontId="64" fillId="14" borderId="2" xfId="3" applyNumberFormat="1" applyFont="1" applyBorder="1" applyAlignment="1">
      <alignment horizontal="center" vertical="center" wrapText="1"/>
    </xf>
    <xf numFmtId="0" fontId="56" fillId="13" borderId="19" xfId="10" applyFont="1" applyBorder="1" applyAlignment="1">
      <alignment horizontal="center" vertical="center" wrapText="1"/>
    </xf>
    <xf numFmtId="0" fontId="66" fillId="14" borderId="2" xfId="3" applyFont="1" applyBorder="1" applyAlignment="1">
      <alignment horizontal="center" vertical="center" wrapText="1"/>
    </xf>
    <xf numFmtId="0" fontId="64" fillId="12" borderId="7" xfId="2" applyFont="1" applyBorder="1" applyAlignment="1">
      <alignment horizontal="center" vertical="center" wrapText="1"/>
    </xf>
    <xf numFmtId="0" fontId="64" fillId="12" borderId="18" xfId="2" applyFont="1" applyBorder="1" applyAlignment="1">
      <alignment horizontal="center" vertical="center" wrapText="1"/>
    </xf>
    <xf numFmtId="4" fontId="64" fillId="12" borderId="2" xfId="2" applyNumberFormat="1" applyFont="1" applyBorder="1" applyAlignment="1">
      <alignment horizontal="center" vertical="center" wrapText="1"/>
    </xf>
    <xf numFmtId="8" fontId="64" fillId="14" borderId="2" xfId="3" applyNumberFormat="1" applyFont="1" applyBorder="1" applyAlignment="1">
      <alignment horizontal="center" vertical="center" wrapText="1"/>
    </xf>
    <xf numFmtId="0" fontId="64" fillId="12" borderId="51" xfId="2" applyFont="1" applyBorder="1" applyAlignment="1">
      <alignment horizontal="center" vertical="center" wrapText="1"/>
    </xf>
    <xf numFmtId="0" fontId="64" fillId="18" borderId="6" xfId="0" applyFont="1" applyFill="1" applyBorder="1" applyAlignment="1">
      <alignment horizontal="center" vertical="center" wrapText="1"/>
    </xf>
    <xf numFmtId="0" fontId="64" fillId="18" borderId="19" xfId="0" applyFont="1" applyFill="1" applyBorder="1" applyAlignment="1">
      <alignment horizontal="center" vertical="center" wrapText="1"/>
    </xf>
    <xf numFmtId="0" fontId="64" fillId="18" borderId="3" xfId="0" applyFont="1" applyFill="1" applyBorder="1" applyAlignment="1">
      <alignment horizontal="center" vertical="center" wrapText="1"/>
    </xf>
    <xf numFmtId="0" fontId="64" fillId="18" borderId="2" xfId="0" applyFont="1" applyFill="1" applyBorder="1" applyAlignment="1">
      <alignment horizontal="center" vertical="center" wrapText="1"/>
    </xf>
    <xf numFmtId="0" fontId="64" fillId="18" borderId="7" xfId="0" applyFont="1" applyFill="1" applyBorder="1" applyAlignment="1">
      <alignment horizontal="center" vertical="center" wrapText="1"/>
    </xf>
    <xf numFmtId="0" fontId="64" fillId="18" borderId="18" xfId="0" applyFont="1" applyFill="1" applyBorder="1" applyAlignment="1">
      <alignment horizontal="center" vertical="center" wrapText="1"/>
    </xf>
    <xf numFmtId="0" fontId="64" fillId="18" borderId="22" xfId="0" applyFont="1" applyFill="1" applyBorder="1" applyAlignment="1">
      <alignment horizontal="center" vertical="center" wrapText="1"/>
    </xf>
    <xf numFmtId="0" fontId="64" fillId="18" borderId="23" xfId="0" applyFont="1" applyFill="1" applyBorder="1" applyAlignment="1">
      <alignment horizontal="center" vertical="center" wrapText="1"/>
    </xf>
    <xf numFmtId="0" fontId="64" fillId="18" borderId="20" xfId="0" applyFont="1" applyFill="1" applyBorder="1" applyAlignment="1">
      <alignment horizontal="center" vertical="center" wrapText="1"/>
    </xf>
    <xf numFmtId="0" fontId="64" fillId="18" borderId="24" xfId="0" applyFont="1" applyFill="1" applyBorder="1" applyAlignment="1">
      <alignment horizontal="center" vertical="center" wrapText="1"/>
    </xf>
    <xf numFmtId="0" fontId="64" fillId="18" borderId="26" xfId="0" applyFont="1" applyFill="1" applyBorder="1" applyAlignment="1">
      <alignment horizontal="center" vertical="center" wrapText="1"/>
    </xf>
    <xf numFmtId="0" fontId="64" fillId="18" borderId="37" xfId="0" applyFont="1" applyFill="1" applyBorder="1" applyAlignment="1">
      <alignment horizontal="center" vertical="center" wrapText="1"/>
    </xf>
    <xf numFmtId="0" fontId="56" fillId="13" borderId="6" xfId="10" applyNumberFormat="1" applyFont="1" applyBorder="1" applyAlignment="1">
      <alignment horizontal="center" vertical="center" wrapText="1"/>
    </xf>
    <xf numFmtId="0" fontId="56" fillId="13" borderId="19" xfId="10" applyNumberFormat="1" applyFont="1" applyBorder="1" applyAlignment="1">
      <alignment horizontal="center" vertical="center" wrapText="1"/>
    </xf>
    <xf numFmtId="0" fontId="56" fillId="13" borderId="3" xfId="10" applyNumberFormat="1" applyFont="1" applyBorder="1" applyAlignment="1">
      <alignment horizontal="center" vertical="center" wrapText="1"/>
    </xf>
    <xf numFmtId="0" fontId="64" fillId="0" borderId="2" xfId="0" applyFont="1" applyBorder="1" applyAlignment="1">
      <alignment horizontal="center" vertical="center" wrapText="1"/>
    </xf>
    <xf numFmtId="0" fontId="64" fillId="14" borderId="2" xfId="3" applyFont="1" applyBorder="1" applyAlignment="1">
      <alignment horizontal="center" vertical="top" wrapText="1"/>
    </xf>
    <xf numFmtId="0" fontId="64" fillId="12" borderId="2" xfId="2" applyFont="1" applyBorder="1" applyAlignment="1">
      <alignment horizontal="center" vertical="top" wrapText="1"/>
    </xf>
    <xf numFmtId="4" fontId="64" fillId="14" borderId="2" xfId="3" applyNumberFormat="1" applyFont="1" applyBorder="1" applyAlignment="1">
      <alignment horizontal="center" vertical="center" wrapText="1"/>
    </xf>
    <xf numFmtId="0" fontId="64" fillId="12" borderId="6" xfId="2" applyFont="1" applyBorder="1" applyAlignment="1">
      <alignment horizontal="center" vertical="top" wrapText="1"/>
    </xf>
    <xf numFmtId="0" fontId="64" fillId="12" borderId="19" xfId="2" applyFont="1" applyBorder="1" applyAlignment="1">
      <alignment horizontal="center" vertical="top"/>
    </xf>
    <xf numFmtId="0" fontId="64" fillId="12" borderId="3" xfId="2" applyFont="1" applyBorder="1" applyAlignment="1">
      <alignment horizontal="center" vertical="top"/>
    </xf>
    <xf numFmtId="0" fontId="64" fillId="12" borderId="19" xfId="2" applyFont="1" applyBorder="1" applyAlignment="1">
      <alignment horizontal="center" vertical="top" wrapText="1"/>
    </xf>
    <xf numFmtId="0" fontId="64" fillId="12" borderId="3" xfId="2" applyFont="1" applyBorder="1" applyAlignment="1">
      <alignment horizontal="center" vertical="top" wrapText="1"/>
    </xf>
    <xf numFmtId="0" fontId="64" fillId="12" borderId="22" xfId="2" applyFont="1" applyBorder="1" applyAlignment="1">
      <alignment horizontal="center" vertical="top" wrapText="1"/>
    </xf>
    <xf numFmtId="0" fontId="64" fillId="12" borderId="23" xfId="2" applyFont="1" applyBorder="1" applyAlignment="1">
      <alignment horizontal="center" vertical="top" wrapText="1"/>
    </xf>
    <xf numFmtId="0" fontId="64" fillId="12" borderId="26" xfId="2" applyFont="1" applyBorder="1" applyAlignment="1">
      <alignment horizontal="center" vertical="top" wrapText="1"/>
    </xf>
    <xf numFmtId="0" fontId="64" fillId="12" borderId="37" xfId="2" applyFont="1" applyBorder="1" applyAlignment="1">
      <alignment horizontal="center" vertical="top" wrapText="1"/>
    </xf>
    <xf numFmtId="0" fontId="64" fillId="12" borderId="20" xfId="2" applyFont="1" applyBorder="1" applyAlignment="1">
      <alignment horizontal="center" vertical="top" wrapText="1"/>
    </xf>
    <xf numFmtId="0" fontId="64" fillId="12" borderId="24" xfId="2" applyFont="1" applyBorder="1" applyAlignment="1">
      <alignment horizontal="center" vertical="top" wrapText="1"/>
    </xf>
    <xf numFmtId="0" fontId="56" fillId="13" borderId="2" xfId="10" applyFont="1" applyBorder="1" applyAlignment="1">
      <alignment horizontal="center" vertical="center" wrapText="1"/>
    </xf>
    <xf numFmtId="0" fontId="64" fillId="12" borderId="2" xfId="2" applyFont="1" applyBorder="1" applyAlignment="1">
      <alignment horizontal="center" vertical="top"/>
    </xf>
    <xf numFmtId="17" fontId="64" fillId="14" borderId="2" xfId="3" applyNumberFormat="1" applyFont="1" applyBorder="1" applyAlignment="1">
      <alignment horizontal="center" vertical="center" wrapText="1"/>
    </xf>
    <xf numFmtId="0" fontId="56" fillId="13" borderId="6" xfId="10" applyFont="1" applyBorder="1" applyAlignment="1">
      <alignment horizontal="center" vertical="top" wrapText="1"/>
    </xf>
    <xf numFmtId="0" fontId="56" fillId="13" borderId="19" xfId="10" applyFont="1" applyBorder="1" applyAlignment="1">
      <alignment horizontal="center" vertical="top" wrapText="1"/>
    </xf>
    <xf numFmtId="0" fontId="56" fillId="13" borderId="3" xfId="10" applyFont="1" applyBorder="1" applyAlignment="1">
      <alignment horizontal="center" vertical="top" wrapText="1"/>
    </xf>
    <xf numFmtId="0" fontId="0" fillId="0" borderId="19" xfId="0" applyBorder="1" applyAlignment="1">
      <alignment horizontal="center" wrapText="1"/>
    </xf>
    <xf numFmtId="0" fontId="54" fillId="12" borderId="50" xfId="2" applyFont="1" applyBorder="1" applyAlignment="1">
      <alignment horizontal="center" vertical="center"/>
    </xf>
    <xf numFmtId="0" fontId="22" fillId="0" borderId="50" xfId="0" applyFont="1" applyBorder="1" applyAlignment="1">
      <alignment horizontal="center"/>
    </xf>
    <xf numFmtId="0" fontId="54" fillId="16" borderId="50" xfId="2" applyFont="1" applyFill="1" applyBorder="1" applyAlignment="1">
      <alignment horizontal="center" vertical="center" wrapText="1"/>
    </xf>
    <xf numFmtId="0" fontId="43" fillId="16" borderId="50" xfId="0" applyFont="1" applyFill="1" applyBorder="1" applyAlignment="1">
      <alignment vertical="center"/>
    </xf>
    <xf numFmtId="0" fontId="54" fillId="12" borderId="50" xfId="2" applyFont="1" applyBorder="1" applyAlignment="1">
      <alignment horizontal="center" vertical="center" wrapText="1"/>
    </xf>
    <xf numFmtId="0" fontId="22" fillId="0" borderId="50" xfId="0" applyFont="1" applyBorder="1" applyAlignment="1">
      <alignment horizontal="center" wrapText="1"/>
    </xf>
    <xf numFmtId="0" fontId="54" fillId="15" borderId="50" xfId="4" applyFont="1" applyFill="1" applyBorder="1" applyAlignment="1">
      <alignment horizontal="center" vertical="center" wrapText="1"/>
    </xf>
    <xf numFmtId="0" fontId="43" fillId="15" borderId="50" xfId="0" applyFont="1" applyFill="1" applyBorder="1" applyAlignment="1">
      <alignment horizontal="center" wrapText="1"/>
    </xf>
    <xf numFmtId="0" fontId="54" fillId="13" borderId="6" xfId="4" applyFont="1" applyBorder="1" applyAlignment="1">
      <alignment horizontal="center" vertical="center" wrapText="1"/>
    </xf>
    <xf numFmtId="0" fontId="54" fillId="0" borderId="19" xfId="0" applyFont="1" applyBorder="1" applyAlignment="1">
      <alignment horizontal="center" vertical="center" wrapText="1"/>
    </xf>
    <xf numFmtId="0" fontId="54" fillId="0" borderId="3" xfId="0" applyFont="1" applyBorder="1" applyAlignment="1">
      <alignment horizontal="center" vertical="center" wrapText="1"/>
    </xf>
    <xf numFmtId="0" fontId="54" fillId="12" borderId="6" xfId="2" applyFont="1" applyBorder="1" applyAlignment="1">
      <alignment horizontal="center" vertical="center"/>
    </xf>
    <xf numFmtId="0" fontId="54" fillId="0" borderId="19" xfId="0" applyFont="1" applyBorder="1" applyAlignment="1">
      <alignment horizontal="center" vertical="center"/>
    </xf>
    <xf numFmtId="0" fontId="54" fillId="0" borderId="3" xfId="0" applyFont="1" applyBorder="1" applyAlignment="1">
      <alignment horizontal="center" vertical="center"/>
    </xf>
    <xf numFmtId="0" fontId="54" fillId="12" borderId="6" xfId="2" applyFont="1" applyBorder="1" applyAlignment="1">
      <alignment horizontal="center" vertical="center" wrapText="1"/>
    </xf>
    <xf numFmtId="0" fontId="54" fillId="14" borderId="6" xfId="3" applyFont="1" applyBorder="1" applyAlignment="1">
      <alignment horizontal="center" vertical="center" wrapText="1"/>
    </xf>
    <xf numFmtId="0" fontId="23" fillId="0" borderId="19" xfId="0" applyFont="1" applyBorder="1" applyAlignment="1">
      <alignment horizontal="center" vertical="center" wrapText="1"/>
    </xf>
    <xf numFmtId="0" fontId="23" fillId="0" borderId="3" xfId="0" applyFont="1" applyBorder="1" applyAlignment="1">
      <alignment horizontal="center" vertical="center" wrapText="1"/>
    </xf>
    <xf numFmtId="0" fontId="64" fillId="16" borderId="2" xfId="2" applyFont="1" applyFill="1" applyBorder="1" applyAlignment="1">
      <alignment horizontal="center" vertical="center" wrapText="1"/>
    </xf>
    <xf numFmtId="0" fontId="4" fillId="17" borderId="51" xfId="0" applyFont="1" applyFill="1" applyBorder="1" applyAlignment="1">
      <alignment horizontal="center" vertical="center" wrapText="1"/>
    </xf>
    <xf numFmtId="0" fontId="0" fillId="17" borderId="53" xfId="0" applyFill="1" applyBorder="1" applyAlignment="1">
      <alignment horizontal="center" vertical="center" wrapText="1"/>
    </xf>
    <xf numFmtId="0" fontId="0" fillId="17" borderId="54" xfId="0" applyFill="1" applyBorder="1" applyAlignment="1">
      <alignment horizontal="center" vertical="center" wrapText="1"/>
    </xf>
    <xf numFmtId="0" fontId="54" fillId="16" borderId="6" xfId="2" applyFont="1" applyFill="1" applyBorder="1" applyAlignment="1">
      <alignment horizontal="center" vertical="center" wrapText="1"/>
    </xf>
    <xf numFmtId="0" fontId="54" fillId="16" borderId="19" xfId="0" applyFont="1" applyFill="1" applyBorder="1" applyAlignment="1">
      <alignment horizontal="center" vertical="center" wrapText="1"/>
    </xf>
    <xf numFmtId="0" fontId="54" fillId="16" borderId="3" xfId="0" applyFont="1" applyFill="1" applyBorder="1" applyAlignment="1">
      <alignment horizontal="center" vertical="center" wrapText="1"/>
    </xf>
    <xf numFmtId="0" fontId="54" fillId="12" borderId="22" xfId="2" applyFont="1" applyBorder="1" applyAlignment="1">
      <alignment horizontal="center" vertical="center" wrapText="1"/>
    </xf>
    <xf numFmtId="0" fontId="54" fillId="0" borderId="23" xfId="0" applyFont="1" applyBorder="1" applyAlignment="1">
      <alignment horizontal="center" vertical="center" wrapText="1"/>
    </xf>
    <xf numFmtId="0" fontId="54" fillId="0" borderId="26" xfId="0" applyFont="1" applyBorder="1" applyAlignment="1">
      <alignment horizontal="center" vertical="center" wrapText="1"/>
    </xf>
    <xf numFmtId="0" fontId="54" fillId="0" borderId="37" xfId="0" applyFont="1" applyBorder="1" applyAlignment="1">
      <alignment horizontal="center" vertical="center" wrapText="1"/>
    </xf>
    <xf numFmtId="0" fontId="54" fillId="0" borderId="20" xfId="0" applyFont="1" applyBorder="1" applyAlignment="1">
      <alignment horizontal="center" vertical="center" wrapText="1"/>
    </xf>
    <xf numFmtId="0" fontId="54" fillId="0" borderId="24" xfId="0" applyFont="1" applyBorder="1" applyAlignment="1">
      <alignment horizontal="center" vertical="center" wrapText="1"/>
    </xf>
    <xf numFmtId="0" fontId="54" fillId="12" borderId="23" xfId="2" applyFont="1" applyBorder="1" applyAlignment="1">
      <alignment horizontal="center" vertical="center" wrapText="1"/>
    </xf>
    <xf numFmtId="0" fontId="4" fillId="16" borderId="50" xfId="0" applyFont="1" applyFill="1" applyBorder="1" applyAlignment="1">
      <alignment horizontal="center" vertical="center" wrapText="1"/>
    </xf>
    <xf numFmtId="0" fontId="0" fillId="16" borderId="50" xfId="0" applyFill="1" applyBorder="1" applyAlignment="1">
      <alignment horizontal="center" vertical="center" wrapText="1"/>
    </xf>
    <xf numFmtId="0" fontId="54" fillId="14" borderId="51" xfId="3" applyFont="1" applyBorder="1" applyAlignment="1">
      <alignment horizontal="center" wrapText="1"/>
    </xf>
    <xf numFmtId="0" fontId="0" fillId="0" borderId="3" xfId="0" applyBorder="1" applyAlignment="1">
      <alignment horizontal="center" wrapText="1"/>
    </xf>
    <xf numFmtId="0" fontId="56" fillId="12" borderId="19" xfId="2" applyFont="1" applyBorder="1" applyAlignment="1">
      <alignment horizontal="center" vertical="top"/>
    </xf>
    <xf numFmtId="0" fontId="56" fillId="12" borderId="3" xfId="2" applyFont="1" applyBorder="1" applyAlignment="1">
      <alignment horizontal="center" vertical="top"/>
    </xf>
    <xf numFmtId="0" fontId="13" fillId="11" borderId="2" xfId="0" applyFont="1" applyFill="1" applyBorder="1" applyAlignment="1">
      <alignment horizontal="left" vertical="center"/>
    </xf>
    <xf numFmtId="49" fontId="17" fillId="4" borderId="2" xfId="0" applyNumberFormat="1" applyFont="1" applyFill="1" applyBorder="1" applyAlignment="1">
      <alignment horizontal="center" vertical="center" wrapText="1"/>
    </xf>
    <xf numFmtId="0" fontId="47" fillId="0" borderId="2" xfId="0" applyFont="1" applyBorder="1" applyAlignment="1">
      <alignment horizontal="center" vertical="center" wrapText="1"/>
    </xf>
    <xf numFmtId="0" fontId="53" fillId="11" borderId="7" xfId="0" applyFont="1" applyFill="1" applyBorder="1" applyAlignment="1">
      <alignment horizontal="center" vertical="center" wrapText="1"/>
    </xf>
    <xf numFmtId="0" fontId="53" fillId="11" borderId="18" xfId="0" applyFont="1" applyFill="1" applyBorder="1" applyAlignment="1">
      <alignment horizontal="center" vertical="center" wrapText="1"/>
    </xf>
    <xf numFmtId="0" fontId="56" fillId="17" borderId="50" xfId="0" applyFont="1" applyFill="1" applyBorder="1" applyAlignment="1">
      <alignment horizontal="center" vertical="center" wrapText="1"/>
    </xf>
    <xf numFmtId="0" fontId="54" fillId="14" borderId="50" xfId="3" applyFont="1" applyBorder="1" applyAlignment="1">
      <alignment horizontal="center" wrapText="1"/>
    </xf>
    <xf numFmtId="0" fontId="0" fillId="0" borderId="50" xfId="0" applyBorder="1" applyAlignment="1">
      <alignment horizontal="center" wrapText="1"/>
    </xf>
    <xf numFmtId="0" fontId="53" fillId="11" borderId="50" xfId="0" applyFont="1" applyFill="1" applyBorder="1" applyAlignment="1">
      <alignment horizontal="left" vertical="center"/>
    </xf>
    <xf numFmtId="49" fontId="17" fillId="4" borderId="22" xfId="0" applyNumberFormat="1" applyFont="1" applyFill="1" applyBorder="1" applyAlignment="1">
      <alignment horizontal="center" vertical="center"/>
    </xf>
    <xf numFmtId="49" fontId="17" fillId="4" borderId="25" xfId="0" applyNumberFormat="1" applyFont="1" applyFill="1" applyBorder="1" applyAlignment="1">
      <alignment horizontal="center" vertical="center"/>
    </xf>
    <xf numFmtId="49" fontId="17" fillId="4" borderId="23" xfId="0" applyNumberFormat="1" applyFont="1" applyFill="1" applyBorder="1" applyAlignment="1">
      <alignment horizontal="center" vertical="center"/>
    </xf>
    <xf numFmtId="0" fontId="0" fillId="0" borderId="20" xfId="0" applyBorder="1" applyAlignment="1">
      <alignment vertical="center"/>
    </xf>
    <xf numFmtId="0" fontId="0" fillId="0" borderId="21" xfId="0" applyBorder="1" applyAlignment="1">
      <alignment vertical="center"/>
    </xf>
    <xf numFmtId="0" fontId="0" fillId="0" borderId="24" xfId="0" applyBorder="1" applyAlignment="1">
      <alignment vertical="center"/>
    </xf>
    <xf numFmtId="0" fontId="19" fillId="4" borderId="50" xfId="0" applyFont="1" applyFill="1" applyBorder="1" applyAlignment="1">
      <alignment horizontal="center" vertical="center" wrapText="1"/>
    </xf>
    <xf numFmtId="0" fontId="56" fillId="17" borderId="51" xfId="8" applyFont="1" applyFill="1" applyBorder="1" applyAlignment="1">
      <alignment vertical="top" wrapText="1"/>
    </xf>
    <xf numFmtId="0" fontId="0" fillId="17" borderId="53" xfId="0" applyFill="1" applyBorder="1" applyAlignment="1">
      <alignment vertical="top" wrapText="1"/>
    </xf>
    <xf numFmtId="0" fontId="0" fillId="17" borderId="54" xfId="0" applyFill="1" applyBorder="1" applyAlignment="1">
      <alignment vertical="top" wrapText="1"/>
    </xf>
    <xf numFmtId="0" fontId="54" fillId="16" borderId="2" xfId="2" applyFont="1" applyFill="1" applyBorder="1" applyAlignment="1">
      <alignment horizontal="center" vertical="center" wrapText="1"/>
    </xf>
    <xf numFmtId="0" fontId="56" fillId="12" borderId="2" xfId="2" applyFont="1" applyBorder="1" applyAlignment="1">
      <alignment horizontal="center" vertical="center"/>
    </xf>
    <xf numFmtId="0" fontId="22" fillId="0" borderId="19" xfId="0" applyFont="1" applyBorder="1" applyAlignment="1">
      <alignment horizontal="center" vertical="center"/>
    </xf>
    <xf numFmtId="0" fontId="22" fillId="0" borderId="3" xfId="0" applyFont="1" applyBorder="1" applyAlignment="1">
      <alignment horizontal="center" vertical="center"/>
    </xf>
    <xf numFmtId="0" fontId="0" fillId="0" borderId="26" xfId="0" applyBorder="1" applyAlignment="1">
      <alignment horizontal="center" vertical="center" wrapText="1"/>
    </xf>
    <xf numFmtId="0" fontId="0" fillId="0" borderId="37" xfId="0" applyBorder="1" applyAlignment="1">
      <alignment horizontal="center" vertical="center" wrapText="1"/>
    </xf>
    <xf numFmtId="9" fontId="54" fillId="15" borderId="2" xfId="4" applyNumberFormat="1" applyFont="1" applyFill="1" applyBorder="1" applyAlignment="1">
      <alignment horizontal="center" vertical="center" wrapText="1"/>
    </xf>
    <xf numFmtId="0" fontId="54" fillId="12" borderId="2" xfId="2" applyFont="1" applyBorder="1" applyAlignment="1">
      <alignment horizontal="center" vertical="top" wrapText="1"/>
    </xf>
    <xf numFmtId="0" fontId="54" fillId="12" borderId="2" xfId="2" applyFont="1" applyBorder="1" applyAlignment="1">
      <alignment horizontal="center" vertical="top"/>
    </xf>
    <xf numFmtId="0" fontId="59" fillId="0" borderId="2" xfId="0" applyFont="1" applyBorder="1" applyAlignment="1">
      <alignment horizontal="center" vertical="top"/>
    </xf>
    <xf numFmtId="0" fontId="54" fillId="13" borderId="2" xfId="4" applyFont="1" applyBorder="1" applyAlignment="1">
      <alignment horizontal="center" vertical="center" wrapText="1"/>
    </xf>
    <xf numFmtId="0" fontId="54" fillId="14" borderId="51" xfId="3" applyFont="1" applyBorder="1" applyAlignment="1">
      <alignment horizontal="center" vertical="top" wrapText="1"/>
    </xf>
    <xf numFmtId="0" fontId="54" fillId="14" borderId="53" xfId="3" applyFont="1" applyBorder="1" applyAlignment="1">
      <alignment horizontal="center" vertical="top" wrapText="1"/>
    </xf>
    <xf numFmtId="14" fontId="54" fillId="14" borderId="2" xfId="3" applyNumberFormat="1" applyFont="1" applyBorder="1" applyAlignment="1">
      <alignment horizontal="center" vertical="center" wrapText="1"/>
    </xf>
    <xf numFmtId="49" fontId="56" fillId="13" borderId="2" xfId="4" applyNumberFormat="1" applyFont="1" applyBorder="1" applyAlignment="1">
      <alignment horizontal="center" vertical="center" wrapText="1"/>
    </xf>
    <xf numFmtId="0" fontId="54" fillId="14" borderId="53" xfId="3" applyFont="1" applyBorder="1" applyAlignment="1">
      <alignment horizontal="center" vertical="center" wrapText="1"/>
    </xf>
    <xf numFmtId="0" fontId="61" fillId="11" borderId="2" xfId="0" applyFont="1" applyFill="1" applyBorder="1" applyAlignment="1">
      <alignment horizontal="left" vertical="center"/>
    </xf>
    <xf numFmtId="0" fontId="59" fillId="0" borderId="2" xfId="0" applyFont="1" applyBorder="1" applyAlignment="1">
      <alignment horizontal="center" vertical="center" wrapText="1"/>
    </xf>
    <xf numFmtId="49" fontId="17" fillId="4" borderId="55" xfId="0" applyNumberFormat="1" applyFont="1" applyFill="1" applyBorder="1" applyAlignment="1">
      <alignment horizontal="center" vertical="center" wrapText="1"/>
    </xf>
    <xf numFmtId="0" fontId="47" fillId="0" borderId="56" xfId="0" applyFont="1" applyBorder="1" applyAlignment="1">
      <alignment horizontal="center" vertical="center" wrapText="1"/>
    </xf>
    <xf numFmtId="0" fontId="47" fillId="0" borderId="57" xfId="0" applyFont="1" applyBorder="1" applyAlignment="1">
      <alignment horizontal="center" vertical="center" wrapText="1"/>
    </xf>
    <xf numFmtId="0" fontId="54" fillId="14" borderId="6" xfId="6" applyFont="1" applyBorder="1" applyAlignment="1">
      <alignment horizontal="center" vertical="center" wrapText="1"/>
    </xf>
    <xf numFmtId="0" fontId="56" fillId="16" borderId="50" xfId="0" applyFont="1" applyFill="1" applyBorder="1" applyAlignment="1">
      <alignment horizontal="center" vertical="center" wrapText="1"/>
    </xf>
    <xf numFmtId="0" fontId="54" fillId="12" borderId="7" xfId="2" applyFont="1" applyBorder="1" applyAlignment="1">
      <alignment horizontal="center" vertical="center" wrapText="1"/>
    </xf>
    <xf numFmtId="0" fontId="54" fillId="12" borderId="18" xfId="2" applyFont="1" applyBorder="1" applyAlignment="1">
      <alignment horizontal="center" vertical="center" wrapText="1"/>
    </xf>
    <xf numFmtId="0" fontId="54" fillId="0" borderId="18" xfId="0" applyFont="1" applyBorder="1" applyAlignment="1">
      <alignment horizontal="center" vertical="center" wrapText="1"/>
    </xf>
    <xf numFmtId="0" fontId="54" fillId="16" borderId="7" xfId="4" applyFont="1" applyFill="1" applyBorder="1" applyAlignment="1">
      <alignment horizontal="center" vertical="center" wrapText="1"/>
    </xf>
    <xf numFmtId="0" fontId="54" fillId="16" borderId="18" xfId="0" applyFont="1" applyFill="1" applyBorder="1" applyAlignment="1">
      <alignment horizontal="center" vertical="center" wrapText="1"/>
    </xf>
    <xf numFmtId="0" fontId="54" fillId="16" borderId="18" xfId="4" applyFont="1" applyFill="1" applyBorder="1" applyAlignment="1">
      <alignment horizontal="center" vertical="center" wrapText="1"/>
    </xf>
    <xf numFmtId="0" fontId="54" fillId="16" borderId="22" xfId="4" applyFont="1" applyFill="1" applyBorder="1" applyAlignment="1">
      <alignment horizontal="center" vertical="center" wrapText="1"/>
    </xf>
    <xf numFmtId="0" fontId="54" fillId="16" borderId="23" xfId="0" applyFont="1" applyFill="1" applyBorder="1" applyAlignment="1">
      <alignment horizontal="center" vertical="center" wrapText="1"/>
    </xf>
    <xf numFmtId="0" fontId="56" fillId="0" borderId="19" xfId="0" applyFont="1" applyBorder="1" applyAlignment="1">
      <alignment horizontal="center" vertical="center"/>
    </xf>
    <xf numFmtId="0" fontId="54" fillId="16" borderId="6" xfId="2" applyFont="1" applyFill="1" applyBorder="1" applyAlignment="1">
      <alignment horizontal="center" vertical="center"/>
    </xf>
    <xf numFmtId="0" fontId="54" fillId="16" borderId="22" xfId="2" applyFont="1" applyFill="1" applyBorder="1" applyAlignment="1">
      <alignment horizontal="center" vertical="center" wrapText="1"/>
    </xf>
    <xf numFmtId="0" fontId="54" fillId="16" borderId="23" xfId="2" applyFont="1" applyFill="1" applyBorder="1" applyAlignment="1">
      <alignment horizontal="center" vertical="center" wrapText="1"/>
    </xf>
    <xf numFmtId="0" fontId="54" fillId="17" borderId="6" xfId="6" applyFont="1" applyFill="1" applyBorder="1" applyAlignment="1">
      <alignment horizontal="center" vertical="center" wrapText="1"/>
    </xf>
    <xf numFmtId="0" fontId="4" fillId="16" borderId="6" xfId="2" applyFont="1" applyFill="1" applyBorder="1" applyAlignment="1">
      <alignment horizontal="center" vertical="center"/>
    </xf>
    <xf numFmtId="0" fontId="22" fillId="16" borderId="6" xfId="2" applyFont="1" applyFill="1" applyBorder="1" applyAlignment="1">
      <alignment horizontal="center" vertical="center" wrapText="1"/>
    </xf>
    <xf numFmtId="0" fontId="22" fillId="0" borderId="19" xfId="0" applyFont="1" applyBorder="1" applyAlignment="1">
      <alignment horizontal="center" vertical="center" wrapText="1"/>
    </xf>
    <xf numFmtId="0" fontId="22" fillId="16" borderId="22" xfId="2" applyFont="1" applyFill="1" applyBorder="1" applyAlignment="1">
      <alignment horizontal="center" vertical="center" wrapText="1"/>
    </xf>
    <xf numFmtId="0" fontId="22" fillId="16" borderId="23" xfId="2" applyFont="1" applyFill="1" applyBorder="1" applyAlignment="1">
      <alignment horizontal="center" vertical="center" wrapText="1"/>
    </xf>
    <xf numFmtId="0" fontId="22" fillId="0" borderId="26" xfId="0" applyFont="1" applyBorder="1" applyAlignment="1">
      <alignment horizontal="center" vertical="center" wrapText="1"/>
    </xf>
    <xf numFmtId="0" fontId="22" fillId="0" borderId="37"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4" xfId="0" applyFont="1" applyBorder="1" applyAlignment="1">
      <alignment horizontal="center" vertical="center" wrapText="1"/>
    </xf>
    <xf numFmtId="0" fontId="56" fillId="17" borderId="6" xfId="6" applyFont="1" applyFill="1" applyBorder="1" applyAlignment="1">
      <alignment horizontal="center" vertical="center" wrapText="1"/>
    </xf>
    <xf numFmtId="0" fontId="23" fillId="16" borderId="50" xfId="2" applyFont="1" applyFill="1" applyBorder="1" applyAlignment="1">
      <alignment horizontal="center" vertical="center" wrapText="1"/>
    </xf>
    <xf numFmtId="0" fontId="23" fillId="0" borderId="50" xfId="0" applyFont="1" applyBorder="1" applyAlignment="1">
      <alignment horizontal="center" vertical="center" wrapText="1"/>
    </xf>
    <xf numFmtId="0" fontId="23" fillId="17" borderId="6" xfId="6" applyFont="1" applyFill="1" applyBorder="1" applyAlignment="1">
      <alignment horizontal="center" vertical="center" wrapText="1"/>
    </xf>
    <xf numFmtId="0" fontId="54" fillId="15" borderId="50" xfId="0" applyFont="1" applyFill="1" applyBorder="1" applyAlignment="1">
      <alignment horizontal="center" vertical="center" wrapText="1"/>
    </xf>
    <xf numFmtId="0" fontId="54" fillId="0" borderId="50" xfId="0" applyFont="1" applyBorder="1" applyAlignment="1">
      <alignment horizontal="center" vertical="center" wrapText="1"/>
    </xf>
    <xf numFmtId="0" fontId="23" fillId="17" borderId="50" xfId="6" applyFont="1" applyFill="1" applyBorder="1" applyAlignment="1">
      <alignment horizontal="center" vertical="center" wrapText="1"/>
    </xf>
    <xf numFmtId="0" fontId="54" fillId="16" borderId="22" xfId="0" applyFont="1" applyFill="1" applyBorder="1" applyAlignment="1">
      <alignment horizontal="center" vertical="center" wrapText="1"/>
    </xf>
    <xf numFmtId="0" fontId="54" fillId="16" borderId="7" xfId="0" applyFont="1" applyFill="1" applyBorder="1" applyAlignment="1">
      <alignment horizontal="center" vertical="center" wrapText="1"/>
    </xf>
    <xf numFmtId="0" fontId="54" fillId="16" borderId="2" xfId="0" applyFont="1" applyFill="1" applyBorder="1" applyAlignment="1">
      <alignment horizontal="center" vertical="center" wrapText="1"/>
    </xf>
    <xf numFmtId="0" fontId="54" fillId="16" borderId="2" xfId="0" applyFont="1" applyFill="1" applyBorder="1" applyAlignment="1">
      <alignment horizontal="center" vertical="center"/>
    </xf>
    <xf numFmtId="0" fontId="56" fillId="18" borderId="7" xfId="2" applyFont="1" applyFill="1" applyBorder="1" applyAlignment="1">
      <alignment horizontal="center" vertical="center" wrapText="1"/>
    </xf>
    <xf numFmtId="0" fontId="56" fillId="18" borderId="18" xfId="2" applyFont="1" applyFill="1" applyBorder="1" applyAlignment="1">
      <alignment horizontal="center" vertical="center" wrapText="1"/>
    </xf>
    <xf numFmtId="49" fontId="17" fillId="4" borderId="20" xfId="0" applyNumberFormat="1" applyFont="1" applyFill="1" applyBorder="1" applyAlignment="1">
      <alignment horizontal="center" vertical="center" wrapText="1"/>
    </xf>
    <xf numFmtId="49" fontId="17" fillId="4" borderId="21" xfId="0" applyNumberFormat="1" applyFont="1" applyFill="1" applyBorder="1" applyAlignment="1">
      <alignment horizontal="center" vertical="center" wrapText="1"/>
    </xf>
    <xf numFmtId="49" fontId="17" fillId="4" borderId="24" xfId="0" applyNumberFormat="1" applyFont="1" applyFill="1" applyBorder="1" applyAlignment="1">
      <alignment horizontal="center" vertical="center" wrapText="1"/>
    </xf>
    <xf numFmtId="0" fontId="15" fillId="11" borderId="2" xfId="0" applyFont="1" applyFill="1" applyBorder="1" applyAlignment="1">
      <alignment horizontal="center" vertical="center" wrapText="1"/>
    </xf>
    <xf numFmtId="0" fontId="56" fillId="12" borderId="6" xfId="2" applyFont="1" applyBorder="1" applyAlignment="1" applyProtection="1">
      <alignment horizontal="center" vertical="center"/>
      <protection locked="0"/>
    </xf>
    <xf numFmtId="0" fontId="56" fillId="12" borderId="6" xfId="2" applyFont="1" applyBorder="1" applyAlignment="1" applyProtection="1">
      <alignment horizontal="center" vertical="center" wrapText="1"/>
      <protection locked="0"/>
    </xf>
    <xf numFmtId="0" fontId="56" fillId="12" borderId="22" xfId="2" applyFont="1" applyBorder="1" applyAlignment="1" applyProtection="1">
      <alignment horizontal="center" vertical="center" wrapText="1"/>
      <protection locked="0"/>
    </xf>
    <xf numFmtId="0" fontId="56" fillId="12" borderId="23" xfId="2" applyFont="1" applyBorder="1" applyAlignment="1" applyProtection="1">
      <alignment horizontal="center" vertical="center" wrapText="1"/>
      <protection locked="0"/>
    </xf>
    <xf numFmtId="0" fontId="56" fillId="12" borderId="20" xfId="2" applyFont="1" applyBorder="1" applyAlignment="1">
      <alignment horizontal="center" wrapText="1"/>
    </xf>
    <xf numFmtId="0" fontId="56" fillId="12" borderId="24" xfId="2" applyFont="1" applyBorder="1" applyAlignment="1">
      <alignment horizontal="center" wrapText="1"/>
    </xf>
    <xf numFmtId="0" fontId="56" fillId="12" borderId="3" xfId="2" applyFont="1" applyBorder="1" applyAlignment="1">
      <alignment horizontal="center" wrapText="1"/>
    </xf>
    <xf numFmtId="0" fontId="56" fillId="14" borderId="2" xfId="8" applyFont="1" applyBorder="1" applyAlignment="1" applyProtection="1">
      <alignment horizontal="center" vertical="center" wrapText="1"/>
      <protection locked="0"/>
    </xf>
    <xf numFmtId="0" fontId="56" fillId="12" borderId="25" xfId="2" applyFont="1" applyBorder="1" applyAlignment="1" applyProtection="1">
      <alignment horizontal="center" vertical="center" wrapText="1"/>
      <protection locked="0"/>
    </xf>
    <xf numFmtId="0" fontId="56" fillId="12" borderId="21" xfId="2" applyFont="1" applyBorder="1" applyAlignment="1">
      <alignment horizontal="center" wrapText="1"/>
    </xf>
    <xf numFmtId="0" fontId="10" fillId="11" borderId="2" xfId="0" applyFont="1" applyFill="1" applyBorder="1" applyAlignment="1">
      <alignment horizontal="left" vertical="center"/>
    </xf>
    <xf numFmtId="4" fontId="56" fillId="12" borderId="49" xfId="2" applyNumberFormat="1" applyFont="1" applyBorder="1" applyAlignment="1">
      <alignment horizontal="center" vertical="center" wrapText="1"/>
    </xf>
    <xf numFmtId="0" fontId="56" fillId="12" borderId="19" xfId="2" applyFont="1" applyBorder="1" applyAlignment="1" applyProtection="1">
      <alignment horizontal="center" vertical="center"/>
      <protection locked="0"/>
    </xf>
    <xf numFmtId="0" fontId="56" fillId="12" borderId="19" xfId="2" applyFont="1" applyBorder="1" applyAlignment="1" applyProtection="1">
      <alignment horizontal="center" vertical="center" wrapText="1"/>
      <protection locked="0"/>
    </xf>
    <xf numFmtId="0" fontId="56" fillId="12" borderId="26" xfId="2" applyFont="1" applyBorder="1" applyAlignment="1" applyProtection="1">
      <alignment horizontal="center" vertical="center" wrapText="1"/>
      <protection locked="0"/>
    </xf>
    <xf numFmtId="0" fontId="56" fillId="12" borderId="37" xfId="2" applyFont="1" applyBorder="1" applyAlignment="1" applyProtection="1">
      <alignment horizontal="center" vertical="center" wrapText="1"/>
      <protection locked="0"/>
    </xf>
    <xf numFmtId="0" fontId="56" fillId="12" borderId="2" xfId="2" applyFont="1" applyBorder="1" applyAlignment="1" applyProtection="1">
      <alignment horizontal="center" vertical="center" wrapText="1"/>
      <protection locked="0"/>
    </xf>
    <xf numFmtId="0" fontId="0" fillId="0" borderId="18" xfId="0" applyBorder="1" applyAlignment="1">
      <alignment horizontal="center" vertical="center" wrapText="1"/>
    </xf>
    <xf numFmtId="0" fontId="56" fillId="12" borderId="3" xfId="2" applyFont="1" applyBorder="1" applyAlignment="1" applyProtection="1">
      <alignment horizontal="center" vertical="center"/>
      <protection locked="0"/>
    </xf>
    <xf numFmtId="0" fontId="56" fillId="12" borderId="3" xfId="2" applyFont="1" applyBorder="1" applyAlignment="1" applyProtection="1">
      <alignment horizontal="center" vertical="center" wrapText="1"/>
      <protection locked="0"/>
    </xf>
    <xf numFmtId="4" fontId="56" fillId="12" borderId="6" xfId="2" applyNumberFormat="1" applyFont="1" applyBorder="1" applyAlignment="1">
      <alignment horizontal="center" vertical="center" wrapText="1"/>
    </xf>
    <xf numFmtId="4" fontId="56" fillId="12" borderId="19" xfId="2" applyNumberFormat="1" applyFont="1" applyBorder="1" applyAlignment="1">
      <alignment horizontal="center" vertical="center" wrapText="1"/>
    </xf>
    <xf numFmtId="4" fontId="56" fillId="12" borderId="3" xfId="2" applyNumberFormat="1" applyFont="1" applyBorder="1" applyAlignment="1">
      <alignment horizontal="center" vertical="center" wrapText="1"/>
    </xf>
    <xf numFmtId="0" fontId="56" fillId="13" borderId="39" xfId="10" applyFont="1" applyBorder="1" applyAlignment="1">
      <alignment horizontal="center" vertical="center" wrapText="1"/>
    </xf>
    <xf numFmtId="0" fontId="56" fillId="0" borderId="3" xfId="0" applyFont="1" applyBorder="1" applyAlignment="1">
      <alignment horizontal="center" wrapText="1"/>
    </xf>
    <xf numFmtId="0" fontId="56" fillId="14" borderId="36" xfId="8" applyFont="1" applyAlignment="1">
      <alignment horizontal="center" vertical="center" wrapText="1"/>
    </xf>
    <xf numFmtId="0" fontId="56" fillId="12" borderId="39" xfId="2" applyFont="1" applyBorder="1" applyAlignment="1">
      <alignment horizontal="center" vertical="center" wrapText="1"/>
    </xf>
    <xf numFmtId="0" fontId="54" fillId="16" borderId="51" xfId="2" applyFont="1" applyFill="1" applyBorder="1" applyAlignment="1">
      <alignment horizontal="center" vertical="center" wrapText="1"/>
    </xf>
    <xf numFmtId="0" fontId="70" fillId="0" borderId="25" xfId="0" applyFont="1" applyBorder="1" applyAlignment="1">
      <alignment horizontal="center" vertical="center"/>
    </xf>
    <xf numFmtId="0" fontId="70" fillId="0" borderId="23" xfId="0" applyFont="1" applyBorder="1" applyAlignment="1">
      <alignment horizontal="center" vertical="center"/>
    </xf>
    <xf numFmtId="0" fontId="70" fillId="0" borderId="20" xfId="0" applyFont="1" applyBorder="1" applyAlignment="1">
      <alignment horizontal="center" vertical="center"/>
    </xf>
    <xf numFmtId="0" fontId="70" fillId="0" borderId="21" xfId="0" applyFont="1" applyBorder="1" applyAlignment="1">
      <alignment horizontal="center" vertical="center"/>
    </xf>
    <xf numFmtId="0" fontId="70" fillId="0" borderId="24" xfId="0" applyFont="1" applyBorder="1" applyAlignment="1">
      <alignment horizontal="center" vertical="center"/>
    </xf>
    <xf numFmtId="0" fontId="23" fillId="4" borderId="2" xfId="0" applyFont="1" applyFill="1" applyBorder="1" applyAlignment="1">
      <alignment horizontal="center" vertical="center" wrapText="1"/>
    </xf>
    <xf numFmtId="0" fontId="54" fillId="12" borderId="19" xfId="2" applyFont="1" applyBorder="1" applyAlignment="1">
      <alignment horizontal="center" vertical="center"/>
    </xf>
    <xf numFmtId="0" fontId="54" fillId="12" borderId="3" xfId="2" applyFont="1" applyBorder="1" applyAlignment="1">
      <alignment horizontal="center" vertical="center"/>
    </xf>
    <xf numFmtId="0" fontId="54" fillId="12" borderId="19" xfId="2" applyFont="1" applyBorder="1" applyAlignment="1">
      <alignment horizontal="center" vertical="center" wrapText="1"/>
    </xf>
    <xf numFmtId="0" fontId="54" fillId="12" borderId="3" xfId="2" applyFont="1" applyBorder="1" applyAlignment="1">
      <alignment horizontal="center" vertical="center" wrapText="1"/>
    </xf>
    <xf numFmtId="0" fontId="54" fillId="12" borderId="26" xfId="2" applyFont="1" applyBorder="1" applyAlignment="1">
      <alignment horizontal="center" vertical="center" wrapText="1"/>
    </xf>
    <xf numFmtId="0" fontId="54" fillId="12" borderId="37" xfId="2" applyFont="1" applyBorder="1" applyAlignment="1">
      <alignment horizontal="center" vertical="center" wrapText="1"/>
    </xf>
    <xf numFmtId="0" fontId="54" fillId="12" borderId="20" xfId="2" applyFont="1" applyBorder="1" applyAlignment="1">
      <alignment horizontal="center" vertical="center" wrapText="1"/>
    </xf>
    <xf numFmtId="0" fontId="54" fillId="12" borderId="24" xfId="2" applyFont="1" applyBorder="1" applyAlignment="1">
      <alignment horizontal="center" vertical="center" wrapText="1"/>
    </xf>
    <xf numFmtId="0" fontId="54" fillId="13" borderId="6" xfId="10" applyFont="1" applyBorder="1" applyAlignment="1">
      <alignment horizontal="center" vertical="center" wrapText="1"/>
    </xf>
    <xf numFmtId="0" fontId="54" fillId="13" borderId="19" xfId="10" applyFont="1" applyBorder="1" applyAlignment="1">
      <alignment horizontal="center" vertical="center" wrapText="1"/>
    </xf>
    <xf numFmtId="0" fontId="54" fillId="13" borderId="3" xfId="10" applyFont="1" applyBorder="1" applyAlignment="1">
      <alignment horizontal="center" vertical="center" wrapText="1"/>
    </xf>
    <xf numFmtId="0" fontId="54" fillId="14" borderId="3" xfId="3" applyFont="1" applyBorder="1" applyAlignment="1">
      <alignment horizontal="center" vertical="center" wrapText="1"/>
    </xf>
    <xf numFmtId="0" fontId="54" fillId="14" borderId="19" xfId="3" applyFont="1" applyBorder="1" applyAlignment="1">
      <alignment horizontal="center" vertical="center" wrapText="1"/>
    </xf>
    <xf numFmtId="0" fontId="56" fillId="14" borderId="6" xfId="3" applyFont="1" applyBorder="1" applyAlignment="1">
      <alignment horizontal="center" vertical="top" wrapText="1"/>
    </xf>
    <xf numFmtId="0" fontId="56" fillId="0" borderId="19" xfId="0" applyFont="1" applyBorder="1" applyAlignment="1">
      <alignment horizontal="center" vertical="top" wrapText="1"/>
    </xf>
    <xf numFmtId="0" fontId="56" fillId="0" borderId="3" xfId="0" applyFont="1" applyBorder="1" applyAlignment="1">
      <alignment horizontal="center" vertical="top" wrapText="1"/>
    </xf>
    <xf numFmtId="164" fontId="56" fillId="14" borderId="6" xfId="3" applyNumberFormat="1" applyFont="1" applyBorder="1" applyAlignment="1">
      <alignment horizontal="center" vertical="center" wrapText="1"/>
    </xf>
    <xf numFmtId="164" fontId="56" fillId="0" borderId="19" xfId="0" applyNumberFormat="1" applyFont="1" applyBorder="1" applyAlignment="1">
      <alignment horizontal="center" wrapText="1"/>
    </xf>
    <xf numFmtId="164" fontId="56" fillId="0" borderId="3" xfId="0" applyNumberFormat="1" applyFont="1" applyBorder="1" applyAlignment="1">
      <alignment horizontal="center" wrapText="1"/>
    </xf>
    <xf numFmtId="0" fontId="0" fillId="0" borderId="0" xfId="0" applyAlignment="1">
      <alignment horizontal="center"/>
    </xf>
    <xf numFmtId="0" fontId="0" fillId="0" borderId="21" xfId="0" applyBorder="1" applyAlignment="1"/>
    <xf numFmtId="0" fontId="56" fillId="14" borderId="6" xfId="3" applyFont="1" applyBorder="1" applyAlignment="1">
      <alignment horizontal="left" vertical="center" wrapText="1"/>
    </xf>
    <xf numFmtId="0" fontId="56" fillId="0" borderId="3" xfId="0" applyFont="1" applyBorder="1" applyAlignment="1">
      <alignment horizontal="left" vertical="center" wrapText="1"/>
    </xf>
    <xf numFmtId="0" fontId="54" fillId="14" borderId="2" xfId="3" applyFont="1" applyBorder="1" applyAlignment="1">
      <alignment horizontal="center" vertical="top" wrapText="1"/>
    </xf>
    <xf numFmtId="0" fontId="47" fillId="0" borderId="20" xfId="0" applyFont="1" applyBorder="1" applyAlignment="1"/>
    <xf numFmtId="0" fontId="47" fillId="0" borderId="21" xfId="0" applyFont="1" applyBorder="1" applyAlignment="1"/>
    <xf numFmtId="0" fontId="47" fillId="0" borderId="24" xfId="0" applyFont="1" applyBorder="1" applyAlignment="1"/>
    <xf numFmtId="0" fontId="64" fillId="14" borderId="51" xfId="3" applyFont="1" applyBorder="1" applyAlignment="1">
      <alignment horizontal="center" vertical="top" wrapText="1"/>
    </xf>
    <xf numFmtId="0" fontId="8" fillId="0" borderId="21" xfId="0" applyFont="1" applyBorder="1" applyAlignment="1">
      <alignment horizontal="left" vertical="center"/>
    </xf>
    <xf numFmtId="0" fontId="18" fillId="9" borderId="26" xfId="0" applyFont="1" applyFill="1" applyBorder="1" applyAlignment="1">
      <alignment horizontal="center" vertical="center"/>
    </xf>
    <xf numFmtId="0" fontId="18" fillId="9" borderId="0" xfId="0" applyFont="1" applyFill="1" applyBorder="1" applyAlignment="1">
      <alignment horizontal="center" vertical="center"/>
    </xf>
    <xf numFmtId="0" fontId="0" fillId="0" borderId="0" xfId="0" applyAlignment="1"/>
    <xf numFmtId="0" fontId="6" fillId="0" borderId="0" xfId="0" applyFont="1" applyAlignment="1">
      <alignment horizontal="left"/>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6" fillId="0" borderId="0" xfId="0" applyFont="1" applyAlignment="1">
      <alignment horizontal="left" wrapText="1"/>
    </xf>
    <xf numFmtId="0" fontId="6" fillId="0" borderId="0" xfId="0" applyFont="1" applyAlignment="1">
      <alignment horizontal="left" vertical="center" wrapText="1"/>
    </xf>
    <xf numFmtId="0" fontId="0" fillId="0" borderId="2" xfId="0" applyBorder="1" applyAlignment="1">
      <alignment horizontal="center" vertical="center"/>
    </xf>
    <xf numFmtId="0" fontId="8" fillId="0" borderId="17" xfId="0" applyFont="1" applyBorder="1" applyAlignment="1">
      <alignment horizontal="left" vertical="center"/>
    </xf>
    <xf numFmtId="0" fontId="13" fillId="3" borderId="27" xfId="0" applyFont="1" applyFill="1" applyBorder="1" applyAlignment="1">
      <alignment horizontal="center" vertical="center" wrapText="1"/>
    </xf>
    <xf numFmtId="0" fontId="13" fillId="3" borderId="28" xfId="0" applyFont="1" applyFill="1" applyBorder="1" applyAlignment="1">
      <alignment horizontal="center" vertical="center" wrapText="1"/>
    </xf>
    <xf numFmtId="0" fontId="0" fillId="0" borderId="29" xfId="0" applyBorder="1" applyAlignment="1">
      <alignment horizontal="center" vertical="center"/>
    </xf>
    <xf numFmtId="0" fontId="0" fillId="0" borderId="4" xfId="0" applyBorder="1" applyAlignment="1">
      <alignment horizontal="center" vertical="center"/>
    </xf>
    <xf numFmtId="0" fontId="18" fillId="9" borderId="7" xfId="0" applyFont="1" applyFill="1" applyBorder="1" applyAlignment="1">
      <alignment horizontal="center" vertical="center"/>
    </xf>
    <xf numFmtId="0" fontId="18" fillId="9" borderId="17" xfId="0" applyFont="1" applyFill="1" applyBorder="1" applyAlignment="1">
      <alignment horizontal="center" vertical="center"/>
    </xf>
    <xf numFmtId="0" fontId="18" fillId="9" borderId="18" xfId="0" applyFont="1" applyFill="1" applyBorder="1" applyAlignment="1">
      <alignment horizontal="center" vertical="center"/>
    </xf>
    <xf numFmtId="0" fontId="7" fillId="3" borderId="6"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19" xfId="0" applyFont="1" applyFill="1" applyBorder="1" applyAlignment="1">
      <alignment horizontal="center" vertical="center"/>
    </xf>
    <xf numFmtId="0" fontId="7" fillId="3" borderId="27" xfId="0" applyFont="1" applyFill="1" applyBorder="1" applyAlignment="1">
      <alignment horizontal="center" vertical="center" wrapText="1"/>
    </xf>
    <xf numFmtId="0" fontId="7" fillId="3" borderId="28"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31" fillId="0" borderId="0" xfId="0" applyFont="1" applyAlignment="1">
      <alignment horizontal="left" vertical="center" wrapText="1"/>
    </xf>
    <xf numFmtId="0" fontId="31" fillId="0" borderId="0" xfId="0" applyFont="1" applyAlignment="1">
      <alignment horizontal="left" wrapText="1"/>
    </xf>
    <xf numFmtId="0" fontId="10" fillId="0" borderId="0" xfId="1" applyFont="1" applyAlignment="1">
      <alignment horizontal="center"/>
    </xf>
    <xf numFmtId="0" fontId="16" fillId="0" borderId="30" xfId="1" applyBorder="1" applyAlignment="1">
      <alignment horizontal="center" vertical="center" wrapText="1"/>
    </xf>
    <xf numFmtId="0" fontId="16" fillId="0" borderId="31" xfId="1" applyBorder="1" applyAlignment="1">
      <alignment horizontal="center" vertical="center"/>
    </xf>
    <xf numFmtId="0" fontId="16" fillId="0" borderId="11" xfId="1" applyBorder="1" applyAlignment="1">
      <alignment horizontal="center" vertical="center"/>
    </xf>
    <xf numFmtId="0" fontId="16" fillId="0" borderId="14" xfId="1" applyBorder="1" applyAlignment="1">
      <alignment horizontal="left" vertical="center"/>
    </xf>
    <xf numFmtId="0" fontId="16" fillId="0" borderId="1" xfId="1" applyBorder="1" applyAlignment="1">
      <alignment horizontal="left" vertical="center"/>
    </xf>
    <xf numFmtId="0" fontId="16" fillId="0" borderId="32" xfId="1" applyBorder="1" applyAlignment="1">
      <alignment horizontal="center" vertical="center"/>
    </xf>
    <xf numFmtId="0" fontId="16" fillId="0" borderId="33" xfId="1" applyBorder="1" applyAlignment="1">
      <alignment horizontal="center" vertical="center"/>
    </xf>
    <xf numFmtId="0" fontId="16" fillId="0" borderId="14" xfId="1" applyBorder="1" applyAlignment="1">
      <alignment horizontal="center" vertical="center"/>
    </xf>
    <xf numFmtId="0" fontId="16" fillId="0" borderId="34" xfId="1" applyBorder="1" applyAlignment="1">
      <alignment horizontal="center" vertical="center"/>
    </xf>
    <xf numFmtId="0" fontId="23" fillId="0" borderId="1" xfId="1" applyFont="1" applyBorder="1" applyAlignment="1">
      <alignment horizontal="center" vertical="center" wrapText="1"/>
    </xf>
    <xf numFmtId="0" fontId="16" fillId="0" borderId="1" xfId="1" applyBorder="1" applyAlignment="1">
      <alignment horizontal="center" vertical="center"/>
    </xf>
    <xf numFmtId="0" fontId="16" fillId="0" borderId="12" xfId="1" applyBorder="1" applyAlignment="1">
      <alignment horizontal="left" vertical="center"/>
    </xf>
    <xf numFmtId="0" fontId="16" fillId="0" borderId="35" xfId="1" applyBorder="1" applyAlignment="1">
      <alignment horizontal="center" vertical="center"/>
    </xf>
    <xf numFmtId="0" fontId="22" fillId="0" borderId="1" xfId="1" applyFont="1" applyBorder="1" applyAlignment="1">
      <alignment horizontal="center" vertical="center" wrapText="1"/>
    </xf>
    <xf numFmtId="0" fontId="16" fillId="0" borderId="12" xfId="1" applyBorder="1" applyAlignment="1">
      <alignment horizontal="center" vertical="center"/>
    </xf>
    <xf numFmtId="0" fontId="23" fillId="0" borderId="14" xfId="1" applyFont="1" applyBorder="1" applyAlignment="1">
      <alignment horizontal="center" vertical="center" wrapText="1"/>
    </xf>
    <xf numFmtId="0" fontId="17" fillId="0" borderId="0" xfId="1" applyFont="1" applyAlignment="1">
      <alignment horizontal="left"/>
    </xf>
  </cellXfs>
  <cellStyles count="13">
    <cellStyle name="Bilješka" xfId="3" builtinId="10"/>
    <cellStyle name="Bilješka 2" xfId="6"/>
    <cellStyle name="Bilješka 3" xfId="7"/>
    <cellStyle name="Bilješka 3 2" xfId="12"/>
    <cellStyle name="Bilješka 4" xfId="8"/>
    <cellStyle name="Loše" xfId="2" builtinId="27"/>
    <cellStyle name="Neutralno" xfId="10" builtinId="28"/>
    <cellStyle name="Neutralno 2" xfId="4"/>
    <cellStyle name="Neutralno 3" xfId="5"/>
    <cellStyle name="Normalno" xfId="0" builtinId="0"/>
    <cellStyle name="Obično_Prilog 5" xfId="1"/>
    <cellStyle name="Postotak" xfId="11" builtinId="5"/>
    <cellStyle name="Zarez" xfId="9" builtinId="3"/>
  </cellStyles>
  <dxfs count="0"/>
  <tableStyles count="0" defaultTableStyle="TableStyleMedium2" defaultPivotStyle="PivotStyleLight16"/>
  <colors>
    <mruColors>
      <color rgb="FFFFFFCC"/>
      <color rgb="FFFFEB9C"/>
      <color rgb="FFFFC7CE"/>
      <color rgb="FF85BD7D"/>
      <color rgb="FFFFCC66"/>
      <color rgb="FFCCCCFF"/>
      <color rgb="FFCCFF66"/>
      <color rgb="FFBEC1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cid:image001.jpg@01D7BF5F.96F2506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1371600</xdr:colOff>
      <xdr:row>0</xdr:row>
      <xdr:rowOff>523875</xdr:rowOff>
    </xdr:to>
    <xdr:pic>
      <xdr:nvPicPr>
        <xdr:cNvPr id="3" name="Slika 2" descr="cid:image001.jpg@01CB9206.36DE52B0"/>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0" y="0"/>
          <a:ext cx="1885950" cy="523875"/>
        </a:xfrm>
        <a:prstGeom prst="rect">
          <a:avLst/>
        </a:prstGeom>
        <a:noFill/>
        <a:ln>
          <a:noFill/>
        </a:ln>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workbookViewId="0">
      <selection activeCell="A48" sqref="A48"/>
    </sheetView>
  </sheetViews>
  <sheetFormatPr defaultColWidth="11.42578125" defaultRowHeight="12.75" x14ac:dyDescent="0.2"/>
  <cols>
    <col min="1" max="1" width="179.85546875" style="71" customWidth="1"/>
    <col min="2" max="16384" width="11.42578125" style="71"/>
  </cols>
  <sheetData>
    <row r="1" spans="1:1" x14ac:dyDescent="0.2">
      <c r="A1" s="73" t="s">
        <v>107</v>
      </c>
    </row>
    <row r="2" spans="1:1" x14ac:dyDescent="0.2">
      <c r="A2" s="72" t="s">
        <v>97</v>
      </c>
    </row>
    <row r="3" spans="1:1" ht="51" x14ac:dyDescent="0.2">
      <c r="A3" s="72" t="s">
        <v>112</v>
      </c>
    </row>
    <row r="4" spans="1:1" ht="25.5" x14ac:dyDescent="0.2">
      <c r="A4" s="72" t="s">
        <v>109</v>
      </c>
    </row>
    <row r="5" spans="1:1" ht="25.5" x14ac:dyDescent="0.2">
      <c r="A5" s="72" t="s">
        <v>110</v>
      </c>
    </row>
    <row r="6" spans="1:1" ht="25.5" x14ac:dyDescent="0.2">
      <c r="A6" s="72" t="s">
        <v>111</v>
      </c>
    </row>
    <row r="7" spans="1:1" ht="25.5" x14ac:dyDescent="0.2">
      <c r="A7" s="72" t="s">
        <v>98</v>
      </c>
    </row>
    <row r="8" spans="1:1" x14ac:dyDescent="0.2">
      <c r="A8" s="72" t="s">
        <v>99</v>
      </c>
    </row>
    <row r="10" spans="1:1" x14ac:dyDescent="0.2">
      <c r="A10" s="73" t="s">
        <v>100</v>
      </c>
    </row>
    <row r="11" spans="1:1" ht="25.5" x14ac:dyDescent="0.2">
      <c r="A11" s="72" t="s">
        <v>101</v>
      </c>
    </row>
    <row r="12" spans="1:1" x14ac:dyDescent="0.2">
      <c r="A12" s="72" t="s">
        <v>102</v>
      </c>
    </row>
    <row r="13" spans="1:1" x14ac:dyDescent="0.2">
      <c r="A13" s="72" t="s">
        <v>103</v>
      </c>
    </row>
    <row r="14" spans="1:1" x14ac:dyDescent="0.2">
      <c r="A14" s="72" t="s">
        <v>108</v>
      </c>
    </row>
    <row r="15" spans="1:1" ht="25.5" x14ac:dyDescent="0.2">
      <c r="A15" s="72" t="s">
        <v>104</v>
      </c>
    </row>
    <row r="16" spans="1:1" x14ac:dyDescent="0.2">
      <c r="A16" s="72" t="s">
        <v>105</v>
      </c>
    </row>
    <row r="17" spans="1:1" ht="25.5" x14ac:dyDescent="0.2">
      <c r="A17" s="72" t="s">
        <v>106</v>
      </c>
    </row>
    <row r="19" spans="1:1" x14ac:dyDescent="0.2">
      <c r="A19" s="75" t="s">
        <v>118</v>
      </c>
    </row>
    <row r="20" spans="1:1" ht="63.75" x14ac:dyDescent="0.2">
      <c r="A20" s="74" t="s">
        <v>119</v>
      </c>
    </row>
    <row r="21" spans="1:1" ht="38.25" x14ac:dyDescent="0.2">
      <c r="A21" s="74" t="s">
        <v>120</v>
      </c>
    </row>
    <row r="22" spans="1:1" ht="25.5" x14ac:dyDescent="0.2">
      <c r="A22" s="74" t="s">
        <v>121</v>
      </c>
    </row>
    <row r="23" spans="1:1" ht="25.5" x14ac:dyDescent="0.2">
      <c r="A23" s="74" t="s">
        <v>122</v>
      </c>
    </row>
    <row r="24" spans="1:1" x14ac:dyDescent="0.2">
      <c r="A24" s="74" t="s">
        <v>123</v>
      </c>
    </row>
    <row r="25" spans="1:1" ht="25.5" x14ac:dyDescent="0.2">
      <c r="A25" s="74" t="s">
        <v>125</v>
      </c>
    </row>
    <row r="26" spans="1:1" ht="25.5" x14ac:dyDescent="0.2">
      <c r="A26" s="74" t="s">
        <v>126</v>
      </c>
    </row>
    <row r="27" spans="1:1" ht="63.75" x14ac:dyDescent="0.2">
      <c r="A27" s="74" t="s">
        <v>124</v>
      </c>
    </row>
    <row r="28" spans="1:1" ht="25.5" x14ac:dyDescent="0.2">
      <c r="A28" s="74" t="s">
        <v>127</v>
      </c>
    </row>
    <row r="29" spans="1:1" x14ac:dyDescent="0.2">
      <c r="A29" s="74" t="s">
        <v>128</v>
      </c>
    </row>
    <row r="31" spans="1:1" x14ac:dyDescent="0.2">
      <c r="A31" s="76" t="s">
        <v>146</v>
      </c>
    </row>
    <row r="32" spans="1:1" x14ac:dyDescent="0.2">
      <c r="A32" s="71" t="s">
        <v>129</v>
      </c>
    </row>
    <row r="33" spans="1:1" ht="25.5" x14ac:dyDescent="0.2">
      <c r="A33" s="74" t="s">
        <v>130</v>
      </c>
    </row>
    <row r="34" spans="1:1" ht="25.5" x14ac:dyDescent="0.2">
      <c r="A34" s="74" t="s">
        <v>131</v>
      </c>
    </row>
    <row r="35" spans="1:1" ht="25.5" x14ac:dyDescent="0.2">
      <c r="A35" s="74" t="s">
        <v>132</v>
      </c>
    </row>
    <row r="36" spans="1:1" x14ac:dyDescent="0.2">
      <c r="A36" s="74" t="s">
        <v>133</v>
      </c>
    </row>
    <row r="37" spans="1:1" ht="25.5" x14ac:dyDescent="0.2">
      <c r="A37" s="74" t="s">
        <v>134</v>
      </c>
    </row>
    <row r="38" spans="1:1" ht="25.5" x14ac:dyDescent="0.2">
      <c r="A38" s="74" t="s">
        <v>135</v>
      </c>
    </row>
    <row r="39" spans="1:1" ht="25.5" x14ac:dyDescent="0.2">
      <c r="A39" s="74" t="s">
        <v>136</v>
      </c>
    </row>
    <row r="40" spans="1:1" ht="25.5" x14ac:dyDescent="0.2">
      <c r="A40" s="74" t="s">
        <v>137</v>
      </c>
    </row>
    <row r="41" spans="1:1" x14ac:dyDescent="0.2">
      <c r="A41" s="74" t="s">
        <v>138</v>
      </c>
    </row>
    <row r="42" spans="1:1" ht="25.5" x14ac:dyDescent="0.2">
      <c r="A42" s="74" t="s">
        <v>139</v>
      </c>
    </row>
    <row r="43" spans="1:1" x14ac:dyDescent="0.2">
      <c r="A43" s="74" t="s">
        <v>140</v>
      </c>
    </row>
    <row r="44" spans="1:1" ht="25.5" x14ac:dyDescent="0.2">
      <c r="A44" s="74" t="s">
        <v>141</v>
      </c>
    </row>
    <row r="45" spans="1:1" ht="25.5" x14ac:dyDescent="0.2">
      <c r="A45" s="74" t="s">
        <v>142</v>
      </c>
    </row>
    <row r="46" spans="1:1" ht="51" x14ac:dyDescent="0.2">
      <c r="A46" s="74" t="s">
        <v>143</v>
      </c>
    </row>
    <row r="47" spans="1:1" ht="38.25" x14ac:dyDescent="0.2">
      <c r="A47" s="74" t="s">
        <v>144</v>
      </c>
    </row>
    <row r="48" spans="1:1" ht="25.5" x14ac:dyDescent="0.2">
      <c r="A48" s="74" t="s">
        <v>145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style="5" customWidth="1"/>
    <col min="3" max="4" width="24.85546875" style="5" customWidth="1"/>
    <col min="5" max="9" width="25" style="5" customWidth="1"/>
    <col min="10" max="13" width="12.7109375" style="5" customWidth="1"/>
    <col min="14" max="16384" width="11.42578125" style="5"/>
  </cols>
  <sheetData>
    <row r="1" spans="1:13" ht="30.95" customHeight="1" x14ac:dyDescent="0.25">
      <c r="A1" s="390" t="s">
        <v>56</v>
      </c>
      <c r="B1" s="391"/>
      <c r="C1" s="391"/>
      <c r="D1" s="391"/>
      <c r="E1" s="378"/>
      <c r="F1" s="379"/>
      <c r="G1" s="379"/>
      <c r="H1" s="379"/>
      <c r="I1" s="379"/>
      <c r="J1" s="379"/>
      <c r="K1" s="379"/>
      <c r="L1" s="379"/>
      <c r="M1" s="380"/>
    </row>
    <row r="2" spans="1:13" ht="30.95" customHeight="1" x14ac:dyDescent="0.25">
      <c r="A2" s="390" t="s">
        <v>91</v>
      </c>
      <c r="B2" s="391"/>
      <c r="C2" s="391"/>
      <c r="D2" s="391"/>
      <c r="E2" s="56"/>
      <c r="F2" s="66" t="s">
        <v>93</v>
      </c>
      <c r="G2" s="62"/>
      <c r="H2" s="66" t="s">
        <v>94</v>
      </c>
      <c r="I2" s="62"/>
      <c r="J2" s="60"/>
      <c r="K2" s="60"/>
      <c r="L2" s="60"/>
      <c r="M2" s="61"/>
    </row>
    <row r="3" spans="1:13" ht="30.95" customHeight="1" x14ac:dyDescent="0.25">
      <c r="A3" s="390" t="s">
        <v>57</v>
      </c>
      <c r="B3" s="391"/>
      <c r="C3" s="391" t="s">
        <v>52</v>
      </c>
      <c r="D3" s="391"/>
      <c r="E3" s="378"/>
      <c r="F3" s="379"/>
      <c r="G3" s="379"/>
      <c r="H3" s="379"/>
      <c r="I3" s="379"/>
      <c r="J3" s="379"/>
      <c r="K3" s="379"/>
      <c r="L3" s="379"/>
      <c r="M3" s="380"/>
    </row>
    <row r="4" spans="1:13" ht="30.95" customHeight="1" x14ac:dyDescent="0.25">
      <c r="A4" s="390" t="s">
        <v>92</v>
      </c>
      <c r="B4" s="391"/>
      <c r="C4" s="391"/>
      <c r="D4" s="391"/>
      <c r="E4" s="56"/>
      <c r="F4" s="66" t="s">
        <v>93</v>
      </c>
      <c r="G4" s="62"/>
      <c r="H4" s="66" t="s">
        <v>94</v>
      </c>
      <c r="I4" s="62"/>
      <c r="J4" s="60"/>
      <c r="K4" s="60"/>
      <c r="L4" s="60"/>
      <c r="M4" s="61"/>
    </row>
    <row r="5" spans="1:13" ht="30.95" customHeight="1" x14ac:dyDescent="0.25">
      <c r="A5" s="398" t="s">
        <v>58</v>
      </c>
      <c r="B5" s="399"/>
      <c r="C5" s="399" t="s">
        <v>22</v>
      </c>
      <c r="D5" s="399"/>
      <c r="E5" s="381"/>
      <c r="F5" s="382"/>
      <c r="G5" s="382"/>
      <c r="H5" s="379"/>
      <c r="I5" s="379"/>
      <c r="J5" s="379"/>
      <c r="K5" s="379"/>
      <c r="L5" s="379"/>
      <c r="M5" s="380"/>
    </row>
    <row r="6" spans="1:13" ht="23.25" customHeight="1" x14ac:dyDescent="0.2">
      <c r="A6" s="57"/>
      <c r="B6" s="58"/>
      <c r="C6" s="403" t="s">
        <v>53</v>
      </c>
      <c r="D6" s="403"/>
      <c r="E6" s="403"/>
      <c r="F6" s="403"/>
      <c r="G6" s="404"/>
      <c r="H6" s="405" t="s">
        <v>50</v>
      </c>
      <c r="I6" s="405"/>
      <c r="J6" s="405"/>
      <c r="K6" s="405"/>
      <c r="L6" s="405"/>
      <c r="M6" s="406"/>
    </row>
    <row r="7" spans="1:13" ht="29.1" customHeight="1" x14ac:dyDescent="0.2">
      <c r="A7" s="383" t="s">
        <v>54</v>
      </c>
      <c r="B7" s="383" t="s">
        <v>55</v>
      </c>
      <c r="C7" s="400" t="s">
        <v>69</v>
      </c>
      <c r="D7" s="401" t="s">
        <v>33</v>
      </c>
      <c r="E7" s="401" t="s">
        <v>90</v>
      </c>
      <c r="F7" s="401" t="s">
        <v>49</v>
      </c>
      <c r="G7" s="401" t="s">
        <v>30</v>
      </c>
      <c r="H7" s="402" t="s">
        <v>48</v>
      </c>
      <c r="I7" s="402" t="s">
        <v>51</v>
      </c>
      <c r="J7" s="407" t="s">
        <v>114</v>
      </c>
      <c r="K7" s="408"/>
      <c r="L7" s="407" t="s">
        <v>2</v>
      </c>
      <c r="M7" s="408"/>
    </row>
    <row r="8" spans="1:13" ht="30.95" customHeight="1" x14ac:dyDescent="0.2">
      <c r="A8" s="384"/>
      <c r="B8" s="389"/>
      <c r="C8" s="384"/>
      <c r="D8" s="384"/>
      <c r="E8" s="384"/>
      <c r="F8" s="384"/>
      <c r="G8" s="411"/>
      <c r="H8" s="384"/>
      <c r="I8" s="384"/>
      <c r="J8" s="409"/>
      <c r="K8" s="410"/>
      <c r="L8" s="409" t="s">
        <v>2</v>
      </c>
      <c r="M8" s="410"/>
    </row>
    <row r="9" spans="1:13" ht="30.95" customHeight="1" x14ac:dyDescent="0.2">
      <c r="A9" s="385"/>
      <c r="B9" s="385"/>
      <c r="C9" s="385"/>
      <c r="D9" s="385"/>
      <c r="E9" s="385"/>
      <c r="F9" s="67"/>
      <c r="G9" s="67"/>
      <c r="H9" s="67"/>
      <c r="I9" s="67"/>
      <c r="J9" s="394"/>
      <c r="K9" s="395"/>
      <c r="L9" s="394"/>
      <c r="M9" s="395"/>
    </row>
    <row r="10" spans="1:13" ht="30.95" customHeight="1" x14ac:dyDescent="0.2">
      <c r="A10" s="386"/>
      <c r="B10" s="386"/>
      <c r="C10" s="386"/>
      <c r="D10" s="386"/>
      <c r="E10" s="386"/>
      <c r="F10" s="68"/>
      <c r="G10" s="68"/>
      <c r="H10" s="68"/>
      <c r="I10" s="68"/>
      <c r="J10" s="396"/>
      <c r="K10" s="397"/>
      <c r="L10" s="396"/>
      <c r="M10" s="397"/>
    </row>
    <row r="11" spans="1:13" ht="30.95" customHeight="1" x14ac:dyDescent="0.2">
      <c r="A11" s="387"/>
      <c r="B11" s="387"/>
      <c r="C11" s="387"/>
      <c r="D11" s="387"/>
      <c r="E11" s="387"/>
      <c r="F11" s="69"/>
      <c r="G11" s="69"/>
      <c r="H11" s="69"/>
      <c r="I11" s="69"/>
      <c r="J11" s="392" t="s">
        <v>29</v>
      </c>
      <c r="K11" s="392" t="s">
        <v>32</v>
      </c>
      <c r="L11" s="392" t="s">
        <v>45</v>
      </c>
      <c r="M11" s="392" t="s">
        <v>46</v>
      </c>
    </row>
    <row r="12" spans="1:13" ht="30.95" customHeight="1" x14ac:dyDescent="0.2">
      <c r="A12" s="387"/>
      <c r="B12" s="387"/>
      <c r="C12" s="387"/>
      <c r="D12" s="387"/>
      <c r="E12" s="387"/>
      <c r="F12" s="69"/>
      <c r="G12" s="69"/>
      <c r="H12" s="69"/>
      <c r="I12" s="69"/>
      <c r="J12" s="393"/>
      <c r="K12" s="393"/>
      <c r="L12" s="393"/>
      <c r="M12" s="393"/>
    </row>
    <row r="13" spans="1:13" ht="30.95" customHeight="1" x14ac:dyDescent="0.2">
      <c r="A13" s="387"/>
      <c r="B13" s="387"/>
      <c r="C13" s="387"/>
      <c r="D13" s="387"/>
      <c r="E13" s="387"/>
      <c r="F13" s="69"/>
      <c r="G13" s="69"/>
      <c r="H13" s="69"/>
      <c r="I13" s="69"/>
      <c r="J13" s="394"/>
      <c r="K13" s="395"/>
      <c r="L13" s="394"/>
      <c r="M13" s="395"/>
    </row>
    <row r="14" spans="1:13" ht="30" customHeight="1" x14ac:dyDescent="0.2">
      <c r="A14" s="388"/>
      <c r="B14" s="388"/>
      <c r="C14" s="388"/>
      <c r="D14" s="388"/>
      <c r="E14" s="388"/>
      <c r="F14" s="70"/>
      <c r="G14" s="70"/>
      <c r="H14" s="70"/>
      <c r="I14" s="70"/>
      <c r="J14" s="396"/>
      <c r="K14" s="397"/>
      <c r="L14" s="396"/>
      <c r="M14" s="397"/>
    </row>
    <row r="15" spans="1:13" x14ac:dyDescent="0.2">
      <c r="K15"/>
      <c r="L15"/>
      <c r="M15"/>
    </row>
    <row r="16" spans="1:13" ht="15" x14ac:dyDescent="0.25">
      <c r="C16" s="17" t="s">
        <v>19</v>
      </c>
      <c r="K16"/>
      <c r="L16"/>
      <c r="M16"/>
    </row>
    <row r="17" spans="3:13" ht="14.25" x14ac:dyDescent="0.2">
      <c r="C17" s="413" t="s">
        <v>62</v>
      </c>
      <c r="D17" s="413"/>
      <c r="E17" s="413"/>
      <c r="F17" s="413"/>
      <c r="G17" s="413"/>
      <c r="H17"/>
      <c r="I17"/>
    </row>
    <row r="18" spans="3:13" ht="22.5" customHeight="1" x14ac:dyDescent="0.2">
      <c r="C18" s="29" t="s">
        <v>115</v>
      </c>
      <c r="D18" s="29"/>
      <c r="E18" s="29"/>
      <c r="F18" s="29"/>
      <c r="G18" s="29"/>
      <c r="H18" s="29"/>
      <c r="I18" s="29"/>
      <c r="J18" s="29"/>
      <c r="K18" s="30"/>
      <c r="L18" s="30"/>
      <c r="M18" s="30"/>
    </row>
    <row r="19" spans="3:13" ht="14.25" x14ac:dyDescent="0.2">
      <c r="C19" s="413" t="s">
        <v>63</v>
      </c>
      <c r="D19" s="413"/>
      <c r="E19" s="413"/>
      <c r="F19" s="413"/>
      <c r="G19" s="413"/>
      <c r="H19"/>
      <c r="I19"/>
    </row>
    <row r="20" spans="3:13" ht="24" customHeight="1" x14ac:dyDescent="0.2">
      <c r="C20" s="29" t="s">
        <v>116</v>
      </c>
      <c r="D20" s="29"/>
      <c r="E20" s="29"/>
      <c r="F20" s="29"/>
      <c r="G20" s="29"/>
      <c r="H20" s="29"/>
      <c r="I20" s="29"/>
      <c r="J20" s="29"/>
      <c r="K20" s="30"/>
      <c r="L20" s="30"/>
      <c r="M20" s="30"/>
    </row>
    <row r="21" spans="3:13" ht="24" customHeight="1" x14ac:dyDescent="0.2">
      <c r="C21" s="29" t="s">
        <v>117</v>
      </c>
      <c r="D21" s="29"/>
      <c r="E21" s="29"/>
      <c r="F21" s="29"/>
      <c r="G21" s="29"/>
      <c r="H21" s="29"/>
      <c r="I21" s="29"/>
      <c r="J21" s="29"/>
      <c r="K21" s="30"/>
      <c r="L21" s="30"/>
      <c r="M21" s="30"/>
    </row>
    <row r="22" spans="3:13" ht="64.5" customHeight="1" x14ac:dyDescent="0.2">
      <c r="C22" s="412" t="s">
        <v>152</v>
      </c>
      <c r="D22" s="412"/>
      <c r="E22" s="412"/>
      <c r="F22" s="412"/>
      <c r="G22" s="412"/>
    </row>
    <row r="23" spans="3:13" ht="78.75" customHeight="1" x14ac:dyDescent="0.2">
      <c r="C23" s="412" t="s">
        <v>147</v>
      </c>
      <c r="D23" s="412"/>
      <c r="E23" s="412"/>
      <c r="F23" s="412"/>
      <c r="G23" s="412"/>
    </row>
    <row r="24" spans="3:13" ht="32.25" customHeight="1" x14ac:dyDescent="0.2">
      <c r="C24" s="412" t="s">
        <v>148</v>
      </c>
      <c r="D24" s="412"/>
      <c r="E24" s="412"/>
      <c r="F24" s="412"/>
      <c r="G24" s="412"/>
    </row>
    <row r="25" spans="3:13" ht="54" customHeight="1" x14ac:dyDescent="0.2">
      <c r="C25" s="412" t="s">
        <v>150</v>
      </c>
      <c r="D25" s="412"/>
      <c r="E25" s="412"/>
      <c r="F25" s="412"/>
      <c r="G25" s="412"/>
    </row>
    <row r="26" spans="3:13" ht="63" customHeight="1" x14ac:dyDescent="0.2">
      <c r="C26" s="412" t="s">
        <v>151</v>
      </c>
      <c r="D26" s="412"/>
      <c r="E26" s="412"/>
      <c r="F26" s="412"/>
      <c r="G26" s="412"/>
    </row>
    <row r="27" spans="3:13" ht="44.25" customHeight="1" x14ac:dyDescent="0.2">
      <c r="C27" s="412" t="s">
        <v>31</v>
      </c>
      <c r="D27" s="412"/>
      <c r="E27" s="412"/>
      <c r="F27" s="412"/>
      <c r="G27" s="412"/>
    </row>
    <row r="28" spans="3:13" ht="59.25" customHeight="1" x14ac:dyDescent="0.2">
      <c r="C28" s="412" t="s">
        <v>149</v>
      </c>
      <c r="D28" s="412"/>
      <c r="E28" s="412"/>
      <c r="F28" s="412"/>
      <c r="G28" s="412"/>
    </row>
    <row r="29" spans="3:13" ht="62.25" customHeight="1" x14ac:dyDescent="0.2">
      <c r="C29" s="412" t="s">
        <v>153</v>
      </c>
      <c r="D29" s="412"/>
      <c r="E29" s="412"/>
      <c r="F29" s="412"/>
      <c r="G29" s="412"/>
      <c r="H29" s="29"/>
      <c r="I29" s="29"/>
      <c r="J29" s="29"/>
      <c r="K29" s="29"/>
      <c r="L29" s="29"/>
      <c r="M29" s="29"/>
    </row>
    <row r="30" spans="3:13" ht="112.5" customHeight="1" x14ac:dyDescent="0.2">
      <c r="C30" s="412" t="s">
        <v>113</v>
      </c>
      <c r="D30" s="412"/>
      <c r="E30" s="412"/>
      <c r="F30" s="412"/>
      <c r="G30" s="412"/>
    </row>
  </sheetData>
  <mergeCells count="45">
    <mergeCell ref="C24:G24"/>
    <mergeCell ref="J11:J12"/>
    <mergeCell ref="C30:G30"/>
    <mergeCell ref="C17:G17"/>
    <mergeCell ref="C19:G19"/>
    <mergeCell ref="C22:G22"/>
    <mergeCell ref="C23:G23"/>
    <mergeCell ref="C27:G27"/>
    <mergeCell ref="C28:G28"/>
    <mergeCell ref="C29:G29"/>
    <mergeCell ref="C26:G26"/>
    <mergeCell ref="C25:G25"/>
    <mergeCell ref="L11:L12"/>
    <mergeCell ref="K11:K12"/>
    <mergeCell ref="C9:C14"/>
    <mergeCell ref="D9:D14"/>
    <mergeCell ref="E9:E14"/>
    <mergeCell ref="A5:D5"/>
    <mergeCell ref="C7:C8"/>
    <mergeCell ref="D7:D8"/>
    <mergeCell ref="H7:H8"/>
    <mergeCell ref="C6:G6"/>
    <mergeCell ref="H6:M6"/>
    <mergeCell ref="L7:M8"/>
    <mergeCell ref="I7:I8"/>
    <mergeCell ref="J7:K8"/>
    <mergeCell ref="E7:E8"/>
    <mergeCell ref="G7:G8"/>
    <mergeCell ref="F7:F8"/>
    <mergeCell ref="E1:M1"/>
    <mergeCell ref="E3:M3"/>
    <mergeCell ref="E5:M5"/>
    <mergeCell ref="A7:A8"/>
    <mergeCell ref="A9:A14"/>
    <mergeCell ref="B7:B8"/>
    <mergeCell ref="B9:B14"/>
    <mergeCell ref="A1:D1"/>
    <mergeCell ref="A3:D3"/>
    <mergeCell ref="A2:D2"/>
    <mergeCell ref="A4:D4"/>
    <mergeCell ref="M11:M12"/>
    <mergeCell ref="J9:K10"/>
    <mergeCell ref="L9:M10"/>
    <mergeCell ref="J13:K14"/>
    <mergeCell ref="L13:M14"/>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49"/>
  <sheetViews>
    <sheetView view="pageBreakPreview" zoomScale="60" zoomScaleNormal="80" workbookViewId="0">
      <selection activeCell="D50" sqref="D50"/>
    </sheetView>
  </sheetViews>
  <sheetFormatPr defaultColWidth="11.42578125" defaultRowHeight="12.75" x14ac:dyDescent="0.2"/>
  <cols>
    <col min="1" max="2" width="37.140625" style="5" customWidth="1"/>
    <col min="3" max="6" width="29.140625" style="5" customWidth="1"/>
    <col min="7" max="8" width="23.140625" style="5" customWidth="1"/>
    <col min="9" max="16384" width="11.42578125" style="5"/>
  </cols>
  <sheetData>
    <row r="1" spans="1:8" ht="30.95" customHeight="1" x14ac:dyDescent="0.2">
      <c r="A1" s="51" t="s">
        <v>95</v>
      </c>
      <c r="B1" s="56"/>
      <c r="C1" s="64"/>
      <c r="D1" s="64"/>
      <c r="E1" s="64"/>
      <c r="F1" s="64"/>
      <c r="G1" s="64"/>
      <c r="H1" s="65"/>
    </row>
    <row r="2" spans="1:8" ht="30.95" customHeight="1" x14ac:dyDescent="0.2">
      <c r="A2" s="51" t="s">
        <v>91</v>
      </c>
      <c r="B2" s="56"/>
      <c r="C2" s="66" t="s">
        <v>93</v>
      </c>
      <c r="D2" s="62"/>
      <c r="E2" s="66" t="s">
        <v>94</v>
      </c>
      <c r="F2" s="62"/>
      <c r="G2" s="417"/>
      <c r="H2" s="418"/>
    </row>
    <row r="3" spans="1:8" ht="30.95" customHeight="1" x14ac:dyDescent="0.2">
      <c r="A3" s="31" t="s">
        <v>13</v>
      </c>
      <c r="B3" s="56"/>
      <c r="C3" s="64"/>
      <c r="D3" s="64"/>
      <c r="E3" s="64"/>
      <c r="F3" s="64"/>
      <c r="G3" s="64"/>
      <c r="H3" s="65"/>
    </row>
    <row r="4" spans="1:8" ht="30.95" customHeight="1" x14ac:dyDescent="0.2">
      <c r="A4" s="63" t="s">
        <v>92</v>
      </c>
      <c r="B4" s="56"/>
      <c r="C4" s="66" t="s">
        <v>93</v>
      </c>
      <c r="D4" s="62"/>
      <c r="E4" s="66" t="s">
        <v>94</v>
      </c>
      <c r="F4" s="62"/>
      <c r="G4" s="417"/>
      <c r="H4" s="418"/>
    </row>
    <row r="5" spans="1:8" ht="30.95" customHeight="1" x14ac:dyDescent="0.2">
      <c r="A5" s="31" t="s">
        <v>22</v>
      </c>
      <c r="B5" s="419"/>
      <c r="C5" s="420"/>
      <c r="D5" s="420"/>
      <c r="E5" s="420"/>
      <c r="F5" s="420"/>
      <c r="G5" s="420"/>
      <c r="H5" s="421"/>
    </row>
    <row r="6" spans="1:8" ht="24.95" customHeight="1" x14ac:dyDescent="0.2">
      <c r="A6" s="422" t="s">
        <v>64</v>
      </c>
      <c r="B6" s="423"/>
      <c r="C6" s="423"/>
      <c r="D6" s="423"/>
      <c r="E6" s="423"/>
      <c r="F6" s="423"/>
      <c r="G6" s="423"/>
      <c r="H6" s="423"/>
    </row>
    <row r="7" spans="1:8" ht="45" x14ac:dyDescent="0.2">
      <c r="A7" s="52" t="s">
        <v>69</v>
      </c>
      <c r="B7" s="52" t="s">
        <v>33</v>
      </c>
      <c r="C7" s="52" t="s">
        <v>28</v>
      </c>
      <c r="D7" s="53" t="s">
        <v>67</v>
      </c>
      <c r="E7" s="53" t="s">
        <v>68</v>
      </c>
      <c r="F7" s="53" t="s">
        <v>65</v>
      </c>
      <c r="G7" s="53" t="s">
        <v>48</v>
      </c>
      <c r="H7" s="53" t="s">
        <v>66</v>
      </c>
    </row>
    <row r="8" spans="1:8" x14ac:dyDescent="0.2">
      <c r="A8" s="424"/>
      <c r="B8" s="414"/>
      <c r="C8" s="414"/>
      <c r="D8" s="414"/>
      <c r="E8" s="414"/>
      <c r="F8" s="414"/>
      <c r="G8" s="7"/>
      <c r="H8" s="6"/>
    </row>
    <row r="9" spans="1:8" x14ac:dyDescent="0.2">
      <c r="A9" s="424"/>
      <c r="B9" s="415"/>
      <c r="C9" s="415"/>
      <c r="D9" s="415"/>
      <c r="E9" s="415"/>
      <c r="F9" s="415"/>
      <c r="G9" s="7"/>
      <c r="H9" s="6"/>
    </row>
    <row r="10" spans="1:8" x14ac:dyDescent="0.2">
      <c r="A10" s="424"/>
      <c r="B10" s="416"/>
      <c r="C10" s="416"/>
      <c r="D10" s="416"/>
      <c r="E10" s="416"/>
      <c r="F10" s="416"/>
      <c r="G10" s="7"/>
      <c r="H10" s="6"/>
    </row>
    <row r="11" spans="1:8" x14ac:dyDescent="0.2">
      <c r="A11" s="424"/>
      <c r="B11" s="414"/>
      <c r="C11" s="414"/>
      <c r="D11" s="414"/>
      <c r="E11" s="414"/>
      <c r="F11" s="414"/>
      <c r="G11" s="7"/>
      <c r="H11" s="6"/>
    </row>
    <row r="12" spans="1:8" x14ac:dyDescent="0.2">
      <c r="A12" s="424"/>
      <c r="B12" s="415"/>
      <c r="C12" s="415"/>
      <c r="D12" s="415"/>
      <c r="E12" s="415"/>
      <c r="F12" s="415"/>
      <c r="G12" s="7"/>
      <c r="H12" s="6"/>
    </row>
    <row r="13" spans="1:8" x14ac:dyDescent="0.2">
      <c r="A13" s="424"/>
      <c r="B13" s="416"/>
      <c r="C13" s="416"/>
      <c r="D13" s="416"/>
      <c r="E13" s="416"/>
      <c r="F13" s="416"/>
      <c r="G13" s="7"/>
      <c r="H13" s="6"/>
    </row>
    <row r="14" spans="1:8" x14ac:dyDescent="0.2">
      <c r="A14" s="424"/>
      <c r="B14" s="414"/>
      <c r="C14" s="414"/>
      <c r="D14" s="414"/>
      <c r="E14" s="414"/>
      <c r="F14" s="414"/>
      <c r="G14" s="7"/>
      <c r="H14" s="6"/>
    </row>
    <row r="15" spans="1:8" x14ac:dyDescent="0.2">
      <c r="A15" s="424"/>
      <c r="B15" s="415"/>
      <c r="C15" s="415"/>
      <c r="D15" s="415"/>
      <c r="E15" s="415"/>
      <c r="F15" s="415"/>
      <c r="G15" s="7"/>
      <c r="H15" s="6"/>
    </row>
    <row r="16" spans="1:8" x14ac:dyDescent="0.2">
      <c r="A16" s="424"/>
      <c r="B16" s="416"/>
      <c r="C16" s="416"/>
      <c r="D16" s="416"/>
      <c r="E16" s="416"/>
      <c r="F16" s="416"/>
      <c r="G16" s="7"/>
      <c r="H16" s="6"/>
    </row>
    <row r="17" spans="1:8" x14ac:dyDescent="0.2">
      <c r="A17" s="424"/>
      <c r="B17" s="414"/>
      <c r="C17" s="414"/>
      <c r="D17" s="414"/>
      <c r="E17" s="414"/>
      <c r="F17" s="414"/>
      <c r="G17" s="7"/>
      <c r="H17" s="6"/>
    </row>
    <row r="18" spans="1:8" x14ac:dyDescent="0.2">
      <c r="A18" s="424"/>
      <c r="B18" s="415"/>
      <c r="C18" s="415"/>
      <c r="D18" s="415"/>
      <c r="E18" s="415"/>
      <c r="F18" s="415"/>
      <c r="G18" s="7"/>
      <c r="H18" s="6"/>
    </row>
    <row r="19" spans="1:8" x14ac:dyDescent="0.2">
      <c r="A19" s="424"/>
      <c r="B19" s="416"/>
      <c r="C19" s="416"/>
      <c r="D19" s="416"/>
      <c r="E19" s="416"/>
      <c r="F19" s="416"/>
      <c r="G19" s="7"/>
      <c r="H19" s="6"/>
    </row>
    <row r="20" spans="1:8" x14ac:dyDescent="0.2">
      <c r="A20" s="424"/>
      <c r="B20" s="414"/>
      <c r="C20" s="414"/>
      <c r="D20" s="414"/>
      <c r="E20" s="414"/>
      <c r="F20" s="414"/>
      <c r="G20" s="7"/>
      <c r="H20" s="6"/>
    </row>
    <row r="21" spans="1:8" x14ac:dyDescent="0.2">
      <c r="A21" s="424"/>
      <c r="B21" s="415"/>
      <c r="C21" s="415"/>
      <c r="D21" s="415"/>
      <c r="E21" s="415"/>
      <c r="F21" s="415"/>
      <c r="G21" s="7"/>
      <c r="H21" s="6"/>
    </row>
    <row r="22" spans="1:8" x14ac:dyDescent="0.2">
      <c r="A22" s="424"/>
      <c r="B22" s="416"/>
      <c r="C22" s="416"/>
      <c r="D22" s="416"/>
      <c r="E22" s="416"/>
      <c r="F22" s="416"/>
      <c r="G22" s="7"/>
      <c r="H22" s="6"/>
    </row>
    <row r="23" spans="1:8" x14ac:dyDescent="0.2">
      <c r="A23" s="424"/>
      <c r="B23" s="414"/>
      <c r="C23" s="414"/>
      <c r="D23" s="414"/>
      <c r="E23" s="414"/>
      <c r="F23" s="414"/>
      <c r="G23" s="7"/>
      <c r="H23" s="6"/>
    </row>
    <row r="24" spans="1:8" x14ac:dyDescent="0.2">
      <c r="A24" s="424"/>
      <c r="B24" s="415"/>
      <c r="C24" s="415"/>
      <c r="D24" s="415"/>
      <c r="E24" s="415"/>
      <c r="F24" s="415"/>
      <c r="G24" s="7"/>
      <c r="H24" s="6"/>
    </row>
    <row r="25" spans="1:8" x14ac:dyDescent="0.2">
      <c r="A25" s="424"/>
      <c r="B25" s="416"/>
      <c r="C25" s="416"/>
      <c r="D25" s="416"/>
      <c r="E25" s="416"/>
      <c r="F25" s="416"/>
      <c r="G25" s="7"/>
      <c r="H25" s="6"/>
    </row>
    <row r="26" spans="1:8" x14ac:dyDescent="0.2">
      <c r="A26" s="424"/>
      <c r="B26" s="414"/>
      <c r="C26" s="414"/>
      <c r="D26" s="414"/>
      <c r="E26" s="414"/>
      <c r="F26" s="414"/>
      <c r="G26" s="7"/>
      <c r="H26" s="6"/>
    </row>
    <row r="27" spans="1:8" x14ac:dyDescent="0.2">
      <c r="A27" s="424"/>
      <c r="B27" s="415"/>
      <c r="C27" s="415"/>
      <c r="D27" s="415"/>
      <c r="E27" s="415"/>
      <c r="F27" s="415"/>
      <c r="G27" s="7"/>
      <c r="H27" s="6"/>
    </row>
    <row r="28" spans="1:8" x14ac:dyDescent="0.2">
      <c r="A28" s="424"/>
      <c r="B28" s="416"/>
      <c r="C28" s="416"/>
      <c r="D28" s="416"/>
      <c r="E28" s="416"/>
      <c r="F28" s="416"/>
      <c r="G28" s="7"/>
      <c r="H28" s="6"/>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row r="46" spans="1:8" x14ac:dyDescent="0.2">
      <c r="A46"/>
      <c r="B46"/>
      <c r="C46"/>
      <c r="D46"/>
      <c r="E46"/>
      <c r="F46"/>
      <c r="G46"/>
      <c r="H46"/>
    </row>
    <row r="47" spans="1:8" x14ac:dyDescent="0.2">
      <c r="A47"/>
      <c r="B47"/>
      <c r="C47"/>
      <c r="D47"/>
      <c r="E47"/>
      <c r="F47"/>
      <c r="G47"/>
      <c r="H47"/>
    </row>
    <row r="48" spans="1:8" x14ac:dyDescent="0.2">
      <c r="A48"/>
      <c r="B48"/>
      <c r="C48"/>
      <c r="D48"/>
      <c r="E48"/>
      <c r="F48"/>
      <c r="G48"/>
      <c r="H48"/>
    </row>
    <row r="49" spans="1:8" x14ac:dyDescent="0.2">
      <c r="A49"/>
      <c r="B49"/>
      <c r="C49"/>
      <c r="D49"/>
      <c r="E49"/>
      <c r="F49"/>
      <c r="G49"/>
      <c r="H49"/>
    </row>
  </sheetData>
  <mergeCells count="46">
    <mergeCell ref="C23:C25"/>
    <mergeCell ref="D20:D22"/>
    <mergeCell ref="C26:C28"/>
    <mergeCell ref="A26:A28"/>
    <mergeCell ref="C8:C10"/>
    <mergeCell ref="C11:C13"/>
    <mergeCell ref="C14:C16"/>
    <mergeCell ref="C17:C19"/>
    <mergeCell ref="C20:C22"/>
    <mergeCell ref="B20:B22"/>
    <mergeCell ref="B23:B25"/>
    <mergeCell ref="B26:B28"/>
    <mergeCell ref="B14:B16"/>
    <mergeCell ref="A14:A16"/>
    <mergeCell ref="A17:A19"/>
    <mergeCell ref="A20:A22"/>
    <mergeCell ref="A23:A25"/>
    <mergeCell ref="A8:A10"/>
    <mergeCell ref="E26:E28"/>
    <mergeCell ref="F26:F28"/>
    <mergeCell ref="D23:D25"/>
    <mergeCell ref="D26:D28"/>
    <mergeCell ref="E8:E10"/>
    <mergeCell ref="E11:E13"/>
    <mergeCell ref="F8:F10"/>
    <mergeCell ref="F11:F13"/>
    <mergeCell ref="E14:E16"/>
    <mergeCell ref="F14:F16"/>
    <mergeCell ref="E23:E25"/>
    <mergeCell ref="F23:F25"/>
    <mergeCell ref="D14:D16"/>
    <mergeCell ref="D17:D19"/>
    <mergeCell ref="D8:D10"/>
    <mergeCell ref="D11:D13"/>
    <mergeCell ref="G2:H2"/>
    <mergeCell ref="G4:H4"/>
    <mergeCell ref="B5:H5"/>
    <mergeCell ref="A6:H6"/>
    <mergeCell ref="A11:A13"/>
    <mergeCell ref="B8:B10"/>
    <mergeCell ref="B11:B13"/>
    <mergeCell ref="E20:E22"/>
    <mergeCell ref="F20:F22"/>
    <mergeCell ref="E17:E19"/>
    <mergeCell ref="F17:F19"/>
    <mergeCell ref="B17:B19"/>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49"/>
  <sheetViews>
    <sheetView view="pageBreakPreview" zoomScale="60" zoomScaleNormal="80" workbookViewId="0">
      <selection activeCell="E14" sqref="E14"/>
    </sheetView>
  </sheetViews>
  <sheetFormatPr defaultColWidth="11.42578125" defaultRowHeight="12.75" x14ac:dyDescent="0.2"/>
  <cols>
    <col min="1" max="1" width="39.28515625" style="5" customWidth="1"/>
    <col min="2" max="2" width="24.140625" style="5" customWidth="1"/>
    <col min="3" max="4" width="23.140625" style="5" customWidth="1"/>
    <col min="5" max="5" width="10.42578125" style="5" bestFit="1" customWidth="1"/>
    <col min="6" max="6" width="12.42578125" style="5" bestFit="1" customWidth="1"/>
    <col min="7" max="10" width="14.7109375" style="5" customWidth="1"/>
    <col min="11" max="16384" width="11.42578125" style="5"/>
  </cols>
  <sheetData>
    <row r="1" spans="1:10" ht="30" customHeight="1" x14ac:dyDescent="0.2">
      <c r="A1" s="51" t="s">
        <v>95</v>
      </c>
      <c r="B1" s="419"/>
      <c r="C1" s="420"/>
      <c r="D1" s="420"/>
      <c r="E1" s="420"/>
      <c r="F1" s="420"/>
      <c r="G1" s="420"/>
      <c r="H1" s="420"/>
      <c r="I1" s="420"/>
      <c r="J1" s="421"/>
    </row>
    <row r="2" spans="1:10" ht="30" customHeight="1" x14ac:dyDescent="0.2">
      <c r="A2" s="51" t="s">
        <v>91</v>
      </c>
      <c r="B2" s="56"/>
      <c r="C2" s="66" t="s">
        <v>93</v>
      </c>
      <c r="D2" s="62"/>
      <c r="E2" s="425" t="s">
        <v>94</v>
      </c>
      <c r="F2" s="425"/>
      <c r="G2" s="426"/>
      <c r="H2" s="426"/>
      <c r="I2" s="60"/>
      <c r="J2" s="61"/>
    </row>
    <row r="3" spans="1:10" ht="30" customHeight="1" x14ac:dyDescent="0.2">
      <c r="A3" s="63" t="s">
        <v>96</v>
      </c>
      <c r="B3" s="56"/>
      <c r="C3" s="430"/>
      <c r="D3" s="379"/>
      <c r="E3" s="379"/>
      <c r="F3" s="379"/>
      <c r="G3" s="379"/>
      <c r="H3" s="379"/>
      <c r="I3" s="379"/>
      <c r="J3" s="380"/>
    </row>
    <row r="4" spans="1:10" ht="30" customHeight="1" x14ac:dyDescent="0.2">
      <c r="A4" s="63" t="s">
        <v>92</v>
      </c>
      <c r="B4" s="56"/>
      <c r="C4" s="66" t="s">
        <v>93</v>
      </c>
      <c r="D4" s="62"/>
      <c r="E4" s="425" t="s">
        <v>94</v>
      </c>
      <c r="F4" s="425"/>
      <c r="G4" s="426"/>
      <c r="H4" s="426"/>
      <c r="I4" s="60"/>
      <c r="J4" s="61"/>
    </row>
    <row r="5" spans="1:10" ht="30" customHeight="1" x14ac:dyDescent="0.2">
      <c r="A5" s="63" t="s">
        <v>58</v>
      </c>
      <c r="B5" s="419"/>
      <c r="C5" s="420"/>
      <c r="D5" s="420"/>
      <c r="E5" s="420"/>
      <c r="F5" s="420"/>
      <c r="G5" s="420"/>
      <c r="H5" s="420"/>
      <c r="I5" s="420"/>
      <c r="J5" s="421"/>
    </row>
    <row r="6" spans="1:10" ht="24.95" customHeight="1" x14ac:dyDescent="0.2">
      <c r="A6" s="427" t="s">
        <v>59</v>
      </c>
      <c r="B6" s="428"/>
      <c r="C6" s="428"/>
      <c r="D6" s="428"/>
      <c r="E6" s="428"/>
      <c r="F6" s="428"/>
      <c r="G6" s="428"/>
      <c r="H6" s="428"/>
      <c r="I6" s="428"/>
      <c r="J6" s="429"/>
    </row>
    <row r="7" spans="1:10" ht="45" x14ac:dyDescent="0.2">
      <c r="A7" s="52" t="s">
        <v>69</v>
      </c>
      <c r="B7" s="53" t="s">
        <v>48</v>
      </c>
      <c r="C7" s="53" t="s">
        <v>70</v>
      </c>
      <c r="D7" s="21" t="s">
        <v>18</v>
      </c>
      <c r="E7" s="20" t="s">
        <v>1</v>
      </c>
      <c r="F7" s="21" t="s">
        <v>2</v>
      </c>
      <c r="G7" s="53" t="s">
        <v>29</v>
      </c>
      <c r="H7" s="53" t="s">
        <v>32</v>
      </c>
      <c r="I7" s="53" t="s">
        <v>45</v>
      </c>
      <c r="J7" s="53" t="s">
        <v>46</v>
      </c>
    </row>
    <row r="8" spans="1:10" x14ac:dyDescent="0.2">
      <c r="A8" s="424"/>
      <c r="B8" s="7"/>
      <c r="C8" s="7"/>
      <c r="D8" s="6"/>
      <c r="E8" s="7"/>
      <c r="F8" s="7"/>
      <c r="G8" s="4"/>
      <c r="H8" s="4"/>
      <c r="I8" s="4"/>
      <c r="J8" s="4"/>
    </row>
    <row r="9" spans="1:10" x14ac:dyDescent="0.2">
      <c r="A9" s="424"/>
      <c r="B9" s="7"/>
      <c r="C9" s="7"/>
      <c r="D9" s="6"/>
      <c r="E9" s="7"/>
      <c r="F9" s="7"/>
      <c r="G9" s="4"/>
      <c r="H9" s="4"/>
      <c r="I9" s="4"/>
      <c r="J9" s="4"/>
    </row>
    <row r="10" spans="1:10" x14ac:dyDescent="0.2">
      <c r="A10" s="424"/>
      <c r="B10" s="7"/>
      <c r="C10" s="7"/>
      <c r="D10" s="6"/>
      <c r="E10" s="7"/>
      <c r="F10" s="7"/>
      <c r="G10" s="4"/>
      <c r="H10" s="4"/>
      <c r="I10" s="4"/>
      <c r="J10" s="4"/>
    </row>
    <row r="11" spans="1:10" x14ac:dyDescent="0.2">
      <c r="A11" s="424"/>
      <c r="B11" s="7"/>
      <c r="C11" s="7"/>
      <c r="D11" s="6"/>
      <c r="E11" s="7"/>
      <c r="F11" s="7"/>
      <c r="G11" s="4"/>
      <c r="H11" s="4"/>
      <c r="I11" s="4"/>
      <c r="J11" s="4"/>
    </row>
    <row r="12" spans="1:10" x14ac:dyDescent="0.2">
      <c r="A12" s="424"/>
      <c r="B12" s="7"/>
      <c r="C12" s="7"/>
      <c r="D12" s="6"/>
      <c r="E12" s="7"/>
      <c r="F12" s="7"/>
      <c r="G12" s="4"/>
      <c r="H12" s="4"/>
      <c r="I12" s="4"/>
      <c r="J12" s="4"/>
    </row>
    <row r="13" spans="1:10" x14ac:dyDescent="0.2">
      <c r="A13" s="424"/>
      <c r="B13" s="7"/>
      <c r="C13" s="7"/>
      <c r="D13" s="6"/>
      <c r="E13" s="7"/>
      <c r="F13" s="7"/>
      <c r="G13" s="4"/>
      <c r="H13" s="4"/>
      <c r="I13" s="4"/>
      <c r="J13" s="4"/>
    </row>
    <row r="14" spans="1:10" x14ac:dyDescent="0.2">
      <c r="A14" s="424"/>
      <c r="B14" s="7"/>
      <c r="C14" s="7"/>
      <c r="D14" s="6"/>
      <c r="E14" s="7"/>
      <c r="F14" s="7"/>
      <c r="G14" s="4"/>
      <c r="H14" s="4"/>
      <c r="I14" s="4"/>
      <c r="J14" s="4"/>
    </row>
    <row r="15" spans="1:10" x14ac:dyDescent="0.2">
      <c r="A15" s="424"/>
      <c r="B15" s="7"/>
      <c r="C15" s="7"/>
      <c r="D15" s="6"/>
      <c r="E15" s="7"/>
      <c r="F15" s="7"/>
      <c r="G15" s="4"/>
      <c r="H15" s="4"/>
      <c r="I15" s="4"/>
      <c r="J15" s="4"/>
    </row>
    <row r="16" spans="1:10" x14ac:dyDescent="0.2">
      <c r="A16" s="424"/>
      <c r="B16" s="7"/>
      <c r="C16" s="7"/>
      <c r="D16" s="6"/>
      <c r="E16" s="7"/>
      <c r="F16" s="7"/>
      <c r="G16" s="4"/>
      <c r="H16" s="4"/>
      <c r="I16" s="4"/>
      <c r="J16" s="4"/>
    </row>
    <row r="17" spans="1:10" x14ac:dyDescent="0.2">
      <c r="A17" s="424"/>
      <c r="B17" s="7"/>
      <c r="C17" s="7"/>
      <c r="D17" s="6"/>
      <c r="E17" s="7"/>
      <c r="F17" s="7"/>
      <c r="G17" s="4"/>
      <c r="H17" s="4"/>
      <c r="I17" s="4"/>
      <c r="J17" s="4"/>
    </row>
    <row r="18" spans="1:10" x14ac:dyDescent="0.2">
      <c r="A18" s="424"/>
      <c r="B18" s="7"/>
      <c r="C18" s="7"/>
      <c r="D18" s="6"/>
      <c r="E18" s="7"/>
      <c r="F18" s="7"/>
      <c r="G18" s="4"/>
      <c r="H18" s="4"/>
      <c r="I18" s="4"/>
      <c r="J18" s="4"/>
    </row>
    <row r="19" spans="1:10" x14ac:dyDescent="0.2">
      <c r="A19" s="424"/>
      <c r="B19" s="7"/>
      <c r="C19" s="7"/>
      <c r="D19" s="6"/>
      <c r="E19" s="7"/>
      <c r="F19" s="7"/>
      <c r="G19" s="4"/>
      <c r="H19" s="4"/>
      <c r="I19" s="4"/>
      <c r="J19" s="4"/>
    </row>
    <row r="20" spans="1:10" x14ac:dyDescent="0.2">
      <c r="A20" s="424"/>
      <c r="B20" s="7"/>
      <c r="C20" s="7"/>
      <c r="D20" s="6"/>
      <c r="E20" s="7"/>
      <c r="F20" s="7"/>
      <c r="G20" s="4"/>
      <c r="H20" s="4"/>
      <c r="I20" s="4"/>
      <c r="J20" s="4"/>
    </row>
    <row r="21" spans="1:10" x14ac:dyDescent="0.2">
      <c r="A21" s="424"/>
      <c r="B21" s="7"/>
      <c r="C21" s="7"/>
      <c r="D21" s="6"/>
      <c r="E21" s="7"/>
      <c r="F21" s="7"/>
      <c r="G21" s="4"/>
      <c r="H21" s="4"/>
      <c r="I21" s="4"/>
      <c r="J21" s="4"/>
    </row>
    <row r="22" spans="1:10" x14ac:dyDescent="0.2">
      <c r="A22" s="424"/>
      <c r="B22" s="7"/>
      <c r="C22" s="7"/>
      <c r="D22" s="6"/>
      <c r="E22" s="7"/>
      <c r="F22" s="7"/>
      <c r="G22" s="4"/>
      <c r="H22" s="4"/>
      <c r="I22" s="4"/>
      <c r="J22" s="4"/>
    </row>
    <row r="23" spans="1:10" x14ac:dyDescent="0.2">
      <c r="A23" s="424"/>
      <c r="B23" s="7"/>
      <c r="C23" s="7"/>
      <c r="D23" s="6"/>
      <c r="E23" s="7"/>
      <c r="F23" s="7"/>
      <c r="G23" s="4"/>
      <c r="H23" s="4"/>
      <c r="I23" s="4"/>
      <c r="J23" s="4"/>
    </row>
    <row r="24" spans="1:10" x14ac:dyDescent="0.2">
      <c r="A24" s="424"/>
      <c r="B24" s="7"/>
      <c r="C24" s="7"/>
      <c r="D24" s="6"/>
      <c r="E24" s="7"/>
      <c r="F24" s="7"/>
      <c r="G24" s="4"/>
      <c r="H24" s="4"/>
      <c r="I24" s="4"/>
      <c r="J24" s="4"/>
    </row>
    <row r="25" spans="1:10" x14ac:dyDescent="0.2">
      <c r="A25" s="424"/>
      <c r="B25" s="7"/>
      <c r="C25" s="7"/>
      <c r="D25" s="6"/>
      <c r="E25" s="7"/>
      <c r="F25" s="7"/>
      <c r="G25" s="4"/>
      <c r="H25" s="4"/>
      <c r="I25" s="4"/>
      <c r="J25" s="4"/>
    </row>
    <row r="26" spans="1:10" x14ac:dyDescent="0.2">
      <c r="A26" s="424"/>
      <c r="B26" s="7"/>
      <c r="C26" s="7"/>
      <c r="D26" s="6"/>
      <c r="E26" s="7"/>
      <c r="F26" s="7"/>
      <c r="G26" s="4"/>
      <c r="H26" s="4"/>
      <c r="I26" s="4"/>
      <c r="J26" s="4"/>
    </row>
    <row r="27" spans="1:10" x14ac:dyDescent="0.2">
      <c r="A27" s="424"/>
      <c r="B27" s="7"/>
      <c r="C27" s="7"/>
      <c r="D27" s="6"/>
      <c r="E27" s="7"/>
      <c r="F27" s="7"/>
      <c r="G27" s="4"/>
      <c r="H27" s="4"/>
      <c r="I27" s="4"/>
      <c r="J27" s="4"/>
    </row>
    <row r="28" spans="1:10" x14ac:dyDescent="0.2">
      <c r="A28" s="424"/>
      <c r="B28" s="7"/>
      <c r="C28" s="7"/>
      <c r="D28" s="6"/>
      <c r="E28" s="7"/>
      <c r="F28" s="7"/>
      <c r="G28" s="4"/>
      <c r="H28" s="4"/>
      <c r="I28" s="4"/>
      <c r="J28" s="4"/>
    </row>
    <row r="29" spans="1:10" x14ac:dyDescent="0.2">
      <c r="A29"/>
      <c r="B29"/>
      <c r="C29"/>
      <c r="D29"/>
      <c r="E29"/>
      <c r="F29"/>
      <c r="G29"/>
      <c r="H29"/>
      <c r="I29"/>
      <c r="J29"/>
    </row>
    <row r="30" spans="1:10" x14ac:dyDescent="0.2">
      <c r="A30"/>
      <c r="B30"/>
      <c r="C30"/>
      <c r="D30"/>
      <c r="E30"/>
      <c r="F30"/>
      <c r="G30"/>
      <c r="H30"/>
      <c r="I30"/>
      <c r="J30"/>
    </row>
    <row r="31" spans="1:10" x14ac:dyDescent="0.2">
      <c r="A31"/>
      <c r="B31"/>
      <c r="C31"/>
      <c r="D31"/>
      <c r="E31"/>
      <c r="F31"/>
      <c r="G31"/>
      <c r="H31"/>
      <c r="I31"/>
      <c r="J31"/>
    </row>
    <row r="32" spans="1:10" x14ac:dyDescent="0.2">
      <c r="A32"/>
      <c r="B32"/>
      <c r="C32"/>
      <c r="D32"/>
      <c r="E32"/>
      <c r="F32"/>
      <c r="G32"/>
      <c r="H32"/>
      <c r="I32"/>
      <c r="J32"/>
    </row>
    <row r="33" spans="1:10" x14ac:dyDescent="0.2">
      <c r="A33"/>
      <c r="B33"/>
      <c r="C33"/>
      <c r="D33"/>
      <c r="E33"/>
      <c r="F33"/>
      <c r="G33"/>
      <c r="H33"/>
      <c r="I33"/>
      <c r="J33"/>
    </row>
    <row r="34" spans="1:10" x14ac:dyDescent="0.2">
      <c r="A34"/>
      <c r="B34"/>
      <c r="C34"/>
      <c r="D34"/>
      <c r="E34"/>
      <c r="F34"/>
      <c r="G34"/>
      <c r="H34"/>
      <c r="I34"/>
      <c r="J34"/>
    </row>
    <row r="35" spans="1:10" x14ac:dyDescent="0.2">
      <c r="A35"/>
      <c r="B35"/>
      <c r="C35"/>
      <c r="D35"/>
      <c r="E35"/>
      <c r="F35"/>
      <c r="G35"/>
      <c r="H35"/>
      <c r="I35"/>
      <c r="J35"/>
    </row>
    <row r="36" spans="1:10" x14ac:dyDescent="0.2">
      <c r="A36"/>
      <c r="B36"/>
      <c r="C36"/>
      <c r="D36"/>
      <c r="E36"/>
      <c r="F36"/>
      <c r="G36"/>
      <c r="H36"/>
      <c r="I36"/>
      <c r="J36"/>
    </row>
    <row r="37" spans="1:10" x14ac:dyDescent="0.2">
      <c r="A37"/>
      <c r="B37"/>
      <c r="C37"/>
      <c r="D37"/>
      <c r="E37"/>
      <c r="F37"/>
      <c r="G37"/>
      <c r="H37"/>
      <c r="I37"/>
      <c r="J37"/>
    </row>
    <row r="38" spans="1:10" x14ac:dyDescent="0.2">
      <c r="A38"/>
      <c r="B38"/>
      <c r="C38"/>
      <c r="D38"/>
      <c r="E38"/>
      <c r="F38"/>
      <c r="G38"/>
      <c r="H38"/>
      <c r="I38"/>
      <c r="J38"/>
    </row>
    <row r="39" spans="1:10" x14ac:dyDescent="0.2">
      <c r="A39"/>
      <c r="B39"/>
      <c r="C39"/>
      <c r="D39"/>
      <c r="E39"/>
      <c r="F39"/>
      <c r="G39"/>
      <c r="H39"/>
      <c r="I39"/>
      <c r="J39"/>
    </row>
    <row r="40" spans="1:10" x14ac:dyDescent="0.2">
      <c r="A40"/>
      <c r="B40"/>
      <c r="C40"/>
      <c r="D40"/>
      <c r="E40"/>
      <c r="F40"/>
      <c r="G40"/>
      <c r="H40"/>
      <c r="I40"/>
      <c r="J40"/>
    </row>
    <row r="41" spans="1:10" x14ac:dyDescent="0.2">
      <c r="A41"/>
      <c r="B41"/>
      <c r="C41"/>
      <c r="D41"/>
      <c r="E41"/>
      <c r="F41"/>
      <c r="G41"/>
      <c r="H41"/>
      <c r="I41"/>
      <c r="J41"/>
    </row>
    <row r="42" spans="1:10" x14ac:dyDescent="0.2">
      <c r="A42"/>
      <c r="B42"/>
      <c r="C42"/>
      <c r="D42"/>
      <c r="E42"/>
      <c r="F42"/>
      <c r="G42"/>
      <c r="H42"/>
      <c r="I42"/>
      <c r="J42"/>
    </row>
    <row r="43" spans="1:10" x14ac:dyDescent="0.2">
      <c r="A43"/>
      <c r="B43"/>
      <c r="C43"/>
      <c r="D43"/>
      <c r="E43"/>
      <c r="F43"/>
      <c r="G43"/>
      <c r="H43"/>
      <c r="I43"/>
      <c r="J43"/>
    </row>
    <row r="44" spans="1:10" x14ac:dyDescent="0.2">
      <c r="A44"/>
      <c r="B44"/>
      <c r="C44"/>
      <c r="D44"/>
      <c r="E44"/>
      <c r="F44"/>
      <c r="G44"/>
      <c r="H44"/>
      <c r="I44"/>
      <c r="J44"/>
    </row>
    <row r="45" spans="1:10" x14ac:dyDescent="0.2">
      <c r="A45"/>
      <c r="B45"/>
      <c r="C45"/>
      <c r="D45"/>
      <c r="E45"/>
      <c r="F45"/>
      <c r="G45"/>
      <c r="H45"/>
      <c r="I45"/>
      <c r="J45"/>
    </row>
    <row r="46" spans="1:10" x14ac:dyDescent="0.2">
      <c r="A46"/>
      <c r="B46"/>
      <c r="C46"/>
      <c r="D46"/>
      <c r="E46"/>
      <c r="F46"/>
      <c r="G46"/>
      <c r="H46"/>
      <c r="I46"/>
      <c r="J46"/>
    </row>
    <row r="47" spans="1:10" x14ac:dyDescent="0.2">
      <c r="A47"/>
      <c r="B47"/>
      <c r="C47"/>
      <c r="D47"/>
      <c r="E47"/>
      <c r="F47"/>
      <c r="G47"/>
      <c r="H47"/>
      <c r="I47"/>
      <c r="J47"/>
    </row>
    <row r="48" spans="1:10" x14ac:dyDescent="0.2">
      <c r="A48"/>
      <c r="B48"/>
      <c r="C48"/>
      <c r="D48"/>
      <c r="E48"/>
      <c r="F48"/>
      <c r="G48"/>
      <c r="H48"/>
      <c r="I48"/>
      <c r="J48"/>
    </row>
    <row r="49" spans="1:10" x14ac:dyDescent="0.2">
      <c r="A49"/>
      <c r="B49"/>
      <c r="C49"/>
      <c r="D49"/>
      <c r="E49"/>
      <c r="F49"/>
      <c r="G49"/>
      <c r="H49"/>
      <c r="I49"/>
      <c r="J49"/>
    </row>
  </sheetData>
  <mergeCells count="15">
    <mergeCell ref="A6:J6"/>
    <mergeCell ref="C3:J3"/>
    <mergeCell ref="A8:A10"/>
    <mergeCell ref="A23:A25"/>
    <mergeCell ref="A26:A28"/>
    <mergeCell ref="A11:A13"/>
    <mergeCell ref="A14:A16"/>
    <mergeCell ref="A17:A19"/>
    <mergeCell ref="A20:A22"/>
    <mergeCell ref="B1:J1"/>
    <mergeCell ref="B5:J5"/>
    <mergeCell ref="E2:F2"/>
    <mergeCell ref="G2:H2"/>
    <mergeCell ref="E4:F4"/>
    <mergeCell ref="G4:H4"/>
  </mergeCells>
  <phoneticPr fontId="5"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43"/>
  <sheetViews>
    <sheetView tabSelected="1" topLeftCell="A718" zoomScaleNormal="100" zoomScaleSheetLayoutView="75" workbookViewId="0">
      <selection activeCell="B64" sqref="B64"/>
    </sheetView>
  </sheetViews>
  <sheetFormatPr defaultColWidth="8.85546875" defaultRowHeight="12.75" x14ac:dyDescent="0.2"/>
  <cols>
    <col min="1" max="1" width="7.7109375" style="79" customWidth="1"/>
    <col min="2" max="2" width="27.85546875" style="79" customWidth="1"/>
    <col min="3" max="3" width="29.85546875" style="79" customWidth="1"/>
    <col min="4" max="4" width="7.28515625" style="79" customWidth="1"/>
    <col min="5" max="5" width="19.42578125" style="79" customWidth="1"/>
    <col min="6" max="6" width="24.85546875" style="79" customWidth="1"/>
    <col min="7" max="7" width="14.42578125" style="79" customWidth="1"/>
    <col min="8" max="8" width="14.5703125" style="79" customWidth="1"/>
    <col min="9" max="9" width="38" style="79" customWidth="1"/>
    <col min="10" max="10" width="21.42578125" style="79" customWidth="1"/>
    <col min="11" max="11" width="13.140625" style="79" customWidth="1"/>
    <col min="12" max="12" width="17.85546875" style="79" customWidth="1"/>
    <col min="13" max="13" width="25.7109375" style="79" customWidth="1"/>
    <col min="14" max="16384" width="8.85546875" style="79"/>
  </cols>
  <sheetData>
    <row r="1" spans="1:13" ht="46.5" customHeight="1" x14ac:dyDescent="0.2">
      <c r="A1" s="510" t="s">
        <v>2682</v>
      </c>
      <c r="B1" s="869"/>
      <c r="C1" s="869"/>
      <c r="D1" s="869"/>
      <c r="E1" s="869"/>
      <c r="F1" s="869"/>
      <c r="G1" s="869"/>
      <c r="H1" s="869"/>
      <c r="I1" s="869"/>
      <c r="J1" s="869"/>
      <c r="K1" s="869"/>
      <c r="L1" s="869"/>
      <c r="M1" s="869"/>
    </row>
    <row r="2" spans="1:13" x14ac:dyDescent="0.2">
      <c r="A2" s="474" t="s">
        <v>154</v>
      </c>
      <c r="B2" s="474"/>
      <c r="C2" s="474"/>
      <c r="D2" s="743" t="s">
        <v>2572</v>
      </c>
      <c r="E2" s="843"/>
      <c r="F2" s="843"/>
      <c r="G2" s="843"/>
      <c r="H2" s="844"/>
      <c r="I2" s="160" t="s">
        <v>1831</v>
      </c>
      <c r="J2" s="512" t="s">
        <v>328</v>
      </c>
      <c r="K2" s="512"/>
      <c r="L2" s="512"/>
      <c r="M2" s="512"/>
    </row>
    <row r="3" spans="1:13" x14ac:dyDescent="0.2">
      <c r="A3" s="474"/>
      <c r="B3" s="474"/>
      <c r="C3" s="474"/>
      <c r="D3" s="845"/>
      <c r="E3" s="846"/>
      <c r="F3" s="846"/>
      <c r="G3" s="846"/>
      <c r="H3" s="847"/>
      <c r="I3" s="124" t="s">
        <v>157</v>
      </c>
      <c r="J3" s="848" t="s">
        <v>168</v>
      </c>
      <c r="K3" s="848"/>
      <c r="L3" s="848"/>
      <c r="M3" s="848"/>
    </row>
    <row r="4" spans="1:13" x14ac:dyDescent="0.2">
      <c r="A4" s="448" t="s">
        <v>159</v>
      </c>
      <c r="B4" s="448"/>
      <c r="C4" s="448"/>
      <c r="D4" s="448"/>
      <c r="E4" s="448"/>
      <c r="F4" s="448"/>
      <c r="G4" s="448"/>
      <c r="H4" s="448"/>
      <c r="I4" s="448"/>
      <c r="J4" s="448"/>
      <c r="K4" s="448"/>
      <c r="L4" s="448"/>
      <c r="M4" s="448"/>
    </row>
    <row r="5" spans="1:13" s="206" customFormat="1" ht="68.25" customHeight="1" x14ac:dyDescent="0.2">
      <c r="A5" s="284" t="s">
        <v>158</v>
      </c>
      <c r="B5" s="284" t="s">
        <v>69</v>
      </c>
      <c r="C5" s="499" t="s">
        <v>155</v>
      </c>
      <c r="D5" s="499"/>
      <c r="E5" s="284" t="s">
        <v>162</v>
      </c>
      <c r="F5" s="284" t="s">
        <v>156</v>
      </c>
      <c r="G5" s="284" t="s">
        <v>166</v>
      </c>
      <c r="H5" s="284" t="s">
        <v>167</v>
      </c>
      <c r="I5" s="284" t="s">
        <v>161</v>
      </c>
      <c r="J5" s="284" t="s">
        <v>160</v>
      </c>
      <c r="K5" s="284" t="s">
        <v>163</v>
      </c>
      <c r="L5" s="284" t="s">
        <v>164</v>
      </c>
      <c r="M5" s="284" t="s">
        <v>165</v>
      </c>
    </row>
    <row r="6" spans="1:13" s="112" customFormat="1" ht="18" customHeight="1" x14ac:dyDescent="0.2">
      <c r="A6" s="707" t="s">
        <v>169</v>
      </c>
      <c r="B6" s="710" t="s">
        <v>2573</v>
      </c>
      <c r="C6" s="721" t="s">
        <v>2574</v>
      </c>
      <c r="D6" s="727"/>
      <c r="E6" s="710" t="s">
        <v>2575</v>
      </c>
      <c r="F6" s="857" t="s">
        <v>2576</v>
      </c>
      <c r="G6" s="857" t="s">
        <v>2577</v>
      </c>
      <c r="H6" s="857" t="s">
        <v>2578</v>
      </c>
      <c r="I6" s="292" t="s">
        <v>2579</v>
      </c>
      <c r="J6" s="711" t="s">
        <v>2580</v>
      </c>
      <c r="K6" s="711" t="s">
        <v>202</v>
      </c>
      <c r="L6" s="522" t="s">
        <v>336</v>
      </c>
      <c r="M6" s="862"/>
    </row>
    <row r="7" spans="1:13" s="112" customFormat="1" ht="19.5" customHeight="1" x14ac:dyDescent="0.2">
      <c r="A7" s="849"/>
      <c r="B7" s="851"/>
      <c r="C7" s="853"/>
      <c r="D7" s="854"/>
      <c r="E7" s="851"/>
      <c r="F7" s="858"/>
      <c r="G7" s="858"/>
      <c r="H7" s="858"/>
      <c r="I7" s="292" t="s">
        <v>181</v>
      </c>
      <c r="J7" s="860"/>
      <c r="K7" s="861"/>
      <c r="L7" s="534"/>
      <c r="M7" s="863"/>
    </row>
    <row r="8" spans="1:13" s="112" customFormat="1" ht="30" customHeight="1" x14ac:dyDescent="0.2">
      <c r="A8" s="849"/>
      <c r="B8" s="851"/>
      <c r="C8" s="853"/>
      <c r="D8" s="854"/>
      <c r="E8" s="851"/>
      <c r="F8" s="858"/>
      <c r="G8" s="858"/>
      <c r="H8" s="858"/>
      <c r="I8" s="292" t="s">
        <v>2581</v>
      </c>
      <c r="J8" s="293" t="s">
        <v>2575</v>
      </c>
      <c r="K8" s="861"/>
      <c r="L8" s="534"/>
      <c r="M8" s="863"/>
    </row>
    <row r="9" spans="1:13" s="112" customFormat="1" ht="29.25" customHeight="1" x14ac:dyDescent="0.2">
      <c r="A9" s="850"/>
      <c r="B9" s="852"/>
      <c r="C9" s="855"/>
      <c r="D9" s="856"/>
      <c r="E9" s="852"/>
      <c r="F9" s="859"/>
      <c r="G9" s="859"/>
      <c r="H9" s="859"/>
      <c r="I9" s="292" t="s">
        <v>2582</v>
      </c>
      <c r="J9" s="286" t="s">
        <v>2583</v>
      </c>
      <c r="K9" s="860"/>
      <c r="L9" s="535"/>
      <c r="M9" s="864"/>
    </row>
    <row r="10" spans="1:13" s="112" customFormat="1" ht="18.75" customHeight="1" x14ac:dyDescent="0.2">
      <c r="A10" s="707" t="s">
        <v>177</v>
      </c>
      <c r="B10" s="710" t="s">
        <v>2584</v>
      </c>
      <c r="C10" s="721" t="s">
        <v>2585</v>
      </c>
      <c r="D10" s="727"/>
      <c r="E10" s="710" t="s">
        <v>2575</v>
      </c>
      <c r="F10" s="857" t="s">
        <v>2586</v>
      </c>
      <c r="G10" s="857" t="s">
        <v>2587</v>
      </c>
      <c r="H10" s="857" t="s">
        <v>2588</v>
      </c>
      <c r="I10" s="292" t="s">
        <v>2579</v>
      </c>
      <c r="J10" s="711" t="s">
        <v>2580</v>
      </c>
      <c r="K10" s="711" t="s">
        <v>202</v>
      </c>
      <c r="L10" s="522" t="s">
        <v>224</v>
      </c>
      <c r="M10" s="865">
        <v>25160</v>
      </c>
    </row>
    <row r="11" spans="1:13" s="112" customFormat="1" ht="15.75" customHeight="1" x14ac:dyDescent="0.2">
      <c r="A11" s="849"/>
      <c r="B11" s="851"/>
      <c r="C11" s="853"/>
      <c r="D11" s="854"/>
      <c r="E11" s="851"/>
      <c r="F11" s="858"/>
      <c r="G11" s="858"/>
      <c r="H11" s="858"/>
      <c r="I11" s="292" t="s">
        <v>181</v>
      </c>
      <c r="J11" s="860"/>
      <c r="K11" s="861"/>
      <c r="L11" s="534"/>
      <c r="M11" s="866"/>
    </row>
    <row r="12" spans="1:13" s="112" customFormat="1" ht="26.25" customHeight="1" x14ac:dyDescent="0.2">
      <c r="A12" s="849"/>
      <c r="B12" s="851"/>
      <c r="C12" s="853"/>
      <c r="D12" s="854"/>
      <c r="E12" s="851"/>
      <c r="F12" s="858"/>
      <c r="G12" s="858"/>
      <c r="H12" s="858"/>
      <c r="I12" s="292" t="s">
        <v>2589</v>
      </c>
      <c r="J12" s="293" t="s">
        <v>2575</v>
      </c>
      <c r="K12" s="861"/>
      <c r="L12" s="534"/>
      <c r="M12" s="866"/>
    </row>
    <row r="13" spans="1:13" s="112" customFormat="1" ht="24" x14ac:dyDescent="0.2">
      <c r="A13" s="850"/>
      <c r="B13" s="852"/>
      <c r="C13" s="855"/>
      <c r="D13" s="856"/>
      <c r="E13" s="852"/>
      <c r="F13" s="859"/>
      <c r="G13" s="859"/>
      <c r="H13" s="859"/>
      <c r="I13" s="292" t="s">
        <v>2582</v>
      </c>
      <c r="J13" s="286" t="s">
        <v>2583</v>
      </c>
      <c r="K13" s="860"/>
      <c r="L13" s="535"/>
      <c r="M13" s="867"/>
    </row>
    <row r="14" spans="1:13" s="112" customFormat="1" ht="18.75" customHeight="1" x14ac:dyDescent="0.2">
      <c r="A14" s="707" t="s">
        <v>182</v>
      </c>
      <c r="B14" s="710" t="s">
        <v>2590</v>
      </c>
      <c r="C14" s="721" t="s">
        <v>2585</v>
      </c>
      <c r="D14" s="727"/>
      <c r="E14" s="710" t="s">
        <v>2575</v>
      </c>
      <c r="F14" s="857" t="s">
        <v>2591</v>
      </c>
      <c r="G14" s="857" t="s">
        <v>2592</v>
      </c>
      <c r="H14" s="857" t="s">
        <v>2593</v>
      </c>
      <c r="I14" s="292" t="s">
        <v>2594</v>
      </c>
      <c r="J14" s="711" t="s">
        <v>2580</v>
      </c>
      <c r="K14" s="711" t="s">
        <v>202</v>
      </c>
      <c r="L14" s="522" t="s">
        <v>336</v>
      </c>
      <c r="M14" s="862"/>
    </row>
    <row r="15" spans="1:13" s="112" customFormat="1" ht="24.75" customHeight="1" x14ac:dyDescent="0.2">
      <c r="A15" s="849"/>
      <c r="B15" s="851"/>
      <c r="C15" s="853"/>
      <c r="D15" s="854"/>
      <c r="E15" s="851"/>
      <c r="F15" s="858"/>
      <c r="G15" s="858"/>
      <c r="H15" s="858"/>
      <c r="I15" s="292" t="s">
        <v>181</v>
      </c>
      <c r="J15" s="860"/>
      <c r="K15" s="861"/>
      <c r="L15" s="534"/>
      <c r="M15" s="863"/>
    </row>
    <row r="16" spans="1:13" s="112" customFormat="1" ht="31.5" customHeight="1" x14ac:dyDescent="0.2">
      <c r="A16" s="849"/>
      <c r="B16" s="851"/>
      <c r="C16" s="853"/>
      <c r="D16" s="854"/>
      <c r="E16" s="851"/>
      <c r="F16" s="858"/>
      <c r="G16" s="858"/>
      <c r="H16" s="858"/>
      <c r="I16" s="292" t="s">
        <v>2595</v>
      </c>
      <c r="J16" s="293" t="s">
        <v>2575</v>
      </c>
      <c r="K16" s="861"/>
      <c r="L16" s="534"/>
      <c r="M16" s="863"/>
    </row>
    <row r="17" spans="1:13" s="112" customFormat="1" ht="31.5" customHeight="1" x14ac:dyDescent="0.2">
      <c r="A17" s="850"/>
      <c r="B17" s="852"/>
      <c r="C17" s="855"/>
      <c r="D17" s="856"/>
      <c r="E17" s="852"/>
      <c r="F17" s="859"/>
      <c r="G17" s="859"/>
      <c r="H17" s="859"/>
      <c r="I17" s="292" t="s">
        <v>2582</v>
      </c>
      <c r="J17" s="286" t="s">
        <v>2583</v>
      </c>
      <c r="K17" s="860"/>
      <c r="L17" s="535"/>
      <c r="M17" s="864"/>
    </row>
    <row r="18" spans="1:13" s="112" customFormat="1" ht="18" customHeight="1" x14ac:dyDescent="0.2">
      <c r="A18" s="707" t="s">
        <v>186</v>
      </c>
      <c r="B18" s="710" t="s">
        <v>2596</v>
      </c>
      <c r="C18" s="721" t="s">
        <v>2597</v>
      </c>
      <c r="D18" s="727"/>
      <c r="E18" s="710" t="s">
        <v>2575</v>
      </c>
      <c r="F18" s="857" t="s">
        <v>2598</v>
      </c>
      <c r="G18" s="857" t="s">
        <v>2599</v>
      </c>
      <c r="H18" s="857" t="s">
        <v>2600</v>
      </c>
      <c r="I18" s="292" t="s">
        <v>2601</v>
      </c>
      <c r="J18" s="711" t="s">
        <v>2602</v>
      </c>
      <c r="K18" s="711" t="s">
        <v>202</v>
      </c>
      <c r="L18" s="522" t="s">
        <v>336</v>
      </c>
      <c r="M18" s="862"/>
    </row>
    <row r="19" spans="1:13" s="112" customFormat="1" ht="19.5" customHeight="1" x14ac:dyDescent="0.2">
      <c r="A19" s="849"/>
      <c r="B19" s="851"/>
      <c r="C19" s="853"/>
      <c r="D19" s="854"/>
      <c r="E19" s="851"/>
      <c r="F19" s="858"/>
      <c r="G19" s="858"/>
      <c r="H19" s="858"/>
      <c r="I19" s="292" t="s">
        <v>2603</v>
      </c>
      <c r="J19" s="861"/>
      <c r="K19" s="861"/>
      <c r="L19" s="534"/>
      <c r="M19" s="863"/>
    </row>
    <row r="20" spans="1:13" s="112" customFormat="1" ht="20.25" customHeight="1" x14ac:dyDescent="0.2">
      <c r="A20" s="849"/>
      <c r="B20" s="851"/>
      <c r="C20" s="853"/>
      <c r="D20" s="854"/>
      <c r="E20" s="851"/>
      <c r="F20" s="858"/>
      <c r="G20" s="858"/>
      <c r="H20" s="858"/>
      <c r="I20" s="292" t="s">
        <v>2604</v>
      </c>
      <c r="J20" s="860"/>
      <c r="K20" s="861"/>
      <c r="L20" s="534"/>
      <c r="M20" s="863"/>
    </row>
    <row r="21" spans="1:13" s="112" customFormat="1" ht="30" customHeight="1" x14ac:dyDescent="0.2">
      <c r="A21" s="850"/>
      <c r="B21" s="852"/>
      <c r="C21" s="855"/>
      <c r="D21" s="856"/>
      <c r="E21" s="852"/>
      <c r="F21" s="859"/>
      <c r="G21" s="859"/>
      <c r="H21" s="859"/>
      <c r="I21" s="292" t="s">
        <v>2582</v>
      </c>
      <c r="J21" s="286" t="s">
        <v>2583</v>
      </c>
      <c r="K21" s="860"/>
      <c r="L21" s="535"/>
      <c r="M21" s="864"/>
    </row>
    <row r="22" spans="1:13" s="112" customFormat="1" ht="149.25" customHeight="1" x14ac:dyDescent="0.2">
      <c r="A22" s="287" t="s">
        <v>187</v>
      </c>
      <c r="B22" s="288" t="s">
        <v>2605</v>
      </c>
      <c r="C22" s="452" t="s">
        <v>2606</v>
      </c>
      <c r="D22" s="452"/>
      <c r="E22" s="288" t="s">
        <v>2607</v>
      </c>
      <c r="F22" s="294" t="s">
        <v>2608</v>
      </c>
      <c r="G22" s="294" t="s">
        <v>2609</v>
      </c>
      <c r="H22" s="294" t="s">
        <v>2610</v>
      </c>
      <c r="I22" s="286" t="s">
        <v>2611</v>
      </c>
      <c r="J22" s="286" t="s">
        <v>2607</v>
      </c>
      <c r="K22" s="286" t="s">
        <v>202</v>
      </c>
      <c r="L22" s="285" t="s">
        <v>336</v>
      </c>
      <c r="M22" s="295"/>
    </row>
    <row r="23" spans="1:13" s="112" customFormat="1" ht="71.25" customHeight="1" x14ac:dyDescent="0.2">
      <c r="A23" s="287" t="s">
        <v>192</v>
      </c>
      <c r="B23" s="288" t="s">
        <v>2612</v>
      </c>
      <c r="C23" s="452" t="s">
        <v>2613</v>
      </c>
      <c r="D23" s="452"/>
      <c r="E23" s="288" t="s">
        <v>2607</v>
      </c>
      <c r="F23" s="294" t="s">
        <v>2614</v>
      </c>
      <c r="G23" s="294" t="s">
        <v>2615</v>
      </c>
      <c r="H23" s="230" t="s">
        <v>919</v>
      </c>
      <c r="I23" s="286" t="s">
        <v>2616</v>
      </c>
      <c r="J23" s="286" t="s">
        <v>2607</v>
      </c>
      <c r="K23" s="286" t="s">
        <v>202</v>
      </c>
      <c r="L23" s="285" t="s">
        <v>2617</v>
      </c>
      <c r="M23" s="102" t="s">
        <v>2618</v>
      </c>
    </row>
    <row r="24" spans="1:13" s="112" customFormat="1" ht="69.75" customHeight="1" x14ac:dyDescent="0.2">
      <c r="A24" s="287" t="s">
        <v>195</v>
      </c>
      <c r="B24" s="288" t="s">
        <v>2619</v>
      </c>
      <c r="C24" s="452" t="s">
        <v>2620</v>
      </c>
      <c r="D24" s="452"/>
      <c r="E24" s="288" t="s">
        <v>2607</v>
      </c>
      <c r="F24" s="294" t="s">
        <v>2621</v>
      </c>
      <c r="G24" s="294" t="s">
        <v>2622</v>
      </c>
      <c r="H24" s="294" t="s">
        <v>880</v>
      </c>
      <c r="I24" s="286" t="s">
        <v>2623</v>
      </c>
      <c r="J24" s="286" t="s">
        <v>2607</v>
      </c>
      <c r="K24" s="286" t="s">
        <v>202</v>
      </c>
      <c r="L24" s="285" t="s">
        <v>336</v>
      </c>
      <c r="M24" s="289"/>
    </row>
    <row r="25" spans="1:13" s="112" customFormat="1" ht="66.75" customHeight="1" x14ac:dyDescent="0.2">
      <c r="A25" s="287" t="s">
        <v>231</v>
      </c>
      <c r="B25" s="288" t="s">
        <v>2624</v>
      </c>
      <c r="C25" s="452" t="s">
        <v>2625</v>
      </c>
      <c r="D25" s="452"/>
      <c r="E25" s="288" t="s">
        <v>2607</v>
      </c>
      <c r="F25" s="294" t="s">
        <v>2626</v>
      </c>
      <c r="G25" s="294" t="s">
        <v>1366</v>
      </c>
      <c r="H25" s="294" t="s">
        <v>2341</v>
      </c>
      <c r="I25" s="286" t="s">
        <v>2627</v>
      </c>
      <c r="J25" s="286" t="s">
        <v>2607</v>
      </c>
      <c r="K25" s="286" t="s">
        <v>202</v>
      </c>
      <c r="L25" s="285" t="s">
        <v>336</v>
      </c>
      <c r="M25" s="289"/>
    </row>
    <row r="26" spans="1:13" s="112" customFormat="1" ht="84" x14ac:dyDescent="0.2">
      <c r="A26" s="287" t="s">
        <v>322</v>
      </c>
      <c r="B26" s="288" t="s">
        <v>2628</v>
      </c>
      <c r="C26" s="452" t="s">
        <v>2629</v>
      </c>
      <c r="D26" s="452"/>
      <c r="E26" s="288" t="s">
        <v>2607</v>
      </c>
      <c r="F26" s="294" t="s">
        <v>2630</v>
      </c>
      <c r="G26" s="294" t="s">
        <v>2631</v>
      </c>
      <c r="H26" s="294" t="s">
        <v>2341</v>
      </c>
      <c r="I26" s="286" t="s">
        <v>2632</v>
      </c>
      <c r="J26" s="286" t="s">
        <v>2633</v>
      </c>
      <c r="K26" s="286" t="s">
        <v>202</v>
      </c>
      <c r="L26" s="285" t="s">
        <v>2617</v>
      </c>
      <c r="M26" s="289" t="s">
        <v>2634</v>
      </c>
    </row>
    <row r="27" spans="1:13" s="112" customFormat="1" ht="74.25" customHeight="1" x14ac:dyDescent="0.2">
      <c r="A27" s="287" t="s">
        <v>232</v>
      </c>
      <c r="B27" s="288" t="s">
        <v>2635</v>
      </c>
      <c r="C27" s="452" t="s">
        <v>2636</v>
      </c>
      <c r="D27" s="452"/>
      <c r="E27" s="288" t="s">
        <v>2607</v>
      </c>
      <c r="F27" s="294" t="s">
        <v>2637</v>
      </c>
      <c r="G27" s="294" t="s">
        <v>2638</v>
      </c>
      <c r="H27" s="294" t="s">
        <v>2639</v>
      </c>
      <c r="I27" s="286" t="s">
        <v>2640</v>
      </c>
      <c r="J27" s="286" t="s">
        <v>2607</v>
      </c>
      <c r="K27" s="286" t="s">
        <v>202</v>
      </c>
      <c r="L27" s="285" t="s">
        <v>336</v>
      </c>
      <c r="M27" s="295"/>
    </row>
    <row r="28" spans="1:13" s="112" customFormat="1" ht="67.5" customHeight="1" x14ac:dyDescent="0.2">
      <c r="A28" s="287" t="s">
        <v>235</v>
      </c>
      <c r="B28" s="288" t="s">
        <v>2641</v>
      </c>
      <c r="C28" s="452" t="s">
        <v>2642</v>
      </c>
      <c r="D28" s="452"/>
      <c r="E28" s="288" t="s">
        <v>2607</v>
      </c>
      <c r="F28" s="294" t="s">
        <v>2643</v>
      </c>
      <c r="G28" s="294" t="s">
        <v>2352</v>
      </c>
      <c r="H28" s="283" t="s">
        <v>2644</v>
      </c>
      <c r="I28" s="286" t="s">
        <v>2640</v>
      </c>
      <c r="J28" s="286" t="s">
        <v>2607</v>
      </c>
      <c r="K28" s="286" t="s">
        <v>202</v>
      </c>
      <c r="L28" s="285" t="s">
        <v>336</v>
      </c>
      <c r="M28" s="295"/>
    </row>
    <row r="29" spans="1:13" s="112" customFormat="1" ht="39" customHeight="1" x14ac:dyDescent="0.2">
      <c r="A29" s="707" t="s">
        <v>240</v>
      </c>
      <c r="B29" s="710" t="s">
        <v>2645</v>
      </c>
      <c r="C29" s="721" t="s">
        <v>2646</v>
      </c>
      <c r="D29" s="568"/>
      <c r="E29" s="710" t="s">
        <v>2607</v>
      </c>
      <c r="F29" s="294" t="s">
        <v>2647</v>
      </c>
      <c r="G29" s="294" t="s">
        <v>2648</v>
      </c>
      <c r="H29" s="294" t="s">
        <v>2649</v>
      </c>
      <c r="I29" s="711" t="s">
        <v>2650</v>
      </c>
      <c r="J29" s="711" t="s">
        <v>2651</v>
      </c>
      <c r="K29" s="711" t="s">
        <v>202</v>
      </c>
      <c r="L29" s="522" t="s">
        <v>336</v>
      </c>
      <c r="M29" s="870"/>
    </row>
    <row r="30" spans="1:13" s="112" customFormat="1" ht="50.25" customHeight="1" x14ac:dyDescent="0.2">
      <c r="A30" s="547"/>
      <c r="B30" s="535"/>
      <c r="C30" s="560"/>
      <c r="D30" s="561"/>
      <c r="E30" s="535"/>
      <c r="F30" s="294" t="s">
        <v>2652</v>
      </c>
      <c r="G30" s="294" t="s">
        <v>579</v>
      </c>
      <c r="H30" s="294" t="s">
        <v>2653</v>
      </c>
      <c r="I30" s="535"/>
      <c r="J30" s="535"/>
      <c r="K30" s="535"/>
      <c r="L30" s="535"/>
      <c r="M30" s="871"/>
    </row>
    <row r="31" spans="1:13" s="112" customFormat="1" ht="48" x14ac:dyDescent="0.2">
      <c r="A31" s="287" t="s">
        <v>242</v>
      </c>
      <c r="B31" s="288" t="s">
        <v>2654</v>
      </c>
      <c r="C31" s="452" t="s">
        <v>2655</v>
      </c>
      <c r="D31" s="452"/>
      <c r="E31" s="288" t="s">
        <v>2656</v>
      </c>
      <c r="F31" s="294" t="s">
        <v>2657</v>
      </c>
      <c r="G31" s="294" t="s">
        <v>1181</v>
      </c>
      <c r="H31" s="294" t="s">
        <v>2658</v>
      </c>
      <c r="I31" s="286" t="s">
        <v>2659</v>
      </c>
      <c r="J31" s="286" t="s">
        <v>2656</v>
      </c>
      <c r="K31" s="286" t="s">
        <v>202</v>
      </c>
      <c r="L31" s="285" t="s">
        <v>336</v>
      </c>
      <c r="M31" s="103"/>
    </row>
    <row r="32" spans="1:13" s="112" customFormat="1" ht="48" x14ac:dyDescent="0.2">
      <c r="A32" s="287" t="s">
        <v>244</v>
      </c>
      <c r="B32" s="288" t="s">
        <v>2660</v>
      </c>
      <c r="C32" s="452" t="s">
        <v>2661</v>
      </c>
      <c r="D32" s="452"/>
      <c r="E32" s="288" t="s">
        <v>2656</v>
      </c>
      <c r="F32" s="294" t="s">
        <v>2662</v>
      </c>
      <c r="G32" s="294" t="s">
        <v>2663</v>
      </c>
      <c r="H32" s="294" t="s">
        <v>2664</v>
      </c>
      <c r="I32" s="286" t="s">
        <v>2665</v>
      </c>
      <c r="J32" s="286" t="s">
        <v>2656</v>
      </c>
      <c r="K32" s="286" t="s">
        <v>202</v>
      </c>
      <c r="L32" s="285" t="s">
        <v>336</v>
      </c>
      <c r="M32" s="103"/>
    </row>
    <row r="33" spans="1:13" s="112" customFormat="1" ht="42.75" customHeight="1" x14ac:dyDescent="0.2">
      <c r="A33" s="287" t="s">
        <v>247</v>
      </c>
      <c r="B33" s="288" t="s">
        <v>2666</v>
      </c>
      <c r="C33" s="452" t="s">
        <v>2667</v>
      </c>
      <c r="D33" s="452"/>
      <c r="E33" s="288" t="s">
        <v>2656</v>
      </c>
      <c r="F33" s="294" t="s">
        <v>2668</v>
      </c>
      <c r="G33" s="294" t="s">
        <v>1181</v>
      </c>
      <c r="H33" s="294" t="s">
        <v>2658</v>
      </c>
      <c r="I33" s="161" t="s">
        <v>2669</v>
      </c>
      <c r="J33" s="286" t="s">
        <v>2656</v>
      </c>
      <c r="K33" s="286" t="s">
        <v>202</v>
      </c>
      <c r="L33" s="285" t="s">
        <v>224</v>
      </c>
      <c r="M33" s="289" t="s">
        <v>2670</v>
      </c>
    </row>
    <row r="34" spans="1:13" s="112" customFormat="1" ht="48" x14ac:dyDescent="0.2">
      <c r="A34" s="287" t="s">
        <v>250</v>
      </c>
      <c r="B34" s="288" t="s">
        <v>2671</v>
      </c>
      <c r="C34" s="452" t="s">
        <v>2672</v>
      </c>
      <c r="D34" s="452"/>
      <c r="E34" s="288" t="s">
        <v>2656</v>
      </c>
      <c r="F34" s="294" t="s">
        <v>2673</v>
      </c>
      <c r="G34" s="294" t="s">
        <v>2674</v>
      </c>
      <c r="H34" s="294" t="s">
        <v>2675</v>
      </c>
      <c r="I34" s="286" t="s">
        <v>2676</v>
      </c>
      <c r="J34" s="286" t="s">
        <v>2656</v>
      </c>
      <c r="K34" s="286" t="s">
        <v>202</v>
      </c>
      <c r="L34" s="285" t="s">
        <v>336</v>
      </c>
      <c r="M34" s="103"/>
    </row>
    <row r="35" spans="1:13" s="112" customFormat="1" ht="48" x14ac:dyDescent="0.2">
      <c r="A35" s="287" t="s">
        <v>253</v>
      </c>
      <c r="B35" s="288" t="s">
        <v>2677</v>
      </c>
      <c r="C35" s="452" t="s">
        <v>2678</v>
      </c>
      <c r="D35" s="452"/>
      <c r="E35" s="288" t="s">
        <v>2656</v>
      </c>
      <c r="F35" s="294" t="s">
        <v>2679</v>
      </c>
      <c r="G35" s="294" t="s">
        <v>783</v>
      </c>
      <c r="H35" s="294" t="s">
        <v>2680</v>
      </c>
      <c r="I35" s="286" t="s">
        <v>2681</v>
      </c>
      <c r="J35" s="286" t="s">
        <v>2656</v>
      </c>
      <c r="K35" s="286" t="s">
        <v>202</v>
      </c>
      <c r="L35" s="285" t="s">
        <v>336</v>
      </c>
      <c r="M35" s="103"/>
    </row>
    <row r="37" spans="1:13" ht="15" customHeight="1" x14ac:dyDescent="0.2">
      <c r="A37" s="474" t="s">
        <v>154</v>
      </c>
      <c r="B37" s="474"/>
      <c r="C37" s="474"/>
      <c r="D37" s="493" t="s">
        <v>2401</v>
      </c>
      <c r="E37" s="494"/>
      <c r="F37" s="494"/>
      <c r="G37" s="494"/>
      <c r="H37" s="495"/>
      <c r="I37" s="156" t="s">
        <v>1831</v>
      </c>
      <c r="J37" s="481" t="s">
        <v>1832</v>
      </c>
      <c r="K37" s="481"/>
      <c r="L37" s="481"/>
      <c r="M37" s="481"/>
    </row>
    <row r="38" spans="1:13" ht="19.5" customHeight="1" x14ac:dyDescent="0.2">
      <c r="A38" s="474"/>
      <c r="B38" s="474"/>
      <c r="C38" s="474"/>
      <c r="D38" s="496"/>
      <c r="E38" s="497"/>
      <c r="F38" s="497"/>
      <c r="G38" s="497"/>
      <c r="H38" s="498"/>
      <c r="I38" s="248" t="s">
        <v>157</v>
      </c>
      <c r="J38" s="481" t="s">
        <v>168</v>
      </c>
      <c r="K38" s="481"/>
      <c r="L38" s="481"/>
      <c r="M38" s="481"/>
    </row>
    <row r="39" spans="1:13" ht="15.75" customHeight="1" x14ac:dyDescent="0.2">
      <c r="A39" s="448" t="s">
        <v>159</v>
      </c>
      <c r="B39" s="448"/>
      <c r="C39" s="448"/>
      <c r="D39" s="448"/>
      <c r="E39" s="448"/>
      <c r="F39" s="448"/>
      <c r="G39" s="448"/>
      <c r="H39" s="448"/>
      <c r="I39" s="448"/>
      <c r="J39" s="448"/>
      <c r="K39" s="448"/>
      <c r="L39" s="448"/>
      <c r="M39" s="448"/>
    </row>
    <row r="40" spans="1:13" s="206" customFormat="1" ht="69.75" customHeight="1" x14ac:dyDescent="0.2">
      <c r="A40" s="233" t="s">
        <v>158</v>
      </c>
      <c r="B40" s="233" t="s">
        <v>69</v>
      </c>
      <c r="C40" s="499" t="s">
        <v>155</v>
      </c>
      <c r="D40" s="499"/>
      <c r="E40" s="233" t="s">
        <v>162</v>
      </c>
      <c r="F40" s="233" t="s">
        <v>156</v>
      </c>
      <c r="G40" s="233" t="s">
        <v>166</v>
      </c>
      <c r="H40" s="233" t="s">
        <v>167</v>
      </c>
      <c r="I40" s="233" t="s">
        <v>161</v>
      </c>
      <c r="J40" s="233" t="s">
        <v>160</v>
      </c>
      <c r="K40" s="233" t="s">
        <v>163</v>
      </c>
      <c r="L40" s="233" t="s">
        <v>164</v>
      </c>
      <c r="M40" s="233" t="s">
        <v>165</v>
      </c>
    </row>
    <row r="41" spans="1:13" s="111" customFormat="1" ht="131.25" customHeight="1" x14ac:dyDescent="0.2">
      <c r="A41" s="266" t="s">
        <v>169</v>
      </c>
      <c r="B41" s="234" t="s">
        <v>1401</v>
      </c>
      <c r="C41" s="454" t="s">
        <v>1402</v>
      </c>
      <c r="D41" s="454"/>
      <c r="E41" s="234" t="s">
        <v>1424</v>
      </c>
      <c r="F41" s="98" t="s">
        <v>1403</v>
      </c>
      <c r="G41" s="98" t="s">
        <v>1425</v>
      </c>
      <c r="H41" s="98" t="s">
        <v>1426</v>
      </c>
      <c r="I41" s="245" t="s">
        <v>2571</v>
      </c>
      <c r="J41" s="245" t="s">
        <v>1404</v>
      </c>
      <c r="K41" s="245" t="s">
        <v>202</v>
      </c>
      <c r="L41" s="234" t="s">
        <v>176</v>
      </c>
      <c r="M41" s="245"/>
    </row>
    <row r="43" spans="1:13" ht="19.5" customHeight="1" x14ac:dyDescent="0.2">
      <c r="A43" s="474" t="s">
        <v>154</v>
      </c>
      <c r="B43" s="474"/>
      <c r="C43" s="474"/>
      <c r="D43" s="475" t="s">
        <v>2402</v>
      </c>
      <c r="E43" s="476"/>
      <c r="F43" s="476"/>
      <c r="G43" s="476"/>
      <c r="H43" s="477"/>
      <c r="I43" s="124" t="s">
        <v>329</v>
      </c>
      <c r="J43" s="481" t="s">
        <v>328</v>
      </c>
      <c r="K43" s="481"/>
      <c r="L43" s="481"/>
      <c r="M43" s="481"/>
    </row>
    <row r="44" spans="1:13" ht="18.75" customHeight="1" x14ac:dyDescent="0.2">
      <c r="A44" s="474"/>
      <c r="B44" s="474"/>
      <c r="C44" s="474"/>
      <c r="D44" s="478"/>
      <c r="E44" s="479"/>
      <c r="F44" s="479"/>
      <c r="G44" s="479"/>
      <c r="H44" s="480"/>
      <c r="I44" s="124" t="s">
        <v>157</v>
      </c>
      <c r="J44" s="481" t="s">
        <v>168</v>
      </c>
      <c r="K44" s="481"/>
      <c r="L44" s="481"/>
      <c r="M44" s="481"/>
    </row>
    <row r="45" spans="1:13" ht="15.75" customHeight="1" x14ac:dyDescent="0.2">
      <c r="A45" s="482" t="s">
        <v>159</v>
      </c>
      <c r="B45" s="482"/>
      <c r="C45" s="482"/>
      <c r="D45" s="482"/>
      <c r="E45" s="482"/>
      <c r="F45" s="482"/>
      <c r="G45" s="482"/>
      <c r="H45" s="482"/>
      <c r="I45" s="482"/>
      <c r="J45" s="482"/>
      <c r="K45" s="482"/>
      <c r="L45" s="482"/>
      <c r="M45" s="483"/>
    </row>
    <row r="46" spans="1:13" s="112" customFormat="1" ht="60" x14ac:dyDescent="0.2">
      <c r="A46" s="238" t="s">
        <v>158</v>
      </c>
      <c r="B46" s="238" t="s">
        <v>69</v>
      </c>
      <c r="C46" s="449" t="s">
        <v>155</v>
      </c>
      <c r="D46" s="449"/>
      <c r="E46" s="238" t="s">
        <v>162</v>
      </c>
      <c r="F46" s="238" t="s">
        <v>156</v>
      </c>
      <c r="G46" s="238" t="s">
        <v>166</v>
      </c>
      <c r="H46" s="238" t="s">
        <v>167</v>
      </c>
      <c r="I46" s="213" t="s">
        <v>161</v>
      </c>
      <c r="J46" s="238" t="s">
        <v>160</v>
      </c>
      <c r="K46" s="238" t="s">
        <v>163</v>
      </c>
      <c r="L46" s="238" t="s">
        <v>164</v>
      </c>
      <c r="M46" s="238" t="s">
        <v>165</v>
      </c>
    </row>
    <row r="47" spans="1:13" s="208" customFormat="1" ht="51.75" customHeight="1" x14ac:dyDescent="0.2">
      <c r="A47" s="173" t="s">
        <v>169</v>
      </c>
      <c r="B47" s="235" t="s">
        <v>330</v>
      </c>
      <c r="C47" s="460" t="s">
        <v>274</v>
      </c>
      <c r="D47" s="460"/>
      <c r="E47" s="500" t="s">
        <v>275</v>
      </c>
      <c r="F47" s="159" t="s">
        <v>276</v>
      </c>
      <c r="G47" s="159" t="s">
        <v>277</v>
      </c>
      <c r="H47" s="211" t="s">
        <v>278</v>
      </c>
      <c r="I47" s="237" t="s">
        <v>345</v>
      </c>
      <c r="J47" s="212" t="s">
        <v>279</v>
      </c>
      <c r="K47" s="151" t="s">
        <v>211</v>
      </c>
      <c r="L47" s="360" t="s">
        <v>224</v>
      </c>
      <c r="M47" s="322">
        <v>400000</v>
      </c>
    </row>
    <row r="48" spans="1:13" s="208" customFormat="1" ht="44.25" customHeight="1" x14ac:dyDescent="0.2">
      <c r="A48" s="461" t="s">
        <v>177</v>
      </c>
      <c r="B48" s="463" t="s">
        <v>331</v>
      </c>
      <c r="C48" s="465" t="s">
        <v>280</v>
      </c>
      <c r="D48" s="466"/>
      <c r="E48" s="459"/>
      <c r="F48" s="159" t="s">
        <v>281</v>
      </c>
      <c r="G48" s="159" t="s">
        <v>282</v>
      </c>
      <c r="H48" s="211" t="s">
        <v>283</v>
      </c>
      <c r="I48" s="469" t="s">
        <v>1165</v>
      </c>
      <c r="J48" s="470" t="s">
        <v>284</v>
      </c>
      <c r="K48" s="472" t="s">
        <v>340</v>
      </c>
      <c r="L48" s="515" t="s">
        <v>224</v>
      </c>
      <c r="M48" s="513">
        <v>100000</v>
      </c>
    </row>
    <row r="49" spans="1:13" s="208" customFormat="1" ht="12" customHeight="1" x14ac:dyDescent="0.2">
      <c r="A49" s="462"/>
      <c r="B49" s="464"/>
      <c r="C49" s="467"/>
      <c r="D49" s="468"/>
      <c r="E49" s="459"/>
      <c r="F49" s="159" t="s">
        <v>276</v>
      </c>
      <c r="G49" s="159" t="s">
        <v>285</v>
      </c>
      <c r="H49" s="211" t="s">
        <v>286</v>
      </c>
      <c r="I49" s="469"/>
      <c r="J49" s="471"/>
      <c r="K49" s="473"/>
      <c r="L49" s="516"/>
      <c r="M49" s="514"/>
    </row>
    <row r="50" spans="1:13" s="208" customFormat="1" ht="59.25" customHeight="1" x14ac:dyDescent="0.2">
      <c r="A50" s="173" t="s">
        <v>182</v>
      </c>
      <c r="B50" s="173" t="s">
        <v>332</v>
      </c>
      <c r="C50" s="460" t="s">
        <v>287</v>
      </c>
      <c r="D50" s="460"/>
      <c r="E50" s="345" t="s">
        <v>275</v>
      </c>
      <c r="F50" s="159" t="s">
        <v>288</v>
      </c>
      <c r="G50" s="159" t="s">
        <v>285</v>
      </c>
      <c r="H50" s="159" t="s">
        <v>286</v>
      </c>
      <c r="I50" s="351" t="s">
        <v>341</v>
      </c>
      <c r="J50" s="207" t="s">
        <v>289</v>
      </c>
      <c r="K50" s="151" t="s">
        <v>340</v>
      </c>
      <c r="L50" s="358" t="s">
        <v>224</v>
      </c>
      <c r="M50" s="322">
        <v>220000</v>
      </c>
    </row>
    <row r="51" spans="1:13" s="208" customFormat="1" ht="56.25" customHeight="1" x14ac:dyDescent="0.2">
      <c r="A51" s="173" t="s">
        <v>186</v>
      </c>
      <c r="B51" s="235" t="s">
        <v>333</v>
      </c>
      <c r="C51" s="460" t="s">
        <v>290</v>
      </c>
      <c r="D51" s="460"/>
      <c r="E51" s="345" t="s">
        <v>275</v>
      </c>
      <c r="F51" s="159" t="s">
        <v>288</v>
      </c>
      <c r="G51" s="159" t="s">
        <v>291</v>
      </c>
      <c r="H51" s="159" t="s">
        <v>292</v>
      </c>
      <c r="I51" s="151" t="s">
        <v>342</v>
      </c>
      <c r="J51" s="207" t="s">
        <v>289</v>
      </c>
      <c r="K51" s="151" t="s">
        <v>351</v>
      </c>
      <c r="L51" s="360" t="s">
        <v>224</v>
      </c>
      <c r="M51" s="322">
        <v>20000</v>
      </c>
    </row>
    <row r="52" spans="1:13" s="208" customFormat="1" ht="41.25" customHeight="1" x14ac:dyDescent="0.2">
      <c r="A52" s="209" t="s">
        <v>187</v>
      </c>
      <c r="B52" s="236" t="s">
        <v>338</v>
      </c>
      <c r="C52" s="484" t="s">
        <v>339</v>
      </c>
      <c r="D52" s="484"/>
      <c r="E52" s="345" t="s">
        <v>275</v>
      </c>
      <c r="F52" s="158" t="s">
        <v>293</v>
      </c>
      <c r="G52" s="158" t="s">
        <v>294</v>
      </c>
      <c r="H52" s="158" t="s">
        <v>213</v>
      </c>
      <c r="I52" s="237" t="s">
        <v>295</v>
      </c>
      <c r="J52" s="207" t="s">
        <v>289</v>
      </c>
      <c r="K52" s="151" t="s">
        <v>340</v>
      </c>
      <c r="L52" s="360" t="s">
        <v>224</v>
      </c>
      <c r="M52" s="322">
        <v>20000</v>
      </c>
    </row>
    <row r="53" spans="1:13" s="208" customFormat="1" ht="56.25" customHeight="1" x14ac:dyDescent="0.2">
      <c r="A53" s="209" t="s">
        <v>192</v>
      </c>
      <c r="B53" s="236" t="s">
        <v>334</v>
      </c>
      <c r="C53" s="484" t="s">
        <v>296</v>
      </c>
      <c r="D53" s="484"/>
      <c r="E53" s="345" t="s">
        <v>275</v>
      </c>
      <c r="F53" s="215" t="s">
        <v>297</v>
      </c>
      <c r="G53" s="158" t="s">
        <v>1477</v>
      </c>
      <c r="H53" s="158" t="s">
        <v>213</v>
      </c>
      <c r="I53" s="237" t="s">
        <v>343</v>
      </c>
      <c r="J53" s="207" t="s">
        <v>289</v>
      </c>
      <c r="K53" s="151" t="s">
        <v>340</v>
      </c>
      <c r="L53" s="327" t="s">
        <v>336</v>
      </c>
      <c r="M53" s="210"/>
    </row>
    <row r="54" spans="1:13" s="208" customFormat="1" ht="73.5" customHeight="1" x14ac:dyDescent="0.2">
      <c r="A54" s="209" t="s">
        <v>195</v>
      </c>
      <c r="B54" s="209" t="s">
        <v>335</v>
      </c>
      <c r="C54" s="460" t="s">
        <v>298</v>
      </c>
      <c r="D54" s="460"/>
      <c r="E54" s="345" t="s">
        <v>275</v>
      </c>
      <c r="F54" s="158" t="s">
        <v>346</v>
      </c>
      <c r="G54" s="214" t="s">
        <v>1683</v>
      </c>
      <c r="H54" s="158" t="s">
        <v>864</v>
      </c>
      <c r="I54" s="207" t="s">
        <v>344</v>
      </c>
      <c r="J54" s="207" t="s">
        <v>289</v>
      </c>
      <c r="K54" s="151" t="s">
        <v>340</v>
      </c>
      <c r="L54" s="321" t="s">
        <v>224</v>
      </c>
      <c r="M54" s="323">
        <v>20000</v>
      </c>
    </row>
    <row r="56" spans="1:13" ht="12.75" customHeight="1" x14ac:dyDescent="0.2">
      <c r="A56" s="474" t="s">
        <v>154</v>
      </c>
      <c r="B56" s="474"/>
      <c r="C56" s="474"/>
      <c r="D56" s="506" t="s">
        <v>2403</v>
      </c>
      <c r="E56" s="507"/>
      <c r="F56" s="507"/>
      <c r="G56" s="507"/>
      <c r="H56" s="508"/>
      <c r="I56" s="155" t="s">
        <v>329</v>
      </c>
      <c r="J56" s="512" t="s">
        <v>328</v>
      </c>
      <c r="K56" s="512"/>
      <c r="L56" s="512"/>
      <c r="M56" s="512"/>
    </row>
    <row r="57" spans="1:13" ht="12.75" customHeight="1" x14ac:dyDescent="0.2">
      <c r="A57" s="474"/>
      <c r="B57" s="474"/>
      <c r="C57" s="474"/>
      <c r="D57" s="509"/>
      <c r="E57" s="510"/>
      <c r="F57" s="510"/>
      <c r="G57" s="510"/>
      <c r="H57" s="511"/>
      <c r="I57" s="155" t="s">
        <v>157</v>
      </c>
      <c r="J57" s="512" t="s">
        <v>168</v>
      </c>
      <c r="K57" s="512"/>
      <c r="L57" s="512"/>
      <c r="M57" s="512"/>
    </row>
    <row r="58" spans="1:13" x14ac:dyDescent="0.2">
      <c r="A58" s="448" t="s">
        <v>159</v>
      </c>
      <c r="B58" s="448"/>
      <c r="C58" s="448"/>
      <c r="D58" s="448"/>
      <c r="E58" s="448"/>
      <c r="F58" s="448"/>
      <c r="G58" s="448"/>
      <c r="H58" s="448"/>
      <c r="I58" s="448"/>
      <c r="J58" s="448"/>
      <c r="K58" s="448"/>
      <c r="L58" s="448"/>
      <c r="M58" s="448"/>
    </row>
    <row r="59" spans="1:13" s="206" customFormat="1" ht="81.75" customHeight="1" x14ac:dyDescent="0.2">
      <c r="A59" s="233" t="s">
        <v>158</v>
      </c>
      <c r="B59" s="233" t="s">
        <v>69</v>
      </c>
      <c r="C59" s="499" t="s">
        <v>155</v>
      </c>
      <c r="D59" s="499"/>
      <c r="E59" s="233" t="s">
        <v>162</v>
      </c>
      <c r="F59" s="233" t="s">
        <v>156</v>
      </c>
      <c r="G59" s="233" t="s">
        <v>166</v>
      </c>
      <c r="H59" s="233" t="s">
        <v>167</v>
      </c>
      <c r="I59" s="233" t="s">
        <v>161</v>
      </c>
      <c r="J59" s="233" t="s">
        <v>160</v>
      </c>
      <c r="K59" s="233" t="s">
        <v>163</v>
      </c>
      <c r="L59" s="233" t="s">
        <v>164</v>
      </c>
      <c r="M59" s="233" t="s">
        <v>165</v>
      </c>
    </row>
    <row r="60" spans="1:13" s="112" customFormat="1" ht="84.75" customHeight="1" x14ac:dyDescent="0.2">
      <c r="A60" s="501" t="s">
        <v>169</v>
      </c>
      <c r="B60" s="234" t="s">
        <v>2395</v>
      </c>
      <c r="C60" s="504" t="s">
        <v>1167</v>
      </c>
      <c r="D60" s="505"/>
      <c r="E60" s="457" t="s">
        <v>448</v>
      </c>
      <c r="F60" s="98" t="s">
        <v>1173</v>
      </c>
      <c r="G60" s="98" t="s">
        <v>1180</v>
      </c>
      <c r="H60" s="98" t="s">
        <v>1185</v>
      </c>
      <c r="I60" s="254" t="s">
        <v>1191</v>
      </c>
      <c r="J60" s="254" t="s">
        <v>448</v>
      </c>
      <c r="K60" s="254" t="s">
        <v>202</v>
      </c>
      <c r="L60" s="234" t="s">
        <v>224</v>
      </c>
      <c r="M60" s="254"/>
    </row>
    <row r="61" spans="1:13" s="112" customFormat="1" ht="69.75" customHeight="1" x14ac:dyDescent="0.2">
      <c r="A61" s="502"/>
      <c r="B61" s="266" t="s">
        <v>2396</v>
      </c>
      <c r="C61" s="504" t="s">
        <v>1168</v>
      </c>
      <c r="D61" s="505"/>
      <c r="E61" s="432"/>
      <c r="F61" s="98" t="s">
        <v>1174</v>
      </c>
      <c r="G61" s="98" t="s">
        <v>316</v>
      </c>
      <c r="H61" s="98" t="s">
        <v>1186</v>
      </c>
      <c r="I61" s="254" t="s">
        <v>1192</v>
      </c>
      <c r="J61" s="254" t="s">
        <v>448</v>
      </c>
      <c r="K61" s="254" t="s">
        <v>202</v>
      </c>
      <c r="L61" s="234" t="s">
        <v>224</v>
      </c>
      <c r="M61" s="254"/>
    </row>
    <row r="62" spans="1:13" s="112" customFormat="1" ht="50.25" customHeight="1" x14ac:dyDescent="0.2">
      <c r="A62" s="502"/>
      <c r="B62" s="266" t="s">
        <v>2397</v>
      </c>
      <c r="C62" s="454" t="s">
        <v>1169</v>
      </c>
      <c r="D62" s="454"/>
      <c r="E62" s="432"/>
      <c r="F62" s="98" t="s">
        <v>1175</v>
      </c>
      <c r="G62" s="98" t="s">
        <v>1181</v>
      </c>
      <c r="H62" s="98" t="s">
        <v>1186</v>
      </c>
      <c r="I62" s="254" t="s">
        <v>1193</v>
      </c>
      <c r="J62" s="254" t="s">
        <v>448</v>
      </c>
      <c r="K62" s="254" t="s">
        <v>202</v>
      </c>
      <c r="L62" s="234" t="s">
        <v>336</v>
      </c>
      <c r="M62" s="254"/>
    </row>
    <row r="63" spans="1:13" s="112" customFormat="1" ht="60" customHeight="1" x14ac:dyDescent="0.2">
      <c r="A63" s="502"/>
      <c r="B63" s="266" t="s">
        <v>2398</v>
      </c>
      <c r="C63" s="454" t="s">
        <v>1170</v>
      </c>
      <c r="D63" s="454"/>
      <c r="E63" s="432"/>
      <c r="F63" s="98" t="s">
        <v>1176</v>
      </c>
      <c r="G63" s="98" t="s">
        <v>1181</v>
      </c>
      <c r="H63" s="98" t="s">
        <v>1187</v>
      </c>
      <c r="I63" s="254" t="s">
        <v>1194</v>
      </c>
      <c r="J63" s="254" t="s">
        <v>448</v>
      </c>
      <c r="K63" s="254" t="s">
        <v>202</v>
      </c>
      <c r="L63" s="234" t="s">
        <v>449</v>
      </c>
      <c r="M63" s="254" t="s">
        <v>450</v>
      </c>
    </row>
    <row r="64" spans="1:13" s="112" customFormat="1" ht="72" x14ac:dyDescent="0.2">
      <c r="A64" s="503"/>
      <c r="B64" s="266" t="s">
        <v>2399</v>
      </c>
      <c r="C64" s="454" t="s">
        <v>1171</v>
      </c>
      <c r="D64" s="454"/>
      <c r="E64" s="432"/>
      <c r="F64" s="98" t="s">
        <v>1177</v>
      </c>
      <c r="G64" s="98" t="s">
        <v>1182</v>
      </c>
      <c r="H64" s="98" t="s">
        <v>1188</v>
      </c>
      <c r="I64" s="254" t="s">
        <v>1195</v>
      </c>
      <c r="J64" s="254" t="s">
        <v>448</v>
      </c>
      <c r="K64" s="254" t="s">
        <v>202</v>
      </c>
      <c r="L64" s="320" t="s">
        <v>336</v>
      </c>
      <c r="M64" s="254"/>
    </row>
    <row r="65" spans="1:13" s="112" customFormat="1" ht="54.75" customHeight="1" x14ac:dyDescent="0.2">
      <c r="A65" s="266" t="s">
        <v>177</v>
      </c>
      <c r="B65" s="234" t="s">
        <v>451</v>
      </c>
      <c r="C65" s="454" t="s">
        <v>1172</v>
      </c>
      <c r="D65" s="454"/>
      <c r="E65" s="361" t="s">
        <v>448</v>
      </c>
      <c r="F65" s="216" t="s">
        <v>1178</v>
      </c>
      <c r="G65" s="98" t="s">
        <v>1183</v>
      </c>
      <c r="H65" s="98" t="s">
        <v>1189</v>
      </c>
      <c r="I65" s="254" t="s">
        <v>1196</v>
      </c>
      <c r="J65" s="254" t="s">
        <v>448</v>
      </c>
      <c r="K65" s="254" t="s">
        <v>202</v>
      </c>
      <c r="L65" s="234" t="s">
        <v>224</v>
      </c>
      <c r="M65" s="254"/>
    </row>
    <row r="66" spans="1:13" s="112" customFormat="1" ht="45.75" customHeight="1" x14ac:dyDescent="0.2">
      <c r="A66" s="266" t="s">
        <v>182</v>
      </c>
      <c r="B66" s="278" t="s">
        <v>1166</v>
      </c>
      <c r="C66" s="504" t="s">
        <v>1166</v>
      </c>
      <c r="D66" s="505"/>
      <c r="E66" s="362" t="s">
        <v>448</v>
      </c>
      <c r="F66" s="98" t="s">
        <v>1179</v>
      </c>
      <c r="G66" s="98" t="s">
        <v>1184</v>
      </c>
      <c r="H66" s="98" t="s">
        <v>1190</v>
      </c>
      <c r="I66" s="254" t="s">
        <v>1197</v>
      </c>
      <c r="J66" s="254" t="s">
        <v>448</v>
      </c>
      <c r="K66" s="254" t="s">
        <v>202</v>
      </c>
      <c r="L66" s="234" t="s">
        <v>224</v>
      </c>
      <c r="M66" s="254"/>
    </row>
    <row r="68" spans="1:13" s="81" customFormat="1" ht="23.25" customHeight="1" x14ac:dyDescent="0.2">
      <c r="A68" s="474" t="s">
        <v>154</v>
      </c>
      <c r="B68" s="474"/>
      <c r="C68" s="474"/>
      <c r="D68" s="475" t="s">
        <v>2404</v>
      </c>
      <c r="E68" s="485"/>
      <c r="F68" s="485"/>
      <c r="G68" s="485"/>
      <c r="H68" s="486"/>
      <c r="I68" s="160" t="s">
        <v>1831</v>
      </c>
      <c r="J68" s="490" t="s">
        <v>2416</v>
      </c>
      <c r="K68" s="491"/>
      <c r="L68" s="491"/>
      <c r="M68" s="492"/>
    </row>
    <row r="69" spans="1:13" s="81" customFormat="1" ht="18.75" customHeight="1" x14ac:dyDescent="0.2">
      <c r="A69" s="474"/>
      <c r="B69" s="474"/>
      <c r="C69" s="474"/>
      <c r="D69" s="487"/>
      <c r="E69" s="488"/>
      <c r="F69" s="488"/>
      <c r="G69" s="488"/>
      <c r="H69" s="489"/>
      <c r="I69" s="124" t="s">
        <v>157</v>
      </c>
      <c r="J69" s="512" t="s">
        <v>168</v>
      </c>
      <c r="K69" s="512"/>
      <c r="L69" s="512"/>
      <c r="M69" s="512"/>
    </row>
    <row r="70" spans="1:13" s="81" customFormat="1" x14ac:dyDescent="0.2">
      <c r="A70" s="448" t="s">
        <v>159</v>
      </c>
      <c r="B70" s="448"/>
      <c r="C70" s="448"/>
      <c r="D70" s="448"/>
      <c r="E70" s="448"/>
      <c r="F70" s="448"/>
      <c r="G70" s="448"/>
      <c r="H70" s="448"/>
      <c r="I70" s="448"/>
      <c r="J70" s="448"/>
      <c r="K70" s="448"/>
      <c r="L70" s="448"/>
      <c r="M70" s="448"/>
    </row>
    <row r="71" spans="1:13" s="112" customFormat="1" ht="60" x14ac:dyDescent="0.2">
      <c r="A71" s="238" t="s">
        <v>158</v>
      </c>
      <c r="B71" s="238" t="s">
        <v>69</v>
      </c>
      <c r="C71" s="449" t="s">
        <v>155</v>
      </c>
      <c r="D71" s="449"/>
      <c r="E71" s="238" t="s">
        <v>162</v>
      </c>
      <c r="F71" s="238" t="s">
        <v>156</v>
      </c>
      <c r="G71" s="238" t="s">
        <v>166</v>
      </c>
      <c r="H71" s="238" t="s">
        <v>167</v>
      </c>
      <c r="I71" s="238" t="s">
        <v>161</v>
      </c>
      <c r="J71" s="238" t="s">
        <v>160</v>
      </c>
      <c r="K71" s="238" t="s">
        <v>163</v>
      </c>
      <c r="L71" s="238" t="s">
        <v>164</v>
      </c>
      <c r="M71" s="238" t="s">
        <v>165</v>
      </c>
    </row>
    <row r="72" spans="1:13" s="112" customFormat="1" ht="60.75" customHeight="1" x14ac:dyDescent="0.2">
      <c r="A72" s="266" t="s">
        <v>169</v>
      </c>
      <c r="B72" s="234" t="s">
        <v>170</v>
      </c>
      <c r="C72" s="454" t="s">
        <v>171</v>
      </c>
      <c r="D72" s="454"/>
      <c r="E72" s="343" t="s">
        <v>172</v>
      </c>
      <c r="F72" s="98" t="s">
        <v>173</v>
      </c>
      <c r="G72" s="217" t="s">
        <v>2740</v>
      </c>
      <c r="H72" s="269" t="s">
        <v>919</v>
      </c>
      <c r="I72" s="254" t="s">
        <v>174</v>
      </c>
      <c r="J72" s="254" t="s">
        <v>175</v>
      </c>
      <c r="K72" s="254" t="s">
        <v>202</v>
      </c>
      <c r="L72" s="234" t="s">
        <v>176</v>
      </c>
      <c r="M72" s="103"/>
    </row>
    <row r="73" spans="1:13" s="112" customFormat="1" ht="63.75" customHeight="1" x14ac:dyDescent="0.2">
      <c r="A73" s="234" t="s">
        <v>177</v>
      </c>
      <c r="B73" s="234" t="s">
        <v>178</v>
      </c>
      <c r="C73" s="454" t="s">
        <v>179</v>
      </c>
      <c r="D73" s="454"/>
      <c r="E73" s="343" t="s">
        <v>172</v>
      </c>
      <c r="F73" s="98" t="s">
        <v>180</v>
      </c>
      <c r="G73" s="98" t="s">
        <v>2741</v>
      </c>
      <c r="H73" s="98" t="s">
        <v>1295</v>
      </c>
      <c r="I73" s="254" t="s">
        <v>181</v>
      </c>
      <c r="J73" s="254" t="s">
        <v>175</v>
      </c>
      <c r="K73" s="254" t="s">
        <v>202</v>
      </c>
      <c r="L73" s="234" t="s">
        <v>176</v>
      </c>
      <c r="M73" s="103"/>
    </row>
    <row r="74" spans="1:13" s="112" customFormat="1" ht="57.75" customHeight="1" x14ac:dyDescent="0.2">
      <c r="A74" s="266" t="s">
        <v>182</v>
      </c>
      <c r="B74" s="234" t="s">
        <v>2556</v>
      </c>
      <c r="C74" s="454" t="s">
        <v>183</v>
      </c>
      <c r="D74" s="454"/>
      <c r="E74" s="343" t="s">
        <v>172</v>
      </c>
      <c r="F74" s="98" t="s">
        <v>184</v>
      </c>
      <c r="G74" s="98" t="s">
        <v>2742</v>
      </c>
      <c r="H74" s="98" t="s">
        <v>2743</v>
      </c>
      <c r="I74" s="254" t="s">
        <v>185</v>
      </c>
      <c r="J74" s="254" t="s">
        <v>175</v>
      </c>
      <c r="K74" s="254" t="s">
        <v>202</v>
      </c>
      <c r="L74" s="234" t="s">
        <v>176</v>
      </c>
      <c r="M74" s="103"/>
    </row>
    <row r="75" spans="1:13" s="112" customFormat="1" ht="99" customHeight="1" x14ac:dyDescent="0.2">
      <c r="A75" s="266" t="s">
        <v>186</v>
      </c>
      <c r="B75" s="234" t="s">
        <v>347</v>
      </c>
      <c r="C75" s="454" t="s">
        <v>200</v>
      </c>
      <c r="D75" s="454"/>
      <c r="E75" s="343" t="s">
        <v>172</v>
      </c>
      <c r="F75" s="98" t="s">
        <v>201</v>
      </c>
      <c r="G75" s="98" t="s">
        <v>1322</v>
      </c>
      <c r="H75" s="98" t="s">
        <v>2073</v>
      </c>
      <c r="I75" s="254" t="s">
        <v>199</v>
      </c>
      <c r="J75" s="254" t="s">
        <v>175</v>
      </c>
      <c r="K75" s="254" t="s">
        <v>202</v>
      </c>
      <c r="L75" s="234" t="s">
        <v>176</v>
      </c>
      <c r="M75" s="103"/>
    </row>
    <row r="76" spans="1:13" s="112" customFormat="1" ht="48.75" customHeight="1" x14ac:dyDescent="0.2">
      <c r="A76" s="266" t="s">
        <v>187</v>
      </c>
      <c r="B76" s="234" t="s">
        <v>188</v>
      </c>
      <c r="C76" s="454" t="s">
        <v>189</v>
      </c>
      <c r="D76" s="454"/>
      <c r="E76" s="343" t="s">
        <v>172</v>
      </c>
      <c r="F76" s="98" t="s">
        <v>190</v>
      </c>
      <c r="G76" s="98" t="s">
        <v>2744</v>
      </c>
      <c r="H76" s="98" t="s">
        <v>2745</v>
      </c>
      <c r="I76" s="254" t="s">
        <v>191</v>
      </c>
      <c r="J76" s="254" t="s">
        <v>175</v>
      </c>
      <c r="K76" s="254" t="s">
        <v>202</v>
      </c>
      <c r="L76" s="234" t="s">
        <v>176</v>
      </c>
      <c r="M76" s="103"/>
    </row>
    <row r="77" spans="1:13" s="112" customFormat="1" ht="76.5" customHeight="1" x14ac:dyDescent="0.2">
      <c r="A77" s="209" t="s">
        <v>192</v>
      </c>
      <c r="B77" s="236" t="s">
        <v>193</v>
      </c>
      <c r="C77" s="484" t="s">
        <v>194</v>
      </c>
      <c r="D77" s="484"/>
      <c r="E77" s="343" t="s">
        <v>172</v>
      </c>
      <c r="F77" s="158" t="s">
        <v>348</v>
      </c>
      <c r="G77" s="269" t="s">
        <v>456</v>
      </c>
      <c r="H77" s="269" t="s">
        <v>213</v>
      </c>
      <c r="I77" s="237" t="s">
        <v>349</v>
      </c>
      <c r="J77" s="254" t="s">
        <v>175</v>
      </c>
      <c r="K77" s="254" t="s">
        <v>202</v>
      </c>
      <c r="L77" s="236" t="s">
        <v>176</v>
      </c>
      <c r="M77" s="103"/>
    </row>
    <row r="78" spans="1:13" s="112" customFormat="1" ht="90.75" customHeight="1" x14ac:dyDescent="0.2">
      <c r="A78" s="209" t="s">
        <v>195</v>
      </c>
      <c r="B78" s="236" t="s">
        <v>198</v>
      </c>
      <c r="C78" s="484" t="s">
        <v>196</v>
      </c>
      <c r="D78" s="484"/>
      <c r="E78" s="343" t="s">
        <v>172</v>
      </c>
      <c r="F78" s="158" t="s">
        <v>197</v>
      </c>
      <c r="G78" s="98" t="s">
        <v>2746</v>
      </c>
      <c r="H78" s="98" t="s">
        <v>2747</v>
      </c>
      <c r="I78" s="237" t="s">
        <v>350</v>
      </c>
      <c r="J78" s="254" t="s">
        <v>175</v>
      </c>
      <c r="K78" s="254" t="s">
        <v>202</v>
      </c>
      <c r="L78" s="236" t="s">
        <v>176</v>
      </c>
      <c r="M78" s="103"/>
    </row>
    <row r="80" spans="1:13" ht="15" customHeight="1" x14ac:dyDescent="0.2">
      <c r="A80" s="474" t="s">
        <v>154</v>
      </c>
      <c r="B80" s="474"/>
      <c r="C80" s="474"/>
      <c r="D80" s="543" t="s">
        <v>2815</v>
      </c>
      <c r="E80" s="485"/>
      <c r="F80" s="485"/>
      <c r="G80" s="485"/>
      <c r="H80" s="486"/>
      <c r="I80" s="154" t="s">
        <v>1831</v>
      </c>
      <c r="J80" s="481" t="s">
        <v>328</v>
      </c>
      <c r="K80" s="481"/>
      <c r="L80" s="481"/>
      <c r="M80" s="481"/>
    </row>
    <row r="81" spans="1:13" ht="23.25" customHeight="1" x14ac:dyDescent="0.2">
      <c r="A81" s="474"/>
      <c r="B81" s="474"/>
      <c r="C81" s="474"/>
      <c r="D81" s="544"/>
      <c r="E81" s="545"/>
      <c r="F81" s="545"/>
      <c r="G81" s="545"/>
      <c r="H81" s="546"/>
      <c r="I81" s="124" t="s">
        <v>157</v>
      </c>
      <c r="J81" s="481" t="s">
        <v>168</v>
      </c>
      <c r="K81" s="481"/>
      <c r="L81" s="481"/>
      <c r="M81" s="481"/>
    </row>
    <row r="82" spans="1:13" ht="11.25" customHeight="1" x14ac:dyDescent="0.2">
      <c r="A82" s="448" t="s">
        <v>159</v>
      </c>
      <c r="B82" s="448"/>
      <c r="C82" s="448"/>
      <c r="D82" s="448"/>
      <c r="E82" s="448"/>
      <c r="F82" s="448"/>
      <c r="G82" s="448"/>
      <c r="H82" s="448"/>
      <c r="I82" s="448"/>
      <c r="J82" s="448"/>
      <c r="K82" s="448"/>
      <c r="L82" s="448"/>
      <c r="M82" s="448"/>
    </row>
    <row r="83" spans="1:13" s="112" customFormat="1" ht="60" x14ac:dyDescent="0.2">
      <c r="A83" s="238" t="s">
        <v>158</v>
      </c>
      <c r="B83" s="238" t="s">
        <v>69</v>
      </c>
      <c r="C83" s="449" t="s">
        <v>155</v>
      </c>
      <c r="D83" s="449"/>
      <c r="E83" s="238" t="s">
        <v>162</v>
      </c>
      <c r="F83" s="238" t="s">
        <v>156</v>
      </c>
      <c r="G83" s="238" t="s">
        <v>166</v>
      </c>
      <c r="H83" s="238" t="s">
        <v>167</v>
      </c>
      <c r="I83" s="238" t="s">
        <v>161</v>
      </c>
      <c r="J83" s="238" t="s">
        <v>160</v>
      </c>
      <c r="K83" s="238" t="s">
        <v>163</v>
      </c>
      <c r="L83" s="238" t="s">
        <v>164</v>
      </c>
      <c r="M83" s="238" t="s">
        <v>165</v>
      </c>
    </row>
    <row r="84" spans="1:13" s="113" customFormat="1" ht="159.75" customHeight="1" x14ac:dyDescent="0.2">
      <c r="A84" s="536" t="s">
        <v>2683</v>
      </c>
      <c r="B84" s="536" t="s">
        <v>2684</v>
      </c>
      <c r="C84" s="539" t="s">
        <v>2685</v>
      </c>
      <c r="D84" s="540"/>
      <c r="E84" s="536" t="s">
        <v>2686</v>
      </c>
      <c r="F84" s="517" t="s">
        <v>2687</v>
      </c>
      <c r="G84" s="531" t="s">
        <v>2688</v>
      </c>
      <c r="H84" s="517" t="s">
        <v>2748</v>
      </c>
      <c r="I84" s="245" t="s">
        <v>1341</v>
      </c>
      <c r="J84" s="245" t="s">
        <v>1342</v>
      </c>
      <c r="K84" s="245" t="s">
        <v>1343</v>
      </c>
      <c r="L84" s="241" t="s">
        <v>2417</v>
      </c>
      <c r="M84" s="245" t="s">
        <v>1344</v>
      </c>
    </row>
    <row r="85" spans="1:13" s="113" customFormat="1" ht="216" customHeight="1" x14ac:dyDescent="0.2">
      <c r="A85" s="537"/>
      <c r="B85" s="538"/>
      <c r="C85" s="541"/>
      <c r="D85" s="542"/>
      <c r="E85" s="538"/>
      <c r="F85" s="518"/>
      <c r="G85" s="532"/>
      <c r="H85" s="518"/>
      <c r="I85" s="245" t="s">
        <v>1345</v>
      </c>
      <c r="J85" s="245" t="s">
        <v>1342</v>
      </c>
      <c r="K85" s="245" t="s">
        <v>202</v>
      </c>
      <c r="L85" s="234"/>
      <c r="M85" s="245"/>
    </row>
    <row r="86" spans="1:13" s="113" customFormat="1" ht="141.75" customHeight="1" x14ac:dyDescent="0.2">
      <c r="A86" s="266" t="s">
        <v>177</v>
      </c>
      <c r="B86" s="234" t="s">
        <v>1346</v>
      </c>
      <c r="C86" s="504" t="s">
        <v>1347</v>
      </c>
      <c r="D86" s="519"/>
      <c r="E86" s="234" t="s">
        <v>1340</v>
      </c>
      <c r="F86" s="98" t="s">
        <v>1348</v>
      </c>
      <c r="G86" s="98" t="s">
        <v>1428</v>
      </c>
      <c r="H86" s="98" t="s">
        <v>1429</v>
      </c>
      <c r="I86" s="245" t="s">
        <v>1427</v>
      </c>
      <c r="J86" s="245" t="s">
        <v>1342</v>
      </c>
      <c r="K86" s="245" t="s">
        <v>1349</v>
      </c>
      <c r="L86" s="234" t="s">
        <v>2418</v>
      </c>
      <c r="M86" s="245"/>
    </row>
    <row r="87" spans="1:13" s="114" customFormat="1" ht="37.5" customHeight="1" x14ac:dyDescent="0.2">
      <c r="A87" s="501" t="s">
        <v>182</v>
      </c>
      <c r="B87" s="522" t="s">
        <v>1350</v>
      </c>
      <c r="C87" s="525" t="s">
        <v>1351</v>
      </c>
      <c r="D87" s="526"/>
      <c r="E87" s="522" t="s">
        <v>1340</v>
      </c>
      <c r="F87" s="531" t="s">
        <v>1430</v>
      </c>
      <c r="G87" s="531" t="s">
        <v>1352</v>
      </c>
      <c r="H87" s="531" t="s">
        <v>1431</v>
      </c>
      <c r="I87" s="245" t="s">
        <v>1353</v>
      </c>
      <c r="J87" s="550" t="s">
        <v>1342</v>
      </c>
      <c r="K87" s="245" t="s">
        <v>1354</v>
      </c>
      <c r="L87" s="522" t="s">
        <v>2419</v>
      </c>
      <c r="M87" s="553">
        <v>17695950</v>
      </c>
    </row>
    <row r="88" spans="1:13" s="114" customFormat="1" ht="35.25" customHeight="1" x14ac:dyDescent="0.2">
      <c r="A88" s="520"/>
      <c r="B88" s="523"/>
      <c r="C88" s="527"/>
      <c r="D88" s="528"/>
      <c r="E88" s="523"/>
      <c r="F88" s="532"/>
      <c r="G88" s="532"/>
      <c r="H88" s="534"/>
      <c r="I88" s="245" t="s">
        <v>1355</v>
      </c>
      <c r="J88" s="551"/>
      <c r="K88" s="245" t="s">
        <v>1356</v>
      </c>
      <c r="L88" s="523"/>
      <c r="M88" s="554"/>
    </row>
    <row r="89" spans="1:13" s="114" customFormat="1" ht="34.5" customHeight="1" x14ac:dyDescent="0.2">
      <c r="A89" s="520"/>
      <c r="B89" s="523"/>
      <c r="C89" s="527"/>
      <c r="D89" s="528"/>
      <c r="E89" s="523"/>
      <c r="F89" s="532"/>
      <c r="G89" s="532"/>
      <c r="H89" s="534"/>
      <c r="I89" s="245" t="s">
        <v>1357</v>
      </c>
      <c r="J89" s="551"/>
      <c r="K89" s="245" t="s">
        <v>1356</v>
      </c>
      <c r="L89" s="523"/>
      <c r="M89" s="554"/>
    </row>
    <row r="90" spans="1:13" s="114" customFormat="1" ht="28.5" customHeight="1" x14ac:dyDescent="0.2">
      <c r="A90" s="520"/>
      <c r="B90" s="523"/>
      <c r="C90" s="527"/>
      <c r="D90" s="528"/>
      <c r="E90" s="523"/>
      <c r="F90" s="532"/>
      <c r="G90" s="532"/>
      <c r="H90" s="534"/>
      <c r="I90" s="245" t="s">
        <v>1358</v>
      </c>
      <c r="J90" s="551"/>
      <c r="K90" s="245" t="s">
        <v>1356</v>
      </c>
      <c r="L90" s="523"/>
      <c r="M90" s="554"/>
    </row>
    <row r="91" spans="1:13" s="114" customFormat="1" ht="28.5" customHeight="1" x14ac:dyDescent="0.2">
      <c r="A91" s="520"/>
      <c r="B91" s="523"/>
      <c r="C91" s="527"/>
      <c r="D91" s="528"/>
      <c r="E91" s="523"/>
      <c r="F91" s="532"/>
      <c r="G91" s="532"/>
      <c r="H91" s="534"/>
      <c r="I91" s="245" t="s">
        <v>1359</v>
      </c>
      <c r="J91" s="551"/>
      <c r="K91" s="245" t="s">
        <v>1356</v>
      </c>
      <c r="L91" s="523"/>
      <c r="M91" s="554"/>
    </row>
    <row r="92" spans="1:13" s="114" customFormat="1" ht="27.75" customHeight="1" x14ac:dyDescent="0.2">
      <c r="A92" s="520"/>
      <c r="B92" s="523"/>
      <c r="C92" s="527"/>
      <c r="D92" s="528"/>
      <c r="E92" s="523"/>
      <c r="F92" s="532"/>
      <c r="G92" s="532"/>
      <c r="H92" s="534"/>
      <c r="I92" s="245" t="s">
        <v>1360</v>
      </c>
      <c r="J92" s="551"/>
      <c r="K92" s="245" t="s">
        <v>1354</v>
      </c>
      <c r="L92" s="523"/>
      <c r="M92" s="554"/>
    </row>
    <row r="93" spans="1:13" s="114" customFormat="1" ht="36" customHeight="1" x14ac:dyDescent="0.2">
      <c r="A93" s="520"/>
      <c r="B93" s="523"/>
      <c r="C93" s="527"/>
      <c r="D93" s="528"/>
      <c r="E93" s="523"/>
      <c r="F93" s="532"/>
      <c r="G93" s="532"/>
      <c r="H93" s="534"/>
      <c r="I93" s="245" t="s">
        <v>1361</v>
      </c>
      <c r="J93" s="551"/>
      <c r="K93" s="245" t="s">
        <v>1354</v>
      </c>
      <c r="L93" s="523"/>
      <c r="M93" s="554"/>
    </row>
    <row r="94" spans="1:13" s="114" customFormat="1" ht="42" customHeight="1" x14ac:dyDescent="0.2">
      <c r="A94" s="520"/>
      <c r="B94" s="523"/>
      <c r="C94" s="527"/>
      <c r="D94" s="528"/>
      <c r="E94" s="523"/>
      <c r="F94" s="532"/>
      <c r="G94" s="532"/>
      <c r="H94" s="534"/>
      <c r="I94" s="245" t="s">
        <v>1432</v>
      </c>
      <c r="J94" s="551"/>
      <c r="K94" s="245" t="s">
        <v>1356</v>
      </c>
      <c r="L94" s="523"/>
      <c r="M94" s="554"/>
    </row>
    <row r="95" spans="1:13" s="114" customFormat="1" ht="32.25" customHeight="1" x14ac:dyDescent="0.2">
      <c r="A95" s="521"/>
      <c r="B95" s="524"/>
      <c r="C95" s="529"/>
      <c r="D95" s="530"/>
      <c r="E95" s="524"/>
      <c r="F95" s="533"/>
      <c r="G95" s="533"/>
      <c r="H95" s="535"/>
      <c r="I95" s="245" t="s">
        <v>1362</v>
      </c>
      <c r="J95" s="552"/>
      <c r="K95" s="245" t="s">
        <v>1354</v>
      </c>
      <c r="L95" s="524"/>
      <c r="M95" s="555"/>
    </row>
    <row r="96" spans="1:13" s="113" customFormat="1" ht="63.75" customHeight="1" x14ac:dyDescent="0.2">
      <c r="A96" s="266" t="s">
        <v>186</v>
      </c>
      <c r="B96" s="234" t="s">
        <v>1363</v>
      </c>
      <c r="C96" s="454" t="s">
        <v>1364</v>
      </c>
      <c r="D96" s="454"/>
      <c r="E96" s="234" t="s">
        <v>1340</v>
      </c>
      <c r="F96" s="98" t="s">
        <v>1365</v>
      </c>
      <c r="G96" s="98" t="s">
        <v>1366</v>
      </c>
      <c r="H96" s="117" t="s">
        <v>880</v>
      </c>
      <c r="I96" s="245" t="s">
        <v>1367</v>
      </c>
      <c r="J96" s="245" t="s">
        <v>1342</v>
      </c>
      <c r="K96" s="245" t="s">
        <v>202</v>
      </c>
      <c r="L96" s="234" t="s">
        <v>1433</v>
      </c>
      <c r="M96" s="245" t="s">
        <v>1368</v>
      </c>
    </row>
    <row r="97" spans="1:13" s="113" customFormat="1" ht="38.25" customHeight="1" x14ac:dyDescent="0.2">
      <c r="A97" s="556" t="s">
        <v>187</v>
      </c>
      <c r="B97" s="522" t="s">
        <v>1369</v>
      </c>
      <c r="C97" s="525" t="s">
        <v>1370</v>
      </c>
      <c r="D97" s="526"/>
      <c r="E97" s="457" t="s">
        <v>1340</v>
      </c>
      <c r="F97" s="531" t="s">
        <v>1434</v>
      </c>
      <c r="G97" s="531" t="s">
        <v>1371</v>
      </c>
      <c r="H97" s="531" t="s">
        <v>2750</v>
      </c>
      <c r="I97" s="245" t="s">
        <v>1435</v>
      </c>
      <c r="J97" s="434" t="s">
        <v>1342</v>
      </c>
      <c r="K97" s="279" t="s">
        <v>1372</v>
      </c>
      <c r="L97" s="234" t="s">
        <v>2420</v>
      </c>
      <c r="M97" s="118">
        <v>21245000</v>
      </c>
    </row>
    <row r="98" spans="1:13" s="113" customFormat="1" ht="53.25" customHeight="1" x14ac:dyDescent="0.2">
      <c r="A98" s="557"/>
      <c r="B98" s="534"/>
      <c r="C98" s="558"/>
      <c r="D98" s="559"/>
      <c r="E98" s="562"/>
      <c r="F98" s="534"/>
      <c r="G98" s="532"/>
      <c r="H98" s="534"/>
      <c r="I98" s="245" t="s">
        <v>1373</v>
      </c>
      <c r="J98" s="562"/>
      <c r="K98" s="245" t="s">
        <v>202</v>
      </c>
      <c r="L98" s="234" t="s">
        <v>1375</v>
      </c>
      <c r="M98" s="245"/>
    </row>
    <row r="99" spans="1:13" s="113" customFormat="1" ht="70.5" customHeight="1" x14ac:dyDescent="0.2">
      <c r="A99" s="557"/>
      <c r="B99" s="535"/>
      <c r="C99" s="560"/>
      <c r="D99" s="561"/>
      <c r="E99" s="562"/>
      <c r="F99" s="534"/>
      <c r="G99" s="533"/>
      <c r="H99" s="535"/>
      <c r="I99" s="245" t="s">
        <v>1374</v>
      </c>
      <c r="J99" s="562"/>
      <c r="K99" s="245" t="s">
        <v>1356</v>
      </c>
      <c r="L99" s="234" t="s">
        <v>1375</v>
      </c>
      <c r="M99" s="245"/>
    </row>
    <row r="100" spans="1:13" s="113" customFormat="1" ht="61.5" customHeight="1" x14ac:dyDescent="0.2">
      <c r="A100" s="557"/>
      <c r="B100" s="522" t="s">
        <v>1376</v>
      </c>
      <c r="C100" s="525" t="s">
        <v>1377</v>
      </c>
      <c r="D100" s="526"/>
      <c r="E100" s="563"/>
      <c r="F100" s="502"/>
      <c r="G100" s="531" t="s">
        <v>1378</v>
      </c>
      <c r="H100" s="531" t="s">
        <v>2749</v>
      </c>
      <c r="I100" s="245" t="s">
        <v>1379</v>
      </c>
      <c r="J100" s="563"/>
      <c r="K100" s="245" t="s">
        <v>202</v>
      </c>
      <c r="L100" s="234" t="s">
        <v>1437</v>
      </c>
      <c r="M100" s="245" t="s">
        <v>1380</v>
      </c>
    </row>
    <row r="101" spans="1:13" s="113" customFormat="1" ht="60.75" customHeight="1" x14ac:dyDescent="0.2">
      <c r="A101" s="557"/>
      <c r="B101" s="547"/>
      <c r="C101" s="548"/>
      <c r="D101" s="549"/>
      <c r="E101" s="564"/>
      <c r="F101" s="503"/>
      <c r="G101" s="503"/>
      <c r="H101" s="503"/>
      <c r="I101" s="245" t="s">
        <v>1436</v>
      </c>
      <c r="J101" s="564"/>
      <c r="K101" s="119" t="s">
        <v>202</v>
      </c>
      <c r="L101" s="326" t="s">
        <v>1375</v>
      </c>
      <c r="M101" s="347"/>
    </row>
    <row r="102" spans="1:13" s="115" customFormat="1" ht="112.5" customHeight="1" x14ac:dyDescent="0.2">
      <c r="A102" s="234" t="s">
        <v>192</v>
      </c>
      <c r="B102" s="234" t="s">
        <v>1381</v>
      </c>
      <c r="C102" s="504" t="s">
        <v>1439</v>
      </c>
      <c r="D102" s="505"/>
      <c r="E102" s="234" t="s">
        <v>1340</v>
      </c>
      <c r="F102" s="98" t="s">
        <v>1440</v>
      </c>
      <c r="G102" s="98" t="s">
        <v>1382</v>
      </c>
      <c r="H102" s="98" t="s">
        <v>1383</v>
      </c>
      <c r="I102" s="245" t="s">
        <v>1384</v>
      </c>
      <c r="J102" s="245" t="s">
        <v>1342</v>
      </c>
      <c r="K102" s="245" t="s">
        <v>202</v>
      </c>
      <c r="L102" s="234" t="s">
        <v>1385</v>
      </c>
      <c r="M102" s="346" t="s">
        <v>1438</v>
      </c>
    </row>
    <row r="103" spans="1:13" s="115" customFormat="1" ht="43.5" customHeight="1" x14ac:dyDescent="0.2">
      <c r="A103" s="522" t="s">
        <v>195</v>
      </c>
      <c r="B103" s="522" t="s">
        <v>1386</v>
      </c>
      <c r="C103" s="525" t="s">
        <v>1387</v>
      </c>
      <c r="D103" s="526"/>
      <c r="E103" s="522" t="s">
        <v>1340</v>
      </c>
      <c r="F103" s="531" t="s">
        <v>1388</v>
      </c>
      <c r="G103" s="531" t="s">
        <v>1389</v>
      </c>
      <c r="H103" s="531" t="s">
        <v>1390</v>
      </c>
      <c r="I103" s="571" t="s">
        <v>1391</v>
      </c>
      <c r="J103" s="550" t="s">
        <v>1342</v>
      </c>
      <c r="K103" s="571" t="s">
        <v>1392</v>
      </c>
      <c r="L103" s="522" t="s">
        <v>1441</v>
      </c>
      <c r="M103" s="565" t="s">
        <v>1442</v>
      </c>
    </row>
    <row r="104" spans="1:13" s="116" customFormat="1" ht="18.75" customHeight="1" x14ac:dyDescent="0.2">
      <c r="A104" s="523"/>
      <c r="B104" s="523"/>
      <c r="C104" s="527"/>
      <c r="D104" s="528"/>
      <c r="E104" s="523"/>
      <c r="F104" s="532"/>
      <c r="G104" s="532"/>
      <c r="H104" s="532"/>
      <c r="I104" s="572"/>
      <c r="J104" s="551"/>
      <c r="K104" s="572"/>
      <c r="L104" s="523"/>
      <c r="M104" s="566"/>
    </row>
    <row r="105" spans="1:13" s="116" customFormat="1" ht="66" customHeight="1" x14ac:dyDescent="0.2">
      <c r="A105" s="524"/>
      <c r="B105" s="524"/>
      <c r="C105" s="529"/>
      <c r="D105" s="530"/>
      <c r="E105" s="524"/>
      <c r="F105" s="533"/>
      <c r="G105" s="533"/>
      <c r="H105" s="533"/>
      <c r="I105" s="246" t="s">
        <v>1393</v>
      </c>
      <c r="J105" s="552"/>
      <c r="K105" s="246" t="s">
        <v>1392</v>
      </c>
      <c r="L105" s="524"/>
      <c r="M105" s="567"/>
    </row>
    <row r="106" spans="1:13" s="115" customFormat="1" ht="105" customHeight="1" x14ac:dyDescent="0.2">
      <c r="A106" s="522" t="s">
        <v>231</v>
      </c>
      <c r="B106" s="522" t="s">
        <v>1443</v>
      </c>
      <c r="C106" s="525" t="s">
        <v>1444</v>
      </c>
      <c r="D106" s="568"/>
      <c r="E106" s="522" t="s">
        <v>1340</v>
      </c>
      <c r="F106" s="531" t="s">
        <v>1394</v>
      </c>
      <c r="G106" s="98" t="s">
        <v>1446</v>
      </c>
      <c r="H106" s="98" t="s">
        <v>1445</v>
      </c>
      <c r="I106" s="245" t="s">
        <v>1395</v>
      </c>
      <c r="J106" s="569" t="s">
        <v>1396</v>
      </c>
      <c r="K106" s="245" t="s">
        <v>1397</v>
      </c>
      <c r="L106" s="234" t="s">
        <v>2421</v>
      </c>
      <c r="M106" s="245" t="s">
        <v>1447</v>
      </c>
    </row>
    <row r="107" spans="1:13" s="115" customFormat="1" ht="95.25" customHeight="1" x14ac:dyDescent="0.2">
      <c r="A107" s="535"/>
      <c r="B107" s="535"/>
      <c r="C107" s="560"/>
      <c r="D107" s="561"/>
      <c r="E107" s="535"/>
      <c r="F107" s="535"/>
      <c r="G107" s="98" t="s">
        <v>1398</v>
      </c>
      <c r="H107" s="98" t="s">
        <v>1399</v>
      </c>
      <c r="I107" s="245" t="s">
        <v>1400</v>
      </c>
      <c r="J107" s="570"/>
      <c r="K107" s="245" t="s">
        <v>202</v>
      </c>
      <c r="L107" s="234" t="s">
        <v>2421</v>
      </c>
      <c r="M107" s="245" t="s">
        <v>1448</v>
      </c>
    </row>
    <row r="109" spans="1:13" ht="14.25" x14ac:dyDescent="0.2">
      <c r="A109" s="474" t="s">
        <v>154</v>
      </c>
      <c r="B109" s="474"/>
      <c r="C109" s="474"/>
      <c r="D109" s="573" t="s">
        <v>2400</v>
      </c>
      <c r="E109" s="574"/>
      <c r="F109" s="574"/>
      <c r="G109" s="574"/>
      <c r="H109" s="575"/>
      <c r="I109" s="160" t="s">
        <v>1831</v>
      </c>
      <c r="J109" s="481" t="s">
        <v>1832</v>
      </c>
      <c r="K109" s="481"/>
      <c r="L109" s="481"/>
      <c r="M109" s="481"/>
    </row>
    <row r="110" spans="1:13" ht="14.25" x14ac:dyDescent="0.2">
      <c r="A110" s="474"/>
      <c r="B110" s="474"/>
      <c r="C110" s="474"/>
      <c r="D110" s="576"/>
      <c r="E110" s="577"/>
      <c r="F110" s="577"/>
      <c r="G110" s="577"/>
      <c r="H110" s="578"/>
      <c r="I110" s="124" t="s">
        <v>157</v>
      </c>
      <c r="J110" s="481" t="s">
        <v>168</v>
      </c>
      <c r="K110" s="481"/>
      <c r="L110" s="481"/>
      <c r="M110" s="481"/>
    </row>
    <row r="111" spans="1:13" x14ac:dyDescent="0.2">
      <c r="A111" s="448" t="s">
        <v>159</v>
      </c>
      <c r="B111" s="448"/>
      <c r="C111" s="448"/>
      <c r="D111" s="448"/>
      <c r="E111" s="448"/>
      <c r="F111" s="448"/>
      <c r="G111" s="448"/>
      <c r="H111" s="448"/>
      <c r="I111" s="448"/>
      <c r="J111" s="448"/>
      <c r="K111" s="448"/>
      <c r="L111" s="448"/>
      <c r="M111" s="448"/>
    </row>
    <row r="112" spans="1:13" s="206" customFormat="1" ht="60" x14ac:dyDescent="0.2">
      <c r="A112" s="233" t="s">
        <v>158</v>
      </c>
      <c r="B112" s="233" t="s">
        <v>69</v>
      </c>
      <c r="C112" s="499" t="s">
        <v>155</v>
      </c>
      <c r="D112" s="499"/>
      <c r="E112" s="233" t="s">
        <v>1515</v>
      </c>
      <c r="F112" s="233" t="s">
        <v>156</v>
      </c>
      <c r="G112" s="233" t="s">
        <v>166</v>
      </c>
      <c r="H112" s="233" t="s">
        <v>167</v>
      </c>
      <c r="I112" s="233" t="s">
        <v>161</v>
      </c>
      <c r="J112" s="233" t="s">
        <v>160</v>
      </c>
      <c r="K112" s="233" t="s">
        <v>163</v>
      </c>
      <c r="L112" s="233" t="s">
        <v>164</v>
      </c>
      <c r="M112" s="233" t="s">
        <v>165</v>
      </c>
    </row>
    <row r="113" spans="1:13" s="112" customFormat="1" ht="70.5" customHeight="1" x14ac:dyDescent="0.2">
      <c r="A113" s="266" t="s">
        <v>169</v>
      </c>
      <c r="B113" s="127" t="s">
        <v>1516</v>
      </c>
      <c r="C113" s="454" t="s">
        <v>1833</v>
      </c>
      <c r="D113" s="454"/>
      <c r="E113" s="234" t="s">
        <v>2826</v>
      </c>
      <c r="F113" s="98" t="s">
        <v>1178</v>
      </c>
      <c r="G113" s="98" t="s">
        <v>519</v>
      </c>
      <c r="H113" s="98" t="s">
        <v>213</v>
      </c>
      <c r="I113" s="125" t="s">
        <v>2781</v>
      </c>
      <c r="J113" s="245" t="s">
        <v>2827</v>
      </c>
      <c r="K113" s="245" t="s">
        <v>1835</v>
      </c>
      <c r="L113" s="234" t="s">
        <v>2423</v>
      </c>
      <c r="M113" s="126"/>
    </row>
    <row r="114" spans="1:13" s="112" customFormat="1" ht="47.25" customHeight="1" x14ac:dyDescent="0.2">
      <c r="A114" s="266" t="s">
        <v>177</v>
      </c>
      <c r="B114" s="127" t="s">
        <v>1836</v>
      </c>
      <c r="C114" s="454" t="s">
        <v>1837</v>
      </c>
      <c r="D114" s="454"/>
      <c r="E114" s="370" t="s">
        <v>2826</v>
      </c>
      <c r="F114" s="98" t="s">
        <v>1838</v>
      </c>
      <c r="G114" s="98" t="s">
        <v>519</v>
      </c>
      <c r="H114" s="98" t="s">
        <v>1840</v>
      </c>
      <c r="I114" s="125" t="s">
        <v>1839</v>
      </c>
      <c r="J114" s="371" t="s">
        <v>2827</v>
      </c>
      <c r="K114" s="245" t="s">
        <v>1835</v>
      </c>
      <c r="L114" s="234" t="s">
        <v>2423</v>
      </c>
      <c r="M114" s="126"/>
    </row>
    <row r="115" spans="1:13" s="112" customFormat="1" ht="47.25" customHeight="1" x14ac:dyDescent="0.2">
      <c r="A115" s="266" t="s">
        <v>182</v>
      </c>
      <c r="B115" s="127" t="s">
        <v>1517</v>
      </c>
      <c r="C115" s="454" t="s">
        <v>1518</v>
      </c>
      <c r="D115" s="454"/>
      <c r="E115" s="370" t="s">
        <v>2826</v>
      </c>
      <c r="F115" s="98" t="s">
        <v>1838</v>
      </c>
      <c r="G115" s="98" t="s">
        <v>519</v>
      </c>
      <c r="H115" s="98" t="s">
        <v>211</v>
      </c>
      <c r="I115" s="125" t="s">
        <v>1841</v>
      </c>
      <c r="J115" s="371" t="s">
        <v>2827</v>
      </c>
      <c r="K115" s="245" t="s">
        <v>1835</v>
      </c>
      <c r="L115" s="234" t="s">
        <v>2423</v>
      </c>
      <c r="M115" s="126"/>
    </row>
    <row r="116" spans="1:13" s="112" customFormat="1" ht="230.25" customHeight="1" x14ac:dyDescent="0.2">
      <c r="A116" s="266" t="s">
        <v>186</v>
      </c>
      <c r="B116" s="127" t="s">
        <v>1842</v>
      </c>
      <c r="C116" s="454" t="s">
        <v>1519</v>
      </c>
      <c r="D116" s="454"/>
      <c r="E116" s="234" t="s">
        <v>2826</v>
      </c>
      <c r="F116" s="98" t="s">
        <v>2422</v>
      </c>
      <c r="G116" s="98" t="s">
        <v>519</v>
      </c>
      <c r="H116" s="98" t="s">
        <v>1840</v>
      </c>
      <c r="I116" s="125" t="s">
        <v>1843</v>
      </c>
      <c r="J116" s="245" t="s">
        <v>2828</v>
      </c>
      <c r="K116" s="245" t="s">
        <v>1835</v>
      </c>
      <c r="L116" s="234" t="s">
        <v>2423</v>
      </c>
      <c r="M116" s="126"/>
    </row>
    <row r="117" spans="1:13" s="112" customFormat="1" ht="124.5" customHeight="1" x14ac:dyDescent="0.2">
      <c r="A117" s="266" t="s">
        <v>187</v>
      </c>
      <c r="B117" s="234" t="s">
        <v>1520</v>
      </c>
      <c r="C117" s="454" t="s">
        <v>1844</v>
      </c>
      <c r="D117" s="454"/>
      <c r="E117" s="234" t="s">
        <v>2826</v>
      </c>
      <c r="F117" s="98" t="s">
        <v>1845</v>
      </c>
      <c r="G117" s="98" t="s">
        <v>1846</v>
      </c>
      <c r="H117" s="98" t="s">
        <v>1847</v>
      </c>
      <c r="I117" s="245" t="s">
        <v>1848</v>
      </c>
      <c r="J117" s="245" t="s">
        <v>1521</v>
      </c>
      <c r="K117" s="245" t="s">
        <v>1835</v>
      </c>
      <c r="L117" s="234" t="s">
        <v>2425</v>
      </c>
      <c r="M117" s="126">
        <v>75000</v>
      </c>
    </row>
    <row r="118" spans="1:13" s="112" customFormat="1" ht="100.5" customHeight="1" x14ac:dyDescent="0.2">
      <c r="A118" s="266" t="s">
        <v>192</v>
      </c>
      <c r="B118" s="234" t="s">
        <v>1522</v>
      </c>
      <c r="C118" s="454" t="s">
        <v>1849</v>
      </c>
      <c r="D118" s="454"/>
      <c r="E118" s="234" t="s">
        <v>2826</v>
      </c>
      <c r="F118" s="98" t="s">
        <v>2424</v>
      </c>
      <c r="G118" s="98" t="s">
        <v>1858</v>
      </c>
      <c r="H118" s="98" t="s">
        <v>1859</v>
      </c>
      <c r="I118" s="245" t="s">
        <v>1523</v>
      </c>
      <c r="J118" s="245" t="s">
        <v>1521</v>
      </c>
      <c r="K118" s="245" t="s">
        <v>1835</v>
      </c>
      <c r="L118" s="234" t="s">
        <v>2423</v>
      </c>
      <c r="M118" s="126">
        <v>40000</v>
      </c>
    </row>
    <row r="119" spans="1:13" s="112" customFormat="1" ht="142.5" customHeight="1" x14ac:dyDescent="0.2">
      <c r="A119" s="266" t="s">
        <v>195</v>
      </c>
      <c r="B119" s="234" t="s">
        <v>1524</v>
      </c>
      <c r="C119" s="454" t="s">
        <v>1525</v>
      </c>
      <c r="D119" s="454"/>
      <c r="E119" s="234" t="s">
        <v>2826</v>
      </c>
      <c r="F119" s="98" t="s">
        <v>1850</v>
      </c>
      <c r="G119" s="98" t="s">
        <v>1851</v>
      </c>
      <c r="H119" s="98" t="s">
        <v>929</v>
      </c>
      <c r="I119" s="245" t="s">
        <v>1526</v>
      </c>
      <c r="J119" s="245" t="s">
        <v>1521</v>
      </c>
      <c r="K119" s="245" t="s">
        <v>1835</v>
      </c>
      <c r="L119" s="234" t="s">
        <v>2423</v>
      </c>
      <c r="M119" s="126">
        <v>25000</v>
      </c>
    </row>
    <row r="120" spans="1:13" s="112" customFormat="1" ht="114" customHeight="1" x14ac:dyDescent="0.2">
      <c r="A120" s="266" t="s">
        <v>231</v>
      </c>
      <c r="B120" s="234" t="s">
        <v>1527</v>
      </c>
      <c r="C120" s="454" t="s">
        <v>1528</v>
      </c>
      <c r="D120" s="454"/>
      <c r="E120" s="234" t="s">
        <v>2826</v>
      </c>
      <c r="F120" s="98" t="s">
        <v>1850</v>
      </c>
      <c r="G120" s="98" t="s">
        <v>1852</v>
      </c>
      <c r="H120" s="98" t="s">
        <v>1853</v>
      </c>
      <c r="I120" s="245" t="s">
        <v>1529</v>
      </c>
      <c r="J120" s="245" t="s">
        <v>1521</v>
      </c>
      <c r="K120" s="245" t="s">
        <v>1835</v>
      </c>
      <c r="L120" s="234" t="s">
        <v>2423</v>
      </c>
      <c r="M120" s="126">
        <v>25000</v>
      </c>
    </row>
    <row r="121" spans="1:13" s="112" customFormat="1" ht="111.75" customHeight="1" x14ac:dyDescent="0.2">
      <c r="A121" s="266" t="s">
        <v>322</v>
      </c>
      <c r="B121" s="234" t="s">
        <v>1530</v>
      </c>
      <c r="C121" s="504" t="s">
        <v>1854</v>
      </c>
      <c r="D121" s="505"/>
      <c r="E121" s="234" t="s">
        <v>2826</v>
      </c>
      <c r="F121" s="98" t="s">
        <v>1855</v>
      </c>
      <c r="G121" s="98" t="s">
        <v>1856</v>
      </c>
      <c r="H121" s="98" t="s">
        <v>1857</v>
      </c>
      <c r="I121" s="245" t="s">
        <v>1531</v>
      </c>
      <c r="J121" s="245" t="s">
        <v>1521</v>
      </c>
      <c r="K121" s="245" t="s">
        <v>1835</v>
      </c>
      <c r="L121" s="234" t="s">
        <v>2423</v>
      </c>
      <c r="M121" s="126">
        <v>25000</v>
      </c>
    </row>
    <row r="122" spans="1:13" s="112" customFormat="1" ht="69.75" customHeight="1" x14ac:dyDescent="0.2">
      <c r="A122" s="266" t="s">
        <v>232</v>
      </c>
      <c r="B122" s="234" t="s">
        <v>1532</v>
      </c>
      <c r="C122" s="504" t="s">
        <v>1860</v>
      </c>
      <c r="D122" s="505"/>
      <c r="E122" s="234" t="s">
        <v>2826</v>
      </c>
      <c r="F122" s="98" t="s">
        <v>1850</v>
      </c>
      <c r="G122" s="98" t="s">
        <v>1861</v>
      </c>
      <c r="H122" s="98" t="s">
        <v>1862</v>
      </c>
      <c r="I122" s="245" t="s">
        <v>1863</v>
      </c>
      <c r="J122" s="245" t="s">
        <v>1521</v>
      </c>
      <c r="K122" s="245" t="s">
        <v>1835</v>
      </c>
      <c r="L122" s="234" t="s">
        <v>2423</v>
      </c>
      <c r="M122" s="126">
        <v>10000</v>
      </c>
    </row>
    <row r="123" spans="1:13" s="112" customFormat="1" ht="142.5" customHeight="1" x14ac:dyDescent="0.2">
      <c r="A123" s="266" t="s">
        <v>235</v>
      </c>
      <c r="B123" s="234" t="s">
        <v>1864</v>
      </c>
      <c r="C123" s="504" t="s">
        <v>1533</v>
      </c>
      <c r="D123" s="505"/>
      <c r="E123" s="234" t="s">
        <v>2826</v>
      </c>
      <c r="F123" s="98" t="s">
        <v>1850</v>
      </c>
      <c r="G123" s="98" t="s">
        <v>1865</v>
      </c>
      <c r="H123" s="98" t="s">
        <v>1866</v>
      </c>
      <c r="I123" s="245" t="s">
        <v>1867</v>
      </c>
      <c r="J123" s="245" t="s">
        <v>1521</v>
      </c>
      <c r="K123" s="245" t="s">
        <v>1835</v>
      </c>
      <c r="L123" s="234" t="s">
        <v>2423</v>
      </c>
      <c r="M123" s="126">
        <v>10000</v>
      </c>
    </row>
    <row r="124" spans="1:13" s="112" customFormat="1" ht="53.25" customHeight="1" x14ac:dyDescent="0.2">
      <c r="A124" s="266" t="s">
        <v>240</v>
      </c>
      <c r="B124" s="234" t="s">
        <v>1534</v>
      </c>
      <c r="C124" s="504" t="s">
        <v>1535</v>
      </c>
      <c r="D124" s="505"/>
      <c r="E124" s="234" t="s">
        <v>2826</v>
      </c>
      <c r="F124" s="98" t="s">
        <v>1850</v>
      </c>
      <c r="G124" s="98" t="s">
        <v>1868</v>
      </c>
      <c r="H124" s="98" t="s">
        <v>1869</v>
      </c>
      <c r="I124" s="245" t="s">
        <v>1536</v>
      </c>
      <c r="J124" s="245" t="s">
        <v>1521</v>
      </c>
      <c r="K124" s="245" t="s">
        <v>1835</v>
      </c>
      <c r="L124" s="234" t="s">
        <v>2423</v>
      </c>
      <c r="M124" s="126">
        <v>10000</v>
      </c>
    </row>
    <row r="125" spans="1:13" s="112" customFormat="1" ht="79.5" customHeight="1" x14ac:dyDescent="0.2">
      <c r="A125" s="266" t="s">
        <v>242</v>
      </c>
      <c r="B125" s="234" t="s">
        <v>1537</v>
      </c>
      <c r="C125" s="504" t="s">
        <v>1538</v>
      </c>
      <c r="D125" s="505"/>
      <c r="E125" s="234" t="s">
        <v>2826</v>
      </c>
      <c r="F125" s="98" t="s">
        <v>1850</v>
      </c>
      <c r="G125" s="98" t="s">
        <v>2782</v>
      </c>
      <c r="H125" s="98" t="s">
        <v>1870</v>
      </c>
      <c r="I125" s="245" t="s">
        <v>1539</v>
      </c>
      <c r="J125" s="245" t="s">
        <v>1521</v>
      </c>
      <c r="K125" s="245" t="s">
        <v>1835</v>
      </c>
      <c r="L125" s="234" t="s">
        <v>2423</v>
      </c>
      <c r="M125" s="126">
        <v>10000</v>
      </c>
    </row>
    <row r="126" spans="1:13" s="112" customFormat="1" ht="160.5" customHeight="1" x14ac:dyDescent="0.2">
      <c r="A126" s="266" t="s">
        <v>244</v>
      </c>
      <c r="B126" s="234" t="s">
        <v>1540</v>
      </c>
      <c r="C126" s="504" t="s">
        <v>1871</v>
      </c>
      <c r="D126" s="505"/>
      <c r="E126" s="234" t="s">
        <v>2826</v>
      </c>
      <c r="F126" s="98" t="s">
        <v>2426</v>
      </c>
      <c r="G126" s="98" t="s">
        <v>1872</v>
      </c>
      <c r="H126" s="98" t="s">
        <v>1873</v>
      </c>
      <c r="I126" s="245" t="s">
        <v>1874</v>
      </c>
      <c r="J126" s="245" t="s">
        <v>2829</v>
      </c>
      <c r="K126" s="245" t="s">
        <v>1835</v>
      </c>
      <c r="L126" s="234" t="s">
        <v>2423</v>
      </c>
      <c r="M126" s="126">
        <v>10000</v>
      </c>
    </row>
    <row r="127" spans="1:13" s="112" customFormat="1" ht="68.25" customHeight="1" x14ac:dyDescent="0.2">
      <c r="A127" s="266" t="s">
        <v>247</v>
      </c>
      <c r="B127" s="234" t="s">
        <v>1541</v>
      </c>
      <c r="C127" s="504" t="s">
        <v>1542</v>
      </c>
      <c r="D127" s="505"/>
      <c r="E127" s="234" t="s">
        <v>2826</v>
      </c>
      <c r="F127" s="98" t="s">
        <v>2428</v>
      </c>
      <c r="G127" s="98" t="s">
        <v>1875</v>
      </c>
      <c r="H127" s="98" t="s">
        <v>2427</v>
      </c>
      <c r="I127" s="245" t="s">
        <v>1543</v>
      </c>
      <c r="J127" s="245" t="s">
        <v>1521</v>
      </c>
      <c r="K127" s="245" t="s">
        <v>1835</v>
      </c>
      <c r="L127" s="234" t="s">
        <v>2423</v>
      </c>
      <c r="M127" s="126">
        <v>120000</v>
      </c>
    </row>
    <row r="128" spans="1:13" s="112" customFormat="1" ht="71.25" customHeight="1" x14ac:dyDescent="0.2">
      <c r="A128" s="266" t="s">
        <v>250</v>
      </c>
      <c r="B128" s="234" t="s">
        <v>1876</v>
      </c>
      <c r="C128" s="504" t="s">
        <v>1877</v>
      </c>
      <c r="D128" s="505"/>
      <c r="E128" s="234" t="s">
        <v>2826</v>
      </c>
      <c r="F128" s="98" t="s">
        <v>1878</v>
      </c>
      <c r="G128" s="98" t="s">
        <v>1879</v>
      </c>
      <c r="H128" s="98" t="s">
        <v>1880</v>
      </c>
      <c r="I128" s="245" t="s">
        <v>1544</v>
      </c>
      <c r="J128" s="245" t="s">
        <v>1521</v>
      </c>
      <c r="K128" s="245" t="s">
        <v>1835</v>
      </c>
      <c r="L128" s="234" t="s">
        <v>2423</v>
      </c>
      <c r="M128" s="126">
        <v>40000</v>
      </c>
    </row>
    <row r="129" spans="1:13" s="112" customFormat="1" ht="105" customHeight="1" x14ac:dyDescent="0.2">
      <c r="A129" s="266" t="s">
        <v>253</v>
      </c>
      <c r="B129" s="234" t="s">
        <v>1881</v>
      </c>
      <c r="C129" s="504" t="s">
        <v>1882</v>
      </c>
      <c r="D129" s="505"/>
      <c r="E129" s="234" t="s">
        <v>2826</v>
      </c>
      <c r="F129" s="98" t="s">
        <v>2429</v>
      </c>
      <c r="G129" s="98" t="s">
        <v>1883</v>
      </c>
      <c r="H129" s="98" t="s">
        <v>1884</v>
      </c>
      <c r="I129" s="245" t="s">
        <v>1885</v>
      </c>
      <c r="J129" s="245" t="s">
        <v>1521</v>
      </c>
      <c r="K129" s="245" t="s">
        <v>1835</v>
      </c>
      <c r="L129" s="234" t="s">
        <v>1545</v>
      </c>
      <c r="M129" s="126">
        <v>138000</v>
      </c>
    </row>
    <row r="130" spans="1:13" s="112" customFormat="1" ht="43.5" customHeight="1" x14ac:dyDescent="0.2">
      <c r="A130" s="501" t="s">
        <v>255</v>
      </c>
      <c r="B130" s="522" t="s">
        <v>1546</v>
      </c>
      <c r="C130" s="525" t="s">
        <v>1547</v>
      </c>
      <c r="D130" s="526"/>
      <c r="E130" s="522" t="s">
        <v>2830</v>
      </c>
      <c r="F130" s="584" t="s">
        <v>1886</v>
      </c>
      <c r="G130" s="517" t="s">
        <v>1887</v>
      </c>
      <c r="H130" s="517" t="s">
        <v>1888</v>
      </c>
      <c r="I130" s="245" t="s">
        <v>1548</v>
      </c>
      <c r="J130" s="550" t="s">
        <v>2831</v>
      </c>
      <c r="K130" s="128" t="s">
        <v>2430</v>
      </c>
      <c r="L130" s="522" t="s">
        <v>2783</v>
      </c>
      <c r="M130" s="579"/>
    </row>
    <row r="131" spans="1:13" s="112" customFormat="1" ht="50.25" customHeight="1" x14ac:dyDescent="0.2">
      <c r="A131" s="520"/>
      <c r="B131" s="523"/>
      <c r="C131" s="527"/>
      <c r="D131" s="528"/>
      <c r="E131" s="523"/>
      <c r="F131" s="585"/>
      <c r="G131" s="518"/>
      <c r="H131" s="518"/>
      <c r="I131" s="245" t="s">
        <v>1889</v>
      </c>
      <c r="J131" s="551"/>
      <c r="K131" s="128" t="s">
        <v>2431</v>
      </c>
      <c r="L131" s="523"/>
      <c r="M131" s="582"/>
    </row>
    <row r="132" spans="1:13" s="112" customFormat="1" ht="83.25" customHeight="1" x14ac:dyDescent="0.2">
      <c r="A132" s="520"/>
      <c r="B132" s="523"/>
      <c r="C132" s="527"/>
      <c r="D132" s="528"/>
      <c r="E132" s="523"/>
      <c r="F132" s="585"/>
      <c r="G132" s="518"/>
      <c r="H132" s="518"/>
      <c r="I132" s="245" t="s">
        <v>1549</v>
      </c>
      <c r="J132" s="551"/>
      <c r="K132" s="245" t="s">
        <v>1835</v>
      </c>
      <c r="L132" s="523"/>
      <c r="M132" s="582"/>
    </row>
    <row r="133" spans="1:13" s="112" customFormat="1" ht="60" x14ac:dyDescent="0.2">
      <c r="A133" s="520"/>
      <c r="B133" s="523"/>
      <c r="C133" s="527"/>
      <c r="D133" s="528"/>
      <c r="E133" s="523"/>
      <c r="F133" s="585"/>
      <c r="G133" s="518"/>
      <c r="H133" s="518"/>
      <c r="I133" s="245" t="s">
        <v>1550</v>
      </c>
      <c r="J133" s="551"/>
      <c r="K133" s="245" t="s">
        <v>1834</v>
      </c>
      <c r="L133" s="523"/>
      <c r="M133" s="582"/>
    </row>
    <row r="134" spans="1:13" s="112" customFormat="1" ht="48" customHeight="1" x14ac:dyDescent="0.2">
      <c r="A134" s="521"/>
      <c r="B134" s="524"/>
      <c r="C134" s="529"/>
      <c r="D134" s="530"/>
      <c r="E134" s="524"/>
      <c r="F134" s="586"/>
      <c r="G134" s="581"/>
      <c r="H134" s="581"/>
      <c r="I134" s="245" t="s">
        <v>1551</v>
      </c>
      <c r="J134" s="552"/>
      <c r="K134" s="245" t="s">
        <v>1835</v>
      </c>
      <c r="L134" s="524"/>
      <c r="M134" s="580"/>
    </row>
    <row r="135" spans="1:13" s="112" customFormat="1" ht="36" x14ac:dyDescent="0.2">
      <c r="A135" s="501" t="s">
        <v>259</v>
      </c>
      <c r="B135" s="522" t="s">
        <v>1552</v>
      </c>
      <c r="C135" s="525" t="s">
        <v>1553</v>
      </c>
      <c r="D135" s="526"/>
      <c r="E135" s="525" t="s">
        <v>2830</v>
      </c>
      <c r="F135" s="242" t="s">
        <v>1554</v>
      </c>
      <c r="G135" s="242" t="s">
        <v>514</v>
      </c>
      <c r="H135" s="242" t="s">
        <v>919</v>
      </c>
      <c r="I135" s="583" t="s">
        <v>1555</v>
      </c>
      <c r="J135" s="550" t="s">
        <v>2887</v>
      </c>
      <c r="K135" s="245" t="s">
        <v>1834</v>
      </c>
      <c r="L135" s="522" t="s">
        <v>2784</v>
      </c>
      <c r="M135" s="579">
        <v>618000</v>
      </c>
    </row>
    <row r="136" spans="1:13" s="112" customFormat="1" ht="45.75" customHeight="1" x14ac:dyDescent="0.2">
      <c r="A136" s="521"/>
      <c r="B136" s="524"/>
      <c r="C136" s="529"/>
      <c r="D136" s="530"/>
      <c r="E136" s="524"/>
      <c r="F136" s="244" t="s">
        <v>1556</v>
      </c>
      <c r="G136" s="244" t="s">
        <v>325</v>
      </c>
      <c r="H136" s="244" t="s">
        <v>326</v>
      </c>
      <c r="I136" s="552"/>
      <c r="J136" s="552"/>
      <c r="K136" s="245" t="s">
        <v>1835</v>
      </c>
      <c r="L136" s="524"/>
      <c r="M136" s="580"/>
    </row>
    <row r="137" spans="1:13" s="112" customFormat="1" ht="83.25" customHeight="1" x14ac:dyDescent="0.2">
      <c r="A137" s="266" t="s">
        <v>261</v>
      </c>
      <c r="B137" s="234" t="s">
        <v>1557</v>
      </c>
      <c r="C137" s="454" t="s">
        <v>1558</v>
      </c>
      <c r="D137" s="454"/>
      <c r="E137" s="234" t="s">
        <v>2923</v>
      </c>
      <c r="F137" s="98" t="s">
        <v>1560</v>
      </c>
      <c r="G137" s="98" t="s">
        <v>1890</v>
      </c>
      <c r="H137" s="98" t="s">
        <v>1891</v>
      </c>
      <c r="I137" s="245" t="s">
        <v>1561</v>
      </c>
      <c r="J137" s="245" t="s">
        <v>1559</v>
      </c>
      <c r="K137" s="245" t="s">
        <v>1835</v>
      </c>
      <c r="L137" s="234" t="s">
        <v>2785</v>
      </c>
      <c r="M137" s="126"/>
    </row>
    <row r="138" spans="1:13" s="112" customFormat="1" ht="61.5" customHeight="1" x14ac:dyDescent="0.2">
      <c r="A138" s="266" t="s">
        <v>264</v>
      </c>
      <c r="B138" s="234" t="s">
        <v>1562</v>
      </c>
      <c r="C138" s="504" t="s">
        <v>1563</v>
      </c>
      <c r="D138" s="505"/>
      <c r="E138" s="375" t="s">
        <v>2923</v>
      </c>
      <c r="F138" s="98" t="s">
        <v>1564</v>
      </c>
      <c r="G138" s="98" t="s">
        <v>514</v>
      </c>
      <c r="H138" s="98" t="s">
        <v>211</v>
      </c>
      <c r="I138" s="245" t="s">
        <v>1893</v>
      </c>
      <c r="J138" s="245" t="s">
        <v>1559</v>
      </c>
      <c r="K138" s="245" t="s">
        <v>1835</v>
      </c>
      <c r="L138" s="234" t="s">
        <v>2423</v>
      </c>
      <c r="M138" s="126"/>
    </row>
    <row r="139" spans="1:13" s="112" customFormat="1" ht="63" customHeight="1" x14ac:dyDescent="0.2">
      <c r="A139" s="266" t="s">
        <v>266</v>
      </c>
      <c r="B139" s="234" t="s">
        <v>1565</v>
      </c>
      <c r="C139" s="454" t="s">
        <v>1566</v>
      </c>
      <c r="D139" s="454"/>
      <c r="E139" s="375" t="s">
        <v>2923</v>
      </c>
      <c r="F139" s="98" t="s">
        <v>2432</v>
      </c>
      <c r="G139" s="98" t="s">
        <v>456</v>
      </c>
      <c r="H139" s="98" t="s">
        <v>211</v>
      </c>
      <c r="I139" s="245" t="s">
        <v>1894</v>
      </c>
      <c r="J139" s="245" t="s">
        <v>1567</v>
      </c>
      <c r="K139" s="245" t="s">
        <v>1835</v>
      </c>
      <c r="L139" s="234" t="s">
        <v>2433</v>
      </c>
      <c r="M139" s="126"/>
    </row>
    <row r="140" spans="1:13" s="112" customFormat="1" ht="61.5" customHeight="1" x14ac:dyDescent="0.2">
      <c r="A140" s="266" t="s">
        <v>270</v>
      </c>
      <c r="B140" s="234" t="s">
        <v>1568</v>
      </c>
      <c r="C140" s="454" t="s">
        <v>1569</v>
      </c>
      <c r="D140" s="454"/>
      <c r="E140" s="375" t="s">
        <v>2923</v>
      </c>
      <c r="F140" s="98" t="s">
        <v>1571</v>
      </c>
      <c r="G140" s="98" t="s">
        <v>1895</v>
      </c>
      <c r="H140" s="98" t="s">
        <v>1896</v>
      </c>
      <c r="I140" s="245" t="s">
        <v>1572</v>
      </c>
      <c r="J140" s="245" t="s">
        <v>1570</v>
      </c>
      <c r="K140" s="245" t="s">
        <v>1835</v>
      </c>
      <c r="L140" s="234" t="s">
        <v>2785</v>
      </c>
      <c r="M140" s="126"/>
    </row>
    <row r="141" spans="1:13" s="112" customFormat="1" ht="99" customHeight="1" x14ac:dyDescent="0.2">
      <c r="A141" s="266" t="s">
        <v>643</v>
      </c>
      <c r="B141" s="266" t="s">
        <v>1573</v>
      </c>
      <c r="C141" s="504" t="s">
        <v>1897</v>
      </c>
      <c r="D141" s="505"/>
      <c r="E141" s="375" t="s">
        <v>2923</v>
      </c>
      <c r="F141" s="98" t="s">
        <v>1575</v>
      </c>
      <c r="G141" s="98" t="s">
        <v>1130</v>
      </c>
      <c r="H141" s="98" t="s">
        <v>1693</v>
      </c>
      <c r="I141" s="245" t="s">
        <v>1576</v>
      </c>
      <c r="J141" s="245" t="s">
        <v>1574</v>
      </c>
      <c r="K141" s="245" t="s">
        <v>1835</v>
      </c>
      <c r="L141" s="234" t="s">
        <v>2785</v>
      </c>
      <c r="M141" s="126"/>
    </row>
    <row r="142" spans="1:13" s="112" customFormat="1" ht="102.75" customHeight="1" x14ac:dyDescent="0.2">
      <c r="A142" s="266" t="s">
        <v>650</v>
      </c>
      <c r="B142" s="234" t="s">
        <v>1577</v>
      </c>
      <c r="C142" s="454" t="s">
        <v>1578</v>
      </c>
      <c r="D142" s="454"/>
      <c r="E142" s="234" t="s">
        <v>1579</v>
      </c>
      <c r="F142" s="98" t="s">
        <v>2717</v>
      </c>
      <c r="G142" s="98" t="s">
        <v>1912</v>
      </c>
      <c r="H142" s="98" t="s">
        <v>880</v>
      </c>
      <c r="I142" s="245" t="s">
        <v>2557</v>
      </c>
      <c r="J142" s="245" t="s">
        <v>1580</v>
      </c>
      <c r="K142" s="245" t="s">
        <v>308</v>
      </c>
      <c r="L142" s="234" t="s">
        <v>2435</v>
      </c>
      <c r="M142" s="126">
        <v>572835</v>
      </c>
    </row>
    <row r="143" spans="1:13" s="112" customFormat="1" ht="173.25" customHeight="1" x14ac:dyDescent="0.2">
      <c r="A143" s="266" t="s">
        <v>672</v>
      </c>
      <c r="B143" s="234" t="s">
        <v>2437</v>
      </c>
      <c r="C143" s="454" t="s">
        <v>1581</v>
      </c>
      <c r="D143" s="454"/>
      <c r="E143" s="234" t="s">
        <v>1579</v>
      </c>
      <c r="F143" s="98" t="s">
        <v>1582</v>
      </c>
      <c r="G143" s="98" t="s">
        <v>2438</v>
      </c>
      <c r="H143" s="98" t="s">
        <v>2439</v>
      </c>
      <c r="I143" s="245" t="s">
        <v>2718</v>
      </c>
      <c r="J143" s="245" t="s">
        <v>1580</v>
      </c>
      <c r="K143" s="245" t="s">
        <v>1892</v>
      </c>
      <c r="L143" s="234" t="s">
        <v>2434</v>
      </c>
      <c r="M143" s="126"/>
    </row>
    <row r="144" spans="1:13" s="112" customFormat="1" ht="45.75" customHeight="1" x14ac:dyDescent="0.2">
      <c r="A144" s="595" t="s">
        <v>685</v>
      </c>
      <c r="B144" s="592" t="s">
        <v>1898</v>
      </c>
      <c r="C144" s="598" t="s">
        <v>2436</v>
      </c>
      <c r="D144" s="599"/>
      <c r="E144" s="592" t="s">
        <v>1583</v>
      </c>
      <c r="F144" s="584" t="s">
        <v>1584</v>
      </c>
      <c r="G144" s="584" t="s">
        <v>1899</v>
      </c>
      <c r="H144" s="584" t="s">
        <v>1901</v>
      </c>
      <c r="I144" s="125" t="s">
        <v>1900</v>
      </c>
      <c r="J144" s="587" t="s">
        <v>1585</v>
      </c>
      <c r="K144" s="125" t="s">
        <v>1354</v>
      </c>
      <c r="L144" s="592" t="s">
        <v>2440</v>
      </c>
      <c r="M144" s="587"/>
    </row>
    <row r="145" spans="1:13" s="112" customFormat="1" ht="42" customHeight="1" x14ac:dyDescent="0.2">
      <c r="A145" s="596"/>
      <c r="B145" s="593"/>
      <c r="C145" s="600"/>
      <c r="D145" s="601"/>
      <c r="E145" s="593"/>
      <c r="F145" s="585"/>
      <c r="G145" s="585"/>
      <c r="H145" s="585"/>
      <c r="I145" s="125" t="s">
        <v>1902</v>
      </c>
      <c r="J145" s="588"/>
      <c r="K145" s="125" t="s">
        <v>1354</v>
      </c>
      <c r="L145" s="593"/>
      <c r="M145" s="588"/>
    </row>
    <row r="146" spans="1:13" s="112" customFormat="1" ht="58.5" customHeight="1" x14ac:dyDescent="0.2">
      <c r="A146" s="596"/>
      <c r="B146" s="593"/>
      <c r="C146" s="600"/>
      <c r="D146" s="601"/>
      <c r="E146" s="593"/>
      <c r="F146" s="585"/>
      <c r="G146" s="585"/>
      <c r="H146" s="585"/>
      <c r="I146" s="245" t="s">
        <v>1586</v>
      </c>
      <c r="J146" s="588"/>
      <c r="K146" s="125" t="s">
        <v>1587</v>
      </c>
      <c r="L146" s="593"/>
      <c r="M146" s="588"/>
    </row>
    <row r="147" spans="1:13" s="112" customFormat="1" ht="62.25" customHeight="1" x14ac:dyDescent="0.2">
      <c r="A147" s="597"/>
      <c r="B147" s="594"/>
      <c r="C147" s="602"/>
      <c r="D147" s="603"/>
      <c r="E147" s="594"/>
      <c r="F147" s="586"/>
      <c r="G147" s="586"/>
      <c r="H147" s="586"/>
      <c r="I147" s="245" t="s">
        <v>1588</v>
      </c>
      <c r="J147" s="589"/>
      <c r="K147" s="125" t="s">
        <v>1587</v>
      </c>
      <c r="L147" s="594"/>
      <c r="M147" s="589"/>
    </row>
    <row r="148" spans="1:13" s="112" customFormat="1" ht="38.25" customHeight="1" x14ac:dyDescent="0.2">
      <c r="A148" s="501" t="s">
        <v>693</v>
      </c>
      <c r="B148" s="522" t="s">
        <v>1903</v>
      </c>
      <c r="C148" s="525" t="s">
        <v>1904</v>
      </c>
      <c r="D148" s="526"/>
      <c r="E148" s="522" t="s">
        <v>1589</v>
      </c>
      <c r="F148" s="98" t="s">
        <v>1590</v>
      </c>
      <c r="G148" s="98" t="s">
        <v>1460</v>
      </c>
      <c r="H148" s="129" t="s">
        <v>1905</v>
      </c>
      <c r="I148" s="245" t="s">
        <v>1591</v>
      </c>
      <c r="J148" s="550" t="s">
        <v>1592</v>
      </c>
      <c r="K148" s="550" t="s">
        <v>202</v>
      </c>
      <c r="L148" s="522" t="s">
        <v>2433</v>
      </c>
      <c r="M148" s="579">
        <v>500000</v>
      </c>
    </row>
    <row r="149" spans="1:13" s="112" customFormat="1" ht="37.5" customHeight="1" x14ac:dyDescent="0.2">
      <c r="A149" s="521"/>
      <c r="B149" s="524"/>
      <c r="C149" s="529"/>
      <c r="D149" s="530"/>
      <c r="E149" s="524"/>
      <c r="F149" s="98" t="s">
        <v>1593</v>
      </c>
      <c r="G149" s="98" t="s">
        <v>1906</v>
      </c>
      <c r="H149" s="98" t="s">
        <v>213</v>
      </c>
      <c r="I149" s="245" t="s">
        <v>1594</v>
      </c>
      <c r="J149" s="535"/>
      <c r="K149" s="535"/>
      <c r="L149" s="524"/>
      <c r="M149" s="590"/>
    </row>
    <row r="150" spans="1:13" s="112" customFormat="1" ht="51" customHeight="1" x14ac:dyDescent="0.2">
      <c r="A150" s="501" t="s">
        <v>707</v>
      </c>
      <c r="B150" s="522" t="s">
        <v>1595</v>
      </c>
      <c r="C150" s="525" t="s">
        <v>1596</v>
      </c>
      <c r="D150" s="526"/>
      <c r="E150" s="522" t="s">
        <v>1589</v>
      </c>
      <c r="F150" s="98" t="s">
        <v>1597</v>
      </c>
      <c r="G150" s="98" t="s">
        <v>1907</v>
      </c>
      <c r="H150" s="98" t="s">
        <v>2441</v>
      </c>
      <c r="I150" s="550" t="s">
        <v>1908</v>
      </c>
      <c r="J150" s="550" t="s">
        <v>1592</v>
      </c>
      <c r="K150" s="550" t="s">
        <v>202</v>
      </c>
      <c r="L150" s="522" t="s">
        <v>2423</v>
      </c>
      <c r="M150" s="590"/>
    </row>
    <row r="151" spans="1:13" s="112" customFormat="1" ht="42" customHeight="1" x14ac:dyDescent="0.2">
      <c r="A151" s="520"/>
      <c r="B151" s="523"/>
      <c r="C151" s="527"/>
      <c r="D151" s="528"/>
      <c r="E151" s="523"/>
      <c r="F151" s="98" t="s">
        <v>1598</v>
      </c>
      <c r="G151" s="98" t="s">
        <v>456</v>
      </c>
      <c r="H151" s="98" t="s">
        <v>211</v>
      </c>
      <c r="I151" s="535"/>
      <c r="J151" s="551"/>
      <c r="K151" s="551"/>
      <c r="L151" s="523"/>
      <c r="M151" s="590"/>
    </row>
    <row r="152" spans="1:13" s="112" customFormat="1" ht="39" customHeight="1" x14ac:dyDescent="0.2">
      <c r="A152" s="521"/>
      <c r="B152" s="524"/>
      <c r="C152" s="529"/>
      <c r="D152" s="530"/>
      <c r="E152" s="524"/>
      <c r="F152" s="98" t="s">
        <v>1599</v>
      </c>
      <c r="G152" s="98" t="s">
        <v>461</v>
      </c>
      <c r="H152" s="98" t="s">
        <v>211</v>
      </c>
      <c r="I152" s="245" t="s">
        <v>1600</v>
      </c>
      <c r="J152" s="535"/>
      <c r="K152" s="535"/>
      <c r="L152" s="524"/>
      <c r="M152" s="591"/>
    </row>
    <row r="153" spans="1:13" s="112" customFormat="1" ht="54.75" customHeight="1" x14ac:dyDescent="0.2">
      <c r="A153" s="373" t="s">
        <v>654</v>
      </c>
      <c r="B153" s="363" t="s">
        <v>2442</v>
      </c>
      <c r="C153" s="604" t="s">
        <v>1909</v>
      </c>
      <c r="D153" s="604"/>
      <c r="E153" s="363" t="s">
        <v>1601</v>
      </c>
      <c r="F153" s="306" t="s">
        <v>1602</v>
      </c>
      <c r="G153" s="306" t="s">
        <v>1910</v>
      </c>
      <c r="H153" s="306" t="s">
        <v>1911</v>
      </c>
      <c r="I153" s="372" t="s">
        <v>1603</v>
      </c>
      <c r="J153" s="372" t="s">
        <v>1641</v>
      </c>
      <c r="K153" s="372" t="s">
        <v>1835</v>
      </c>
      <c r="L153" s="363" t="s">
        <v>2446</v>
      </c>
      <c r="M153" s="374"/>
    </row>
    <row r="154" spans="1:13" s="112" customFormat="1" ht="85.5" customHeight="1" x14ac:dyDescent="0.2">
      <c r="A154" s="501" t="s">
        <v>659</v>
      </c>
      <c r="B154" s="522" t="s">
        <v>1604</v>
      </c>
      <c r="C154" s="454" t="s">
        <v>1605</v>
      </c>
      <c r="D154" s="454"/>
      <c r="E154" s="522" t="s">
        <v>1601</v>
      </c>
      <c r="F154" s="98" t="s">
        <v>1606</v>
      </c>
      <c r="G154" s="129" t="s">
        <v>1912</v>
      </c>
      <c r="H154" s="129" t="s">
        <v>880</v>
      </c>
      <c r="I154" s="245" t="s">
        <v>1607</v>
      </c>
      <c r="J154" s="434" t="s">
        <v>1608</v>
      </c>
      <c r="K154" s="245" t="s">
        <v>1609</v>
      </c>
      <c r="L154" s="522" t="s">
        <v>2419</v>
      </c>
      <c r="M154" s="605"/>
    </row>
    <row r="155" spans="1:13" s="112" customFormat="1" ht="66" customHeight="1" x14ac:dyDescent="0.2">
      <c r="A155" s="521"/>
      <c r="B155" s="524"/>
      <c r="C155" s="504" t="s">
        <v>1610</v>
      </c>
      <c r="D155" s="505"/>
      <c r="E155" s="524"/>
      <c r="F155" s="99" t="s">
        <v>1611</v>
      </c>
      <c r="G155" s="129" t="s">
        <v>1366</v>
      </c>
      <c r="H155" s="129" t="s">
        <v>880</v>
      </c>
      <c r="I155" s="245" t="s">
        <v>1612</v>
      </c>
      <c r="J155" s="433"/>
      <c r="K155" s="245" t="s">
        <v>1609</v>
      </c>
      <c r="L155" s="524"/>
      <c r="M155" s="446"/>
    </row>
    <row r="156" spans="1:13" s="112" customFormat="1" ht="64.5" customHeight="1" x14ac:dyDescent="0.2">
      <c r="A156" s="501" t="s">
        <v>665</v>
      </c>
      <c r="B156" s="522" t="s">
        <v>1613</v>
      </c>
      <c r="C156" s="525" t="s">
        <v>1614</v>
      </c>
      <c r="D156" s="526"/>
      <c r="E156" s="522" t="s">
        <v>1615</v>
      </c>
      <c r="F156" s="99" t="s">
        <v>1616</v>
      </c>
      <c r="G156" s="129" t="s">
        <v>1913</v>
      </c>
      <c r="H156" s="129" t="s">
        <v>1914</v>
      </c>
      <c r="I156" s="245" t="s">
        <v>1617</v>
      </c>
      <c r="J156" s="550" t="s">
        <v>1618</v>
      </c>
      <c r="K156" s="130" t="s">
        <v>1587</v>
      </c>
      <c r="L156" s="522" t="s">
        <v>2447</v>
      </c>
      <c r="M156" s="245" t="s">
        <v>1619</v>
      </c>
    </row>
    <row r="157" spans="1:13" s="112" customFormat="1" ht="60" customHeight="1" x14ac:dyDescent="0.2">
      <c r="A157" s="520"/>
      <c r="B157" s="523"/>
      <c r="C157" s="527"/>
      <c r="D157" s="528"/>
      <c r="E157" s="523"/>
      <c r="F157" s="98" t="s">
        <v>1620</v>
      </c>
      <c r="G157" s="129" t="s">
        <v>1804</v>
      </c>
      <c r="H157" s="129" t="s">
        <v>1915</v>
      </c>
      <c r="I157" s="245" t="s">
        <v>1621</v>
      </c>
      <c r="J157" s="551"/>
      <c r="K157" s="131" t="s">
        <v>1587</v>
      </c>
      <c r="L157" s="523"/>
      <c r="M157" s="245" t="s">
        <v>1619</v>
      </c>
    </row>
    <row r="158" spans="1:13" s="112" customFormat="1" ht="69.75" customHeight="1" x14ac:dyDescent="0.2">
      <c r="A158" s="520"/>
      <c r="B158" s="523"/>
      <c r="C158" s="527"/>
      <c r="D158" s="528"/>
      <c r="E158" s="523"/>
      <c r="F158" s="98" t="s">
        <v>1622</v>
      </c>
      <c r="G158" s="129" t="s">
        <v>2444</v>
      </c>
      <c r="H158" s="129" t="s">
        <v>880</v>
      </c>
      <c r="I158" s="245" t="s">
        <v>1623</v>
      </c>
      <c r="J158" s="551"/>
      <c r="K158" s="245" t="s">
        <v>1587</v>
      </c>
      <c r="L158" s="523"/>
      <c r="M158" s="245" t="s">
        <v>1624</v>
      </c>
    </row>
    <row r="159" spans="1:13" s="112" customFormat="1" ht="115.5" customHeight="1" x14ac:dyDescent="0.2">
      <c r="A159" s="521"/>
      <c r="B159" s="524"/>
      <c r="C159" s="529"/>
      <c r="D159" s="530"/>
      <c r="E159" s="524"/>
      <c r="F159" s="98" t="s">
        <v>2443</v>
      </c>
      <c r="G159" s="98" t="s">
        <v>2445</v>
      </c>
      <c r="H159" s="129" t="s">
        <v>880</v>
      </c>
      <c r="I159" s="245" t="s">
        <v>1625</v>
      </c>
      <c r="J159" s="552"/>
      <c r="K159" s="245" t="s">
        <v>1587</v>
      </c>
      <c r="L159" s="524"/>
      <c r="M159" s="245" t="s">
        <v>1624</v>
      </c>
    </row>
    <row r="160" spans="1:13" s="112" customFormat="1" ht="51.75" customHeight="1" x14ac:dyDescent="0.2">
      <c r="A160" s="266" t="s">
        <v>715</v>
      </c>
      <c r="B160" s="234" t="s">
        <v>1626</v>
      </c>
      <c r="C160" s="454" t="s">
        <v>2821</v>
      </c>
      <c r="D160" s="454"/>
      <c r="E160" s="234" t="s">
        <v>1601</v>
      </c>
      <c r="F160" s="98" t="s">
        <v>1627</v>
      </c>
      <c r="G160" s="98" t="s">
        <v>519</v>
      </c>
      <c r="H160" s="98" t="s">
        <v>292</v>
      </c>
      <c r="I160" s="245" t="s">
        <v>2822</v>
      </c>
      <c r="J160" s="245" t="s">
        <v>1628</v>
      </c>
      <c r="K160" s="245" t="s">
        <v>1924</v>
      </c>
      <c r="L160" s="239" t="s">
        <v>2448</v>
      </c>
      <c r="M160" s="434" t="s">
        <v>1619</v>
      </c>
    </row>
    <row r="161" spans="1:13" s="112" customFormat="1" ht="46.5" customHeight="1" x14ac:dyDescent="0.2">
      <c r="A161" s="266" t="s">
        <v>722</v>
      </c>
      <c r="B161" s="234" t="s">
        <v>1629</v>
      </c>
      <c r="C161" s="504" t="s">
        <v>1630</v>
      </c>
      <c r="D161" s="505"/>
      <c r="E161" s="234" t="s">
        <v>1601</v>
      </c>
      <c r="F161" s="98" t="s">
        <v>1631</v>
      </c>
      <c r="G161" s="98" t="s">
        <v>519</v>
      </c>
      <c r="H161" s="98" t="s">
        <v>1730</v>
      </c>
      <c r="I161" s="245" t="s">
        <v>1632</v>
      </c>
      <c r="J161" s="245" t="s">
        <v>1628</v>
      </c>
      <c r="K161" s="245" t="s">
        <v>1924</v>
      </c>
      <c r="L161" s="239" t="s">
        <v>2448</v>
      </c>
      <c r="M161" s="384"/>
    </row>
    <row r="162" spans="1:13" s="112" customFormat="1" ht="72.75" customHeight="1" x14ac:dyDescent="0.2">
      <c r="A162" s="266" t="s">
        <v>740</v>
      </c>
      <c r="B162" s="234" t="s">
        <v>1916</v>
      </c>
      <c r="C162" s="504" t="s">
        <v>1633</v>
      </c>
      <c r="D162" s="505"/>
      <c r="E162" s="234" t="s">
        <v>1601</v>
      </c>
      <c r="F162" s="98" t="s">
        <v>1634</v>
      </c>
      <c r="G162" s="98" t="s">
        <v>519</v>
      </c>
      <c r="H162" s="98" t="s">
        <v>1840</v>
      </c>
      <c r="I162" s="245" t="s">
        <v>1917</v>
      </c>
      <c r="J162" s="245" t="s">
        <v>1628</v>
      </c>
      <c r="K162" s="245" t="s">
        <v>1924</v>
      </c>
      <c r="L162" s="239" t="s">
        <v>2449</v>
      </c>
      <c r="M162" s="348"/>
    </row>
    <row r="163" spans="1:13" s="112" customFormat="1" ht="46.5" customHeight="1" x14ac:dyDescent="0.2">
      <c r="A163" s="266" t="s">
        <v>750</v>
      </c>
      <c r="B163" s="234" t="s">
        <v>1605</v>
      </c>
      <c r="C163" s="454" t="s">
        <v>1614</v>
      </c>
      <c r="D163" s="454"/>
      <c r="E163" s="234" t="s">
        <v>1601</v>
      </c>
      <c r="F163" s="98" t="s">
        <v>1635</v>
      </c>
      <c r="G163" s="98" t="s">
        <v>505</v>
      </c>
      <c r="H163" s="98" t="s">
        <v>1295</v>
      </c>
      <c r="I163" s="245" t="s">
        <v>1636</v>
      </c>
      <c r="J163" s="267" t="s">
        <v>1637</v>
      </c>
      <c r="K163" s="245" t="s">
        <v>340</v>
      </c>
      <c r="L163" s="239" t="s">
        <v>2450</v>
      </c>
      <c r="M163" s="132"/>
    </row>
    <row r="164" spans="1:13" s="112" customFormat="1" ht="60" x14ac:dyDescent="0.2">
      <c r="A164" s="522" t="s">
        <v>760</v>
      </c>
      <c r="B164" s="522" t="s">
        <v>2689</v>
      </c>
      <c r="C164" s="454" t="s">
        <v>1638</v>
      </c>
      <c r="D164" s="454"/>
      <c r="E164" s="457" t="s">
        <v>1601</v>
      </c>
      <c r="F164" s="98" t="s">
        <v>1639</v>
      </c>
      <c r="G164" s="98" t="s">
        <v>519</v>
      </c>
      <c r="H164" s="138" t="s">
        <v>1918</v>
      </c>
      <c r="I164" s="245" t="s">
        <v>1640</v>
      </c>
      <c r="J164" s="434" t="s">
        <v>1641</v>
      </c>
      <c r="K164" s="245" t="s">
        <v>1925</v>
      </c>
      <c r="L164" s="522" t="s">
        <v>224</v>
      </c>
      <c r="M164" s="245"/>
    </row>
    <row r="165" spans="1:13" s="112" customFormat="1" ht="76.5" customHeight="1" x14ac:dyDescent="0.2">
      <c r="A165" s="534"/>
      <c r="B165" s="534"/>
      <c r="C165" s="454" t="s">
        <v>1642</v>
      </c>
      <c r="D165" s="570"/>
      <c r="E165" s="438"/>
      <c r="F165" s="98" t="s">
        <v>1639</v>
      </c>
      <c r="G165" s="98" t="s">
        <v>519</v>
      </c>
      <c r="H165" s="138" t="s">
        <v>1918</v>
      </c>
      <c r="I165" s="245" t="s">
        <v>1919</v>
      </c>
      <c r="J165" s="438"/>
      <c r="K165" s="245" t="s">
        <v>1925</v>
      </c>
      <c r="L165" s="534"/>
      <c r="M165" s="245"/>
    </row>
    <row r="166" spans="1:13" s="112" customFormat="1" ht="96" customHeight="1" x14ac:dyDescent="0.2">
      <c r="A166" s="534"/>
      <c r="B166" s="534"/>
      <c r="C166" s="454" t="s">
        <v>1643</v>
      </c>
      <c r="D166" s="570"/>
      <c r="E166" s="438"/>
      <c r="F166" s="98" t="s">
        <v>1920</v>
      </c>
      <c r="G166" s="98" t="s">
        <v>519</v>
      </c>
      <c r="H166" s="138" t="s">
        <v>1918</v>
      </c>
      <c r="I166" s="245" t="s">
        <v>1644</v>
      </c>
      <c r="J166" s="438"/>
      <c r="K166" s="245" t="s">
        <v>1925</v>
      </c>
      <c r="L166" s="534"/>
      <c r="M166" s="245"/>
    </row>
    <row r="167" spans="1:13" s="112" customFormat="1" ht="78.75" customHeight="1" x14ac:dyDescent="0.2">
      <c r="A167" s="534"/>
      <c r="B167" s="534"/>
      <c r="C167" s="504" t="s">
        <v>1645</v>
      </c>
      <c r="D167" s="519"/>
      <c r="E167" s="438"/>
      <c r="F167" s="98" t="s">
        <v>1921</v>
      </c>
      <c r="G167" s="98" t="s">
        <v>519</v>
      </c>
      <c r="H167" s="138" t="s">
        <v>1918</v>
      </c>
      <c r="I167" s="245" t="s">
        <v>1922</v>
      </c>
      <c r="J167" s="438"/>
      <c r="K167" s="245" t="s">
        <v>1925</v>
      </c>
      <c r="L167" s="534"/>
      <c r="M167" s="245"/>
    </row>
    <row r="168" spans="1:13" s="112" customFormat="1" ht="66" customHeight="1" x14ac:dyDescent="0.2">
      <c r="A168" s="535"/>
      <c r="B168" s="535"/>
      <c r="C168" s="454" t="s">
        <v>1647</v>
      </c>
      <c r="D168" s="454"/>
      <c r="E168" s="384"/>
      <c r="F168" s="98" t="s">
        <v>1648</v>
      </c>
      <c r="G168" s="98" t="s">
        <v>519</v>
      </c>
      <c r="H168" s="138" t="s">
        <v>1918</v>
      </c>
      <c r="I168" s="245" t="s">
        <v>1646</v>
      </c>
      <c r="J168" s="384"/>
      <c r="K168" s="245" t="s">
        <v>1925</v>
      </c>
      <c r="L168" s="535"/>
      <c r="M168" s="245"/>
    </row>
    <row r="169" spans="1:13" s="112" customFormat="1" ht="79.5" customHeight="1" x14ac:dyDescent="0.2">
      <c r="A169" s="266" t="s">
        <v>1232</v>
      </c>
      <c r="B169" s="234" t="s">
        <v>1649</v>
      </c>
      <c r="C169" s="454" t="s">
        <v>1923</v>
      </c>
      <c r="D169" s="454"/>
      <c r="E169" s="234" t="s">
        <v>1601</v>
      </c>
      <c r="F169" s="98" t="s">
        <v>1650</v>
      </c>
      <c r="G169" s="98" t="s">
        <v>519</v>
      </c>
      <c r="H169" s="138" t="s">
        <v>1918</v>
      </c>
      <c r="I169" s="245" t="s">
        <v>1651</v>
      </c>
      <c r="J169" s="245" t="s">
        <v>1641</v>
      </c>
      <c r="K169" s="245" t="s">
        <v>1925</v>
      </c>
      <c r="L169" s="247" t="s">
        <v>1960</v>
      </c>
      <c r="M169" s="245"/>
    </row>
    <row r="170" spans="1:13" s="112" customFormat="1" ht="46.5" customHeight="1" x14ac:dyDescent="0.2">
      <c r="A170" s="266" t="s">
        <v>797</v>
      </c>
      <c r="B170" s="234" t="s">
        <v>1926</v>
      </c>
      <c r="C170" s="504" t="s">
        <v>1927</v>
      </c>
      <c r="D170" s="606"/>
      <c r="E170" s="234" t="s">
        <v>1601</v>
      </c>
      <c r="F170" s="244" t="s">
        <v>1652</v>
      </c>
      <c r="G170" s="98" t="s">
        <v>519</v>
      </c>
      <c r="H170" s="139" t="s">
        <v>1918</v>
      </c>
      <c r="I170" s="245" t="s">
        <v>1653</v>
      </c>
      <c r="J170" s="371" t="s">
        <v>1641</v>
      </c>
      <c r="K170" s="119" t="s">
        <v>1925</v>
      </c>
      <c r="L170" s="140" t="s">
        <v>2446</v>
      </c>
      <c r="M170" s="267"/>
    </row>
    <row r="171" spans="1:13" s="112" customFormat="1" ht="89.25" customHeight="1" x14ac:dyDescent="0.2">
      <c r="A171" s="266" t="s">
        <v>810</v>
      </c>
      <c r="B171" s="234" t="s">
        <v>1654</v>
      </c>
      <c r="C171" s="504" t="s">
        <v>1655</v>
      </c>
      <c r="D171" s="606"/>
      <c r="E171" s="234" t="s">
        <v>1656</v>
      </c>
      <c r="F171" s="98" t="s">
        <v>1657</v>
      </c>
      <c r="G171" s="141" t="s">
        <v>519</v>
      </c>
      <c r="H171" s="142" t="s">
        <v>1928</v>
      </c>
      <c r="I171" s="133" t="s">
        <v>1658</v>
      </c>
      <c r="J171" s="245" t="s">
        <v>1663</v>
      </c>
      <c r="K171" s="245" t="s">
        <v>340</v>
      </c>
      <c r="L171" s="247" t="s">
        <v>1960</v>
      </c>
      <c r="M171" s="126">
        <v>128400</v>
      </c>
    </row>
    <row r="172" spans="1:13" s="112" customFormat="1" ht="82.5" customHeight="1" x14ac:dyDescent="0.2">
      <c r="A172" s="266" t="s">
        <v>820</v>
      </c>
      <c r="B172" s="234" t="s">
        <v>1929</v>
      </c>
      <c r="C172" s="504" t="s">
        <v>1655</v>
      </c>
      <c r="D172" s="606"/>
      <c r="E172" s="234" t="s">
        <v>1659</v>
      </c>
      <c r="F172" s="98" t="s">
        <v>1930</v>
      </c>
      <c r="G172" s="141" t="s">
        <v>519</v>
      </c>
      <c r="H172" s="143" t="s">
        <v>1931</v>
      </c>
      <c r="I172" s="245" t="s">
        <v>1660</v>
      </c>
      <c r="J172" s="134" t="s">
        <v>1663</v>
      </c>
      <c r="K172" s="245" t="s">
        <v>340</v>
      </c>
      <c r="L172" s="247" t="s">
        <v>1960</v>
      </c>
      <c r="M172" s="126">
        <v>177800</v>
      </c>
    </row>
    <row r="173" spans="1:13" s="112" customFormat="1" ht="57" customHeight="1" x14ac:dyDescent="0.2">
      <c r="A173" s="266" t="s">
        <v>823</v>
      </c>
      <c r="B173" s="234" t="s">
        <v>1661</v>
      </c>
      <c r="C173" s="243" t="s">
        <v>1932</v>
      </c>
      <c r="D173" s="146"/>
      <c r="E173" s="234" t="s">
        <v>1601</v>
      </c>
      <c r="F173" s="98" t="s">
        <v>1933</v>
      </c>
      <c r="G173" s="141" t="s">
        <v>519</v>
      </c>
      <c r="H173" s="144" t="s">
        <v>2719</v>
      </c>
      <c r="I173" s="245" t="s">
        <v>1662</v>
      </c>
      <c r="J173" s="136" t="s">
        <v>1663</v>
      </c>
      <c r="K173" s="245" t="s">
        <v>1664</v>
      </c>
      <c r="L173" s="247" t="s">
        <v>1960</v>
      </c>
      <c r="M173" s="135" t="s">
        <v>2786</v>
      </c>
    </row>
    <row r="174" spans="1:13" s="112" customFormat="1" ht="66.75" customHeight="1" x14ac:dyDescent="0.2">
      <c r="A174" s="266" t="s">
        <v>831</v>
      </c>
      <c r="B174" s="234" t="s">
        <v>1665</v>
      </c>
      <c r="C174" s="529" t="s">
        <v>1666</v>
      </c>
      <c r="D174" s="530"/>
      <c r="E174" s="234" t="s">
        <v>1615</v>
      </c>
      <c r="F174" s="98" t="s">
        <v>1667</v>
      </c>
      <c r="G174" s="145" t="s">
        <v>1676</v>
      </c>
      <c r="H174" s="147" t="s">
        <v>1934</v>
      </c>
      <c r="I174" s="245" t="s">
        <v>1668</v>
      </c>
      <c r="J174" s="137" t="s">
        <v>2832</v>
      </c>
      <c r="K174" s="245" t="s">
        <v>1669</v>
      </c>
      <c r="L174" s="234" t="s">
        <v>1670</v>
      </c>
      <c r="M174" s="245" t="s">
        <v>2787</v>
      </c>
    </row>
    <row r="175" spans="1:13" s="112" customFormat="1" ht="63" customHeight="1" x14ac:dyDescent="0.2">
      <c r="A175" s="266" t="s">
        <v>839</v>
      </c>
      <c r="B175" s="234" t="s">
        <v>1672</v>
      </c>
      <c r="C175" s="504" t="s">
        <v>1673</v>
      </c>
      <c r="D175" s="505"/>
      <c r="E175" s="234" t="s">
        <v>1674</v>
      </c>
      <c r="F175" s="98" t="s">
        <v>1675</v>
      </c>
      <c r="G175" s="98" t="s">
        <v>1676</v>
      </c>
      <c r="H175" s="98" t="s">
        <v>880</v>
      </c>
      <c r="I175" s="245" t="s">
        <v>1677</v>
      </c>
      <c r="J175" s="245" t="s">
        <v>1671</v>
      </c>
      <c r="K175" s="245" t="s">
        <v>1835</v>
      </c>
      <c r="L175" s="234" t="s">
        <v>2451</v>
      </c>
      <c r="M175" s="126"/>
    </row>
    <row r="176" spans="1:13" s="112" customFormat="1" ht="81.75" customHeight="1" x14ac:dyDescent="0.2">
      <c r="A176" s="266" t="s">
        <v>853</v>
      </c>
      <c r="B176" s="234" t="s">
        <v>1678</v>
      </c>
      <c r="C176" s="504" t="s">
        <v>1679</v>
      </c>
      <c r="D176" s="505"/>
      <c r="E176" s="234" t="s">
        <v>1674</v>
      </c>
      <c r="F176" s="98" t="s">
        <v>1675</v>
      </c>
      <c r="G176" s="98" t="s">
        <v>1676</v>
      </c>
      <c r="H176" s="98" t="s">
        <v>880</v>
      </c>
      <c r="I176" s="245" t="s">
        <v>1677</v>
      </c>
      <c r="J176" s="245" t="s">
        <v>1671</v>
      </c>
      <c r="K176" s="245" t="s">
        <v>1835</v>
      </c>
      <c r="L176" s="234" t="s">
        <v>2451</v>
      </c>
      <c r="M176" s="126"/>
    </row>
    <row r="177" spans="1:13" s="112" customFormat="1" ht="52.5" customHeight="1" x14ac:dyDescent="0.2">
      <c r="A177" s="501" t="s">
        <v>859</v>
      </c>
      <c r="B177" s="522" t="s">
        <v>1680</v>
      </c>
      <c r="C177" s="525" t="s">
        <v>1681</v>
      </c>
      <c r="D177" s="526"/>
      <c r="E177" s="522" t="s">
        <v>1674</v>
      </c>
      <c r="F177" s="98" t="s">
        <v>1682</v>
      </c>
      <c r="G177" s="98" t="s">
        <v>1683</v>
      </c>
      <c r="H177" s="98" t="s">
        <v>1684</v>
      </c>
      <c r="I177" s="245" t="s">
        <v>1685</v>
      </c>
      <c r="J177" s="434" t="s">
        <v>1671</v>
      </c>
      <c r="K177" s="245" t="s">
        <v>1835</v>
      </c>
      <c r="L177" s="522" t="s">
        <v>2452</v>
      </c>
      <c r="M177" s="579"/>
    </row>
    <row r="178" spans="1:13" s="112" customFormat="1" ht="54" customHeight="1" x14ac:dyDescent="0.2">
      <c r="A178" s="520"/>
      <c r="B178" s="523"/>
      <c r="C178" s="527"/>
      <c r="D178" s="528"/>
      <c r="E178" s="523"/>
      <c r="F178" s="98" t="s">
        <v>1686</v>
      </c>
      <c r="G178" s="98" t="s">
        <v>1683</v>
      </c>
      <c r="H178" s="98" t="s">
        <v>1684</v>
      </c>
      <c r="I178" s="245" t="s">
        <v>1935</v>
      </c>
      <c r="J178" s="432"/>
      <c r="K178" s="245" t="s">
        <v>1835</v>
      </c>
      <c r="L178" s="523"/>
      <c r="M178" s="582"/>
    </row>
    <row r="179" spans="1:13" s="112" customFormat="1" ht="62.25" customHeight="1" x14ac:dyDescent="0.2">
      <c r="A179" s="521"/>
      <c r="B179" s="524"/>
      <c r="C179" s="529"/>
      <c r="D179" s="530"/>
      <c r="E179" s="524"/>
      <c r="F179" s="98" t="s">
        <v>1687</v>
      </c>
      <c r="G179" s="98" t="s">
        <v>1936</v>
      </c>
      <c r="H179" s="98" t="s">
        <v>1937</v>
      </c>
      <c r="I179" s="245" t="s">
        <v>1938</v>
      </c>
      <c r="J179" s="433"/>
      <c r="K179" s="245" t="s">
        <v>1835</v>
      </c>
      <c r="L179" s="524"/>
      <c r="M179" s="580"/>
    </row>
    <row r="180" spans="1:13" s="112" customFormat="1" ht="32.25" customHeight="1" x14ac:dyDescent="0.2">
      <c r="A180" s="522" t="s">
        <v>868</v>
      </c>
      <c r="B180" s="536" t="s">
        <v>2888</v>
      </c>
      <c r="C180" s="539" t="s">
        <v>2889</v>
      </c>
      <c r="D180" s="540"/>
      <c r="E180" s="536" t="s">
        <v>2890</v>
      </c>
      <c r="F180" s="98" t="s">
        <v>1688</v>
      </c>
      <c r="G180" s="98" t="s">
        <v>1689</v>
      </c>
      <c r="H180" s="98" t="s">
        <v>1690</v>
      </c>
      <c r="I180" s="245" t="s">
        <v>1691</v>
      </c>
      <c r="J180" s="434" t="s">
        <v>1671</v>
      </c>
      <c r="K180" s="245" t="s">
        <v>1835</v>
      </c>
      <c r="L180" s="522" t="s">
        <v>2453</v>
      </c>
      <c r="M180" s="579"/>
    </row>
    <row r="181" spans="1:13" s="112" customFormat="1" ht="42.75" customHeight="1" x14ac:dyDescent="0.2">
      <c r="A181" s="520"/>
      <c r="B181" s="538"/>
      <c r="C181" s="541"/>
      <c r="D181" s="542"/>
      <c r="E181" s="538"/>
      <c r="F181" s="98" t="s">
        <v>1692</v>
      </c>
      <c r="G181" s="98" t="s">
        <v>487</v>
      </c>
      <c r="H181" s="98" t="s">
        <v>1693</v>
      </c>
      <c r="I181" s="245" t="s">
        <v>1694</v>
      </c>
      <c r="J181" s="432"/>
      <c r="K181" s="245" t="s">
        <v>1835</v>
      </c>
      <c r="L181" s="523"/>
      <c r="M181" s="582"/>
    </row>
    <row r="182" spans="1:13" s="112" customFormat="1" ht="51.75" customHeight="1" x14ac:dyDescent="0.2">
      <c r="A182" s="521"/>
      <c r="B182" s="607"/>
      <c r="C182" s="608"/>
      <c r="D182" s="609"/>
      <c r="E182" s="607"/>
      <c r="F182" s="98" t="s">
        <v>1695</v>
      </c>
      <c r="G182" s="98" t="s">
        <v>1683</v>
      </c>
      <c r="H182" s="98" t="s">
        <v>1696</v>
      </c>
      <c r="I182" s="245" t="s">
        <v>1697</v>
      </c>
      <c r="J182" s="433"/>
      <c r="K182" s="245" t="s">
        <v>1835</v>
      </c>
      <c r="L182" s="524"/>
      <c r="M182" s="580"/>
    </row>
    <row r="183" spans="1:13" s="112" customFormat="1" ht="48" customHeight="1" x14ac:dyDescent="0.2">
      <c r="A183" s="501" t="s">
        <v>874</v>
      </c>
      <c r="B183" s="522" t="s">
        <v>1698</v>
      </c>
      <c r="C183" s="525" t="s">
        <v>1699</v>
      </c>
      <c r="D183" s="526"/>
      <c r="E183" s="522" t="s">
        <v>1674</v>
      </c>
      <c r="F183" s="98" t="s">
        <v>1700</v>
      </c>
      <c r="G183" s="98" t="s">
        <v>316</v>
      </c>
      <c r="H183" s="98" t="s">
        <v>317</v>
      </c>
      <c r="I183" s="245" t="s">
        <v>1701</v>
      </c>
      <c r="J183" s="434" t="s">
        <v>1671</v>
      </c>
      <c r="K183" s="245" t="s">
        <v>1835</v>
      </c>
      <c r="L183" s="522" t="s">
        <v>2453</v>
      </c>
      <c r="M183" s="579"/>
    </row>
    <row r="184" spans="1:13" s="112" customFormat="1" ht="39" customHeight="1" x14ac:dyDescent="0.2">
      <c r="A184" s="520"/>
      <c r="B184" s="523"/>
      <c r="C184" s="527"/>
      <c r="D184" s="528"/>
      <c r="E184" s="523"/>
      <c r="F184" s="98" t="s">
        <v>1702</v>
      </c>
      <c r="G184" s="98" t="s">
        <v>316</v>
      </c>
      <c r="H184" s="98" t="s">
        <v>317</v>
      </c>
      <c r="I184" s="245" t="s">
        <v>2558</v>
      </c>
      <c r="J184" s="432"/>
      <c r="K184" s="245" t="s">
        <v>1835</v>
      </c>
      <c r="L184" s="523"/>
      <c r="M184" s="582"/>
    </row>
    <row r="185" spans="1:13" s="112" customFormat="1" ht="35.25" customHeight="1" x14ac:dyDescent="0.2">
      <c r="A185" s="520"/>
      <c r="B185" s="523"/>
      <c r="C185" s="527"/>
      <c r="D185" s="528"/>
      <c r="E185" s="523"/>
      <c r="F185" s="98" t="s">
        <v>1703</v>
      </c>
      <c r="G185" s="98" t="s">
        <v>316</v>
      </c>
      <c r="H185" s="98" t="s">
        <v>317</v>
      </c>
      <c r="I185" s="245" t="s">
        <v>1704</v>
      </c>
      <c r="J185" s="432"/>
      <c r="K185" s="245" t="s">
        <v>1835</v>
      </c>
      <c r="L185" s="523"/>
      <c r="M185" s="582"/>
    </row>
    <row r="186" spans="1:13" s="112" customFormat="1" ht="36" customHeight="1" x14ac:dyDescent="0.2">
      <c r="A186" s="521"/>
      <c r="B186" s="524"/>
      <c r="C186" s="529"/>
      <c r="D186" s="530"/>
      <c r="E186" s="524"/>
      <c r="F186" s="98" t="s">
        <v>1705</v>
      </c>
      <c r="G186" s="98" t="s">
        <v>316</v>
      </c>
      <c r="H186" s="98" t="s">
        <v>317</v>
      </c>
      <c r="I186" s="245" t="s">
        <v>1706</v>
      </c>
      <c r="J186" s="433"/>
      <c r="K186" s="245" t="s">
        <v>1835</v>
      </c>
      <c r="L186" s="524"/>
      <c r="M186" s="580"/>
    </row>
    <row r="187" spans="1:13" s="112" customFormat="1" ht="48.75" customHeight="1" x14ac:dyDescent="0.2">
      <c r="A187" s="501" t="s">
        <v>887</v>
      </c>
      <c r="B187" s="522" t="s">
        <v>1707</v>
      </c>
      <c r="C187" s="525" t="s">
        <v>1708</v>
      </c>
      <c r="D187" s="526"/>
      <c r="E187" s="457" t="s">
        <v>1674</v>
      </c>
      <c r="F187" s="98" t="s">
        <v>1709</v>
      </c>
      <c r="G187" s="98" t="s">
        <v>1710</v>
      </c>
      <c r="H187" s="98" t="s">
        <v>1711</v>
      </c>
      <c r="I187" s="245" t="s">
        <v>1712</v>
      </c>
      <c r="J187" s="434" t="s">
        <v>2833</v>
      </c>
      <c r="K187" s="245" t="s">
        <v>1835</v>
      </c>
      <c r="L187" s="522" t="s">
        <v>2453</v>
      </c>
      <c r="M187" s="579"/>
    </row>
    <row r="188" spans="1:13" s="112" customFormat="1" ht="24" x14ac:dyDescent="0.2">
      <c r="A188" s="520"/>
      <c r="B188" s="523"/>
      <c r="C188" s="527"/>
      <c r="D188" s="528"/>
      <c r="E188" s="438"/>
      <c r="F188" s="98" t="s">
        <v>1713</v>
      </c>
      <c r="G188" s="98" t="s">
        <v>456</v>
      </c>
      <c r="H188" s="98" t="s">
        <v>211</v>
      </c>
      <c r="I188" s="245" t="s">
        <v>1714</v>
      </c>
      <c r="J188" s="438"/>
      <c r="K188" s="245" t="s">
        <v>1835</v>
      </c>
      <c r="L188" s="523"/>
      <c r="M188" s="582"/>
    </row>
    <row r="189" spans="1:13" s="112" customFormat="1" ht="49.5" customHeight="1" x14ac:dyDescent="0.2">
      <c r="A189" s="520"/>
      <c r="B189" s="523"/>
      <c r="C189" s="527"/>
      <c r="D189" s="528"/>
      <c r="E189" s="438"/>
      <c r="F189" s="98" t="s">
        <v>1715</v>
      </c>
      <c r="G189" s="98" t="s">
        <v>1683</v>
      </c>
      <c r="H189" s="98" t="s">
        <v>1684</v>
      </c>
      <c r="I189" s="245" t="s">
        <v>1716</v>
      </c>
      <c r="J189" s="438"/>
      <c r="K189" s="245" t="s">
        <v>1835</v>
      </c>
      <c r="L189" s="523"/>
      <c r="M189" s="582"/>
    </row>
    <row r="190" spans="1:13" s="112" customFormat="1" ht="57" customHeight="1" x14ac:dyDescent="0.2">
      <c r="A190" s="520"/>
      <c r="B190" s="523"/>
      <c r="C190" s="527"/>
      <c r="D190" s="528"/>
      <c r="E190" s="438"/>
      <c r="F190" s="98" t="s">
        <v>1717</v>
      </c>
      <c r="G190" s="98" t="s">
        <v>1718</v>
      </c>
      <c r="H190" s="98" t="s">
        <v>1719</v>
      </c>
      <c r="I190" s="245" t="s">
        <v>1716</v>
      </c>
      <c r="J190" s="438"/>
      <c r="K190" s="245" t="s">
        <v>1835</v>
      </c>
      <c r="L190" s="523"/>
      <c r="M190" s="582"/>
    </row>
    <row r="191" spans="1:13" s="112" customFormat="1" ht="46.5" customHeight="1" x14ac:dyDescent="0.2">
      <c r="A191" s="520"/>
      <c r="B191" s="523"/>
      <c r="C191" s="527"/>
      <c r="D191" s="528"/>
      <c r="E191" s="438"/>
      <c r="F191" s="98" t="s">
        <v>1720</v>
      </c>
      <c r="G191" s="98" t="s">
        <v>1721</v>
      </c>
      <c r="H191" s="98" t="s">
        <v>1722</v>
      </c>
      <c r="I191" s="245" t="s">
        <v>1723</v>
      </c>
      <c r="J191" s="438"/>
      <c r="K191" s="245" t="s">
        <v>1835</v>
      </c>
      <c r="L191" s="523"/>
      <c r="M191" s="582"/>
    </row>
    <row r="192" spans="1:13" s="112" customFormat="1" ht="73.5" customHeight="1" x14ac:dyDescent="0.2">
      <c r="A192" s="521"/>
      <c r="B192" s="524"/>
      <c r="C192" s="529"/>
      <c r="D192" s="530"/>
      <c r="E192" s="384"/>
      <c r="F192" s="98" t="s">
        <v>1724</v>
      </c>
      <c r="G192" s="98" t="s">
        <v>1725</v>
      </c>
      <c r="H192" s="98" t="s">
        <v>1726</v>
      </c>
      <c r="I192" s="245" t="s">
        <v>1727</v>
      </c>
      <c r="J192" s="384"/>
      <c r="K192" s="245" t="s">
        <v>1835</v>
      </c>
      <c r="L192" s="524"/>
      <c r="M192" s="580"/>
    </row>
    <row r="193" spans="1:13" s="112" customFormat="1" ht="40.5" customHeight="1" x14ac:dyDescent="0.2">
      <c r="A193" s="501" t="s">
        <v>895</v>
      </c>
      <c r="B193" s="522" t="s">
        <v>1728</v>
      </c>
      <c r="C193" s="525" t="s">
        <v>1728</v>
      </c>
      <c r="D193" s="526"/>
      <c r="E193" s="457" t="s">
        <v>1674</v>
      </c>
      <c r="F193" s="98" t="s">
        <v>1688</v>
      </c>
      <c r="G193" s="98" t="s">
        <v>1729</v>
      </c>
      <c r="H193" s="98" t="s">
        <v>1730</v>
      </c>
      <c r="I193" s="245" t="s">
        <v>1691</v>
      </c>
      <c r="J193" s="434" t="s">
        <v>2833</v>
      </c>
      <c r="K193" s="245" t="s">
        <v>1835</v>
      </c>
      <c r="L193" s="522" t="s">
        <v>2453</v>
      </c>
      <c r="M193" s="579"/>
    </row>
    <row r="194" spans="1:13" s="112" customFormat="1" ht="42" customHeight="1" x14ac:dyDescent="0.2">
      <c r="A194" s="520"/>
      <c r="B194" s="523"/>
      <c r="C194" s="527"/>
      <c r="D194" s="528"/>
      <c r="E194" s="438"/>
      <c r="F194" s="98" t="s">
        <v>1692</v>
      </c>
      <c r="G194" s="98" t="s">
        <v>514</v>
      </c>
      <c r="H194" s="98" t="s">
        <v>211</v>
      </c>
      <c r="I194" s="245" t="s">
        <v>1731</v>
      </c>
      <c r="J194" s="438"/>
      <c r="K194" s="245" t="s">
        <v>1835</v>
      </c>
      <c r="L194" s="523"/>
      <c r="M194" s="582"/>
    </row>
    <row r="195" spans="1:13" s="112" customFormat="1" ht="38.25" customHeight="1" x14ac:dyDescent="0.2">
      <c r="A195" s="521"/>
      <c r="B195" s="524"/>
      <c r="C195" s="529"/>
      <c r="D195" s="530"/>
      <c r="E195" s="384"/>
      <c r="F195" s="98" t="s">
        <v>1732</v>
      </c>
      <c r="G195" s="98" t="s">
        <v>1477</v>
      </c>
      <c r="H195" s="98" t="s">
        <v>213</v>
      </c>
      <c r="I195" s="245" t="s">
        <v>1697</v>
      </c>
      <c r="J195" s="384"/>
      <c r="K195" s="245" t="s">
        <v>1835</v>
      </c>
      <c r="L195" s="524"/>
      <c r="M195" s="580"/>
    </row>
    <row r="196" spans="1:13" s="112" customFormat="1" ht="48.75" customHeight="1" x14ac:dyDescent="0.2">
      <c r="A196" s="501" t="s">
        <v>900</v>
      </c>
      <c r="B196" s="522" t="s">
        <v>1733</v>
      </c>
      <c r="C196" s="525" t="s">
        <v>1734</v>
      </c>
      <c r="D196" s="526"/>
      <c r="E196" s="457" t="s">
        <v>1674</v>
      </c>
      <c r="F196" s="98" t="s">
        <v>1709</v>
      </c>
      <c r="G196" s="98" t="s">
        <v>1735</v>
      </c>
      <c r="H196" s="98" t="s">
        <v>1736</v>
      </c>
      <c r="I196" s="245" t="s">
        <v>1737</v>
      </c>
      <c r="J196" s="434" t="s">
        <v>2914</v>
      </c>
      <c r="K196" s="245" t="s">
        <v>1835</v>
      </c>
      <c r="L196" s="522" t="s">
        <v>2453</v>
      </c>
      <c r="M196" s="579"/>
    </row>
    <row r="197" spans="1:13" s="112" customFormat="1" ht="40.5" customHeight="1" x14ac:dyDescent="0.2">
      <c r="A197" s="520"/>
      <c r="B197" s="523"/>
      <c r="C197" s="527"/>
      <c r="D197" s="528"/>
      <c r="E197" s="438"/>
      <c r="F197" s="98" t="s">
        <v>1738</v>
      </c>
      <c r="G197" s="98" t="s">
        <v>456</v>
      </c>
      <c r="H197" s="98" t="s">
        <v>457</v>
      </c>
      <c r="I197" s="245" t="s">
        <v>1739</v>
      </c>
      <c r="J197" s="438"/>
      <c r="K197" s="245" t="s">
        <v>1835</v>
      </c>
      <c r="L197" s="523"/>
      <c r="M197" s="582"/>
    </row>
    <row r="198" spans="1:13" s="112" customFormat="1" ht="46.5" customHeight="1" x14ac:dyDescent="0.2">
      <c r="A198" s="520"/>
      <c r="B198" s="523"/>
      <c r="C198" s="527"/>
      <c r="D198" s="528"/>
      <c r="E198" s="438"/>
      <c r="F198" s="98" t="s">
        <v>1740</v>
      </c>
      <c r="G198" s="98" t="s">
        <v>1683</v>
      </c>
      <c r="H198" s="98" t="s">
        <v>1684</v>
      </c>
      <c r="I198" s="245" t="s">
        <v>1741</v>
      </c>
      <c r="J198" s="438"/>
      <c r="K198" s="245" t="s">
        <v>1835</v>
      </c>
      <c r="L198" s="523"/>
      <c r="M198" s="582"/>
    </row>
    <row r="199" spans="1:13" s="112" customFormat="1" ht="46.5" customHeight="1" x14ac:dyDescent="0.2">
      <c r="A199" s="520"/>
      <c r="B199" s="523"/>
      <c r="C199" s="527"/>
      <c r="D199" s="528"/>
      <c r="E199" s="438"/>
      <c r="F199" s="98" t="s">
        <v>1742</v>
      </c>
      <c r="G199" s="98" t="s">
        <v>1743</v>
      </c>
      <c r="H199" s="98" t="s">
        <v>1744</v>
      </c>
      <c r="I199" s="245" t="s">
        <v>1745</v>
      </c>
      <c r="J199" s="438"/>
      <c r="K199" s="245" t="s">
        <v>1835</v>
      </c>
      <c r="L199" s="523"/>
      <c r="M199" s="582"/>
    </row>
    <row r="200" spans="1:13" s="112" customFormat="1" ht="48" x14ac:dyDescent="0.2">
      <c r="A200" s="520"/>
      <c r="B200" s="523"/>
      <c r="C200" s="527"/>
      <c r="D200" s="528"/>
      <c r="E200" s="438"/>
      <c r="F200" s="98" t="s">
        <v>1746</v>
      </c>
      <c r="G200" s="98" t="s">
        <v>1747</v>
      </c>
      <c r="H200" s="98" t="s">
        <v>1939</v>
      </c>
      <c r="I200" s="245" t="s">
        <v>1748</v>
      </c>
      <c r="J200" s="438"/>
      <c r="K200" s="245" t="s">
        <v>1835</v>
      </c>
      <c r="L200" s="523"/>
      <c r="M200" s="582"/>
    </row>
    <row r="201" spans="1:13" s="112" customFormat="1" ht="49.5" customHeight="1" x14ac:dyDescent="0.2">
      <c r="A201" s="520"/>
      <c r="B201" s="523"/>
      <c r="C201" s="527"/>
      <c r="D201" s="528"/>
      <c r="E201" s="438"/>
      <c r="F201" s="98" t="s">
        <v>1749</v>
      </c>
      <c r="G201" s="98" t="s">
        <v>325</v>
      </c>
      <c r="H201" s="98" t="s">
        <v>326</v>
      </c>
      <c r="I201" s="245" t="s">
        <v>1750</v>
      </c>
      <c r="J201" s="438"/>
      <c r="K201" s="245" t="s">
        <v>1835</v>
      </c>
      <c r="L201" s="523"/>
      <c r="M201" s="582"/>
    </row>
    <row r="202" spans="1:13" s="112" customFormat="1" ht="44.25" customHeight="1" x14ac:dyDescent="0.2">
      <c r="A202" s="520"/>
      <c r="B202" s="523"/>
      <c r="C202" s="527"/>
      <c r="D202" s="528"/>
      <c r="E202" s="438"/>
      <c r="F202" s="98" t="s">
        <v>1751</v>
      </c>
      <c r="G202" s="98" t="s">
        <v>1752</v>
      </c>
      <c r="H202" s="98" t="s">
        <v>1753</v>
      </c>
      <c r="I202" s="245" t="s">
        <v>1754</v>
      </c>
      <c r="J202" s="438"/>
      <c r="K202" s="245" t="s">
        <v>1835</v>
      </c>
      <c r="L202" s="523"/>
      <c r="M202" s="582"/>
    </row>
    <row r="203" spans="1:13" s="112" customFormat="1" ht="101.25" customHeight="1" x14ac:dyDescent="0.2">
      <c r="A203" s="521"/>
      <c r="B203" s="524"/>
      <c r="C203" s="529"/>
      <c r="D203" s="530"/>
      <c r="E203" s="384"/>
      <c r="F203" s="98" t="s">
        <v>1940</v>
      </c>
      <c r="G203" s="98" t="s">
        <v>1755</v>
      </c>
      <c r="H203" s="98" t="s">
        <v>1756</v>
      </c>
      <c r="I203" s="245" t="s">
        <v>1757</v>
      </c>
      <c r="J203" s="384"/>
      <c r="K203" s="245" t="s">
        <v>1835</v>
      </c>
      <c r="L203" s="524"/>
      <c r="M203" s="580"/>
    </row>
    <row r="204" spans="1:13" s="112" customFormat="1" ht="42" customHeight="1" x14ac:dyDescent="0.2">
      <c r="A204" s="501" t="s">
        <v>908</v>
      </c>
      <c r="B204" s="522" t="s">
        <v>1758</v>
      </c>
      <c r="C204" s="525" t="s">
        <v>1758</v>
      </c>
      <c r="D204" s="526"/>
      <c r="E204" s="457" t="s">
        <v>1674</v>
      </c>
      <c r="F204" s="98" t="s">
        <v>1688</v>
      </c>
      <c r="G204" s="98" t="s">
        <v>1759</v>
      </c>
      <c r="H204" s="98" t="s">
        <v>929</v>
      </c>
      <c r="I204" s="245" t="s">
        <v>1691</v>
      </c>
      <c r="J204" s="434" t="s">
        <v>2914</v>
      </c>
      <c r="K204" s="245" t="s">
        <v>1834</v>
      </c>
      <c r="L204" s="522" t="s">
        <v>2452</v>
      </c>
      <c r="M204" s="579"/>
    </row>
    <row r="205" spans="1:13" s="112" customFormat="1" ht="52.5" customHeight="1" x14ac:dyDescent="0.2">
      <c r="A205" s="520"/>
      <c r="B205" s="523"/>
      <c r="C205" s="527"/>
      <c r="D205" s="528"/>
      <c r="E205" s="438"/>
      <c r="F205" s="98" t="s">
        <v>1692</v>
      </c>
      <c r="G205" s="98" t="s">
        <v>1316</v>
      </c>
      <c r="H205" s="98" t="s">
        <v>211</v>
      </c>
      <c r="I205" s="245" t="s">
        <v>1731</v>
      </c>
      <c r="J205" s="438"/>
      <c r="K205" s="245" t="s">
        <v>1834</v>
      </c>
      <c r="L205" s="523"/>
      <c r="M205" s="582"/>
    </row>
    <row r="206" spans="1:13" s="112" customFormat="1" ht="42" customHeight="1" x14ac:dyDescent="0.2">
      <c r="A206" s="521"/>
      <c r="B206" s="524"/>
      <c r="C206" s="529"/>
      <c r="D206" s="530"/>
      <c r="E206" s="384"/>
      <c r="F206" s="98" t="s">
        <v>1732</v>
      </c>
      <c r="G206" s="98" t="s">
        <v>1477</v>
      </c>
      <c r="H206" s="98" t="s">
        <v>211</v>
      </c>
      <c r="I206" s="245" t="s">
        <v>1697</v>
      </c>
      <c r="J206" s="384"/>
      <c r="K206" s="245" t="s">
        <v>1835</v>
      </c>
      <c r="L206" s="524"/>
      <c r="M206" s="580"/>
    </row>
    <row r="207" spans="1:13" s="112" customFormat="1" ht="54" customHeight="1" x14ac:dyDescent="0.2">
      <c r="A207" s="522" t="s">
        <v>2834</v>
      </c>
      <c r="B207" s="522" t="s">
        <v>2752</v>
      </c>
      <c r="C207" s="525" t="s">
        <v>2751</v>
      </c>
      <c r="D207" s="526"/>
      <c r="E207" s="457" t="s">
        <v>2925</v>
      </c>
      <c r="F207" s="98" t="s">
        <v>1709</v>
      </c>
      <c r="G207" s="98" t="s">
        <v>1760</v>
      </c>
      <c r="H207" s="98" t="s">
        <v>1941</v>
      </c>
      <c r="I207" s="245" t="s">
        <v>1761</v>
      </c>
      <c r="J207" s="434" t="s">
        <v>2924</v>
      </c>
      <c r="K207" s="245" t="s">
        <v>1835</v>
      </c>
      <c r="L207" s="536" t="s">
        <v>2803</v>
      </c>
      <c r="M207" s="579"/>
    </row>
    <row r="208" spans="1:13" s="112" customFormat="1" ht="103.5" customHeight="1" x14ac:dyDescent="0.2">
      <c r="A208" s="520"/>
      <c r="B208" s="523"/>
      <c r="C208" s="527"/>
      <c r="D208" s="528"/>
      <c r="E208" s="438"/>
      <c r="F208" s="98" t="s">
        <v>1762</v>
      </c>
      <c r="G208" s="98" t="s">
        <v>1942</v>
      </c>
      <c r="H208" s="98" t="s">
        <v>1943</v>
      </c>
      <c r="I208" s="245" t="s">
        <v>1763</v>
      </c>
      <c r="J208" s="438"/>
      <c r="K208" s="245" t="s">
        <v>1835</v>
      </c>
      <c r="L208" s="538"/>
      <c r="M208" s="582"/>
    </row>
    <row r="209" spans="1:13" s="112" customFormat="1" ht="57.75" customHeight="1" x14ac:dyDescent="0.2">
      <c r="A209" s="520"/>
      <c r="B209" s="523"/>
      <c r="C209" s="527"/>
      <c r="D209" s="528"/>
      <c r="E209" s="438"/>
      <c r="F209" s="98" t="s">
        <v>1764</v>
      </c>
      <c r="G209" s="98" t="s">
        <v>1936</v>
      </c>
      <c r="H209" s="98" t="s">
        <v>1937</v>
      </c>
      <c r="I209" s="245" t="s">
        <v>1765</v>
      </c>
      <c r="J209" s="438"/>
      <c r="K209" s="245" t="s">
        <v>1835</v>
      </c>
      <c r="L209" s="538"/>
      <c r="M209" s="582"/>
    </row>
    <row r="210" spans="1:13" s="112" customFormat="1" ht="79.5" customHeight="1" x14ac:dyDescent="0.2">
      <c r="A210" s="520"/>
      <c r="B210" s="523"/>
      <c r="C210" s="527"/>
      <c r="D210" s="528"/>
      <c r="E210" s="438"/>
      <c r="F210" s="98" t="s">
        <v>1766</v>
      </c>
      <c r="G210" s="98" t="s">
        <v>1944</v>
      </c>
      <c r="H210" s="98" t="s">
        <v>292</v>
      </c>
      <c r="I210" s="245" t="s">
        <v>1767</v>
      </c>
      <c r="J210" s="438"/>
      <c r="K210" s="245" t="s">
        <v>1835</v>
      </c>
      <c r="L210" s="538"/>
      <c r="M210" s="582"/>
    </row>
    <row r="211" spans="1:13" s="112" customFormat="1" ht="68.25" customHeight="1" x14ac:dyDescent="0.2">
      <c r="A211" s="520"/>
      <c r="B211" s="523"/>
      <c r="C211" s="527"/>
      <c r="D211" s="528"/>
      <c r="E211" s="438"/>
      <c r="F211" s="98" t="s">
        <v>1768</v>
      </c>
      <c r="G211" s="98" t="s">
        <v>1769</v>
      </c>
      <c r="H211" s="98" t="s">
        <v>1770</v>
      </c>
      <c r="I211" s="245" t="s">
        <v>1771</v>
      </c>
      <c r="J211" s="438"/>
      <c r="K211" s="245" t="s">
        <v>1835</v>
      </c>
      <c r="L211" s="538"/>
      <c r="M211" s="582"/>
    </row>
    <row r="212" spans="1:13" s="112" customFormat="1" ht="51" customHeight="1" x14ac:dyDescent="0.2">
      <c r="A212" s="520"/>
      <c r="B212" s="523"/>
      <c r="C212" s="527"/>
      <c r="D212" s="528"/>
      <c r="E212" s="438"/>
      <c r="F212" s="98" t="s">
        <v>1749</v>
      </c>
      <c r="G212" s="98" t="s">
        <v>325</v>
      </c>
      <c r="H212" s="98" t="s">
        <v>326</v>
      </c>
      <c r="I212" s="245" t="s">
        <v>1750</v>
      </c>
      <c r="J212" s="438"/>
      <c r="K212" s="245" t="s">
        <v>1835</v>
      </c>
      <c r="L212" s="538"/>
      <c r="M212" s="582"/>
    </row>
    <row r="213" spans="1:13" s="112" customFormat="1" ht="51" customHeight="1" x14ac:dyDescent="0.2">
      <c r="A213" s="520"/>
      <c r="B213" s="523"/>
      <c r="C213" s="527"/>
      <c r="D213" s="528"/>
      <c r="E213" s="438"/>
      <c r="F213" s="98" t="s">
        <v>1751</v>
      </c>
      <c r="G213" s="98" t="s">
        <v>1945</v>
      </c>
      <c r="H213" s="98" t="s">
        <v>1946</v>
      </c>
      <c r="I213" s="245" t="s">
        <v>1754</v>
      </c>
      <c r="J213" s="438"/>
      <c r="K213" s="245" t="s">
        <v>1835</v>
      </c>
      <c r="L213" s="538"/>
      <c r="M213" s="582"/>
    </row>
    <row r="214" spans="1:13" s="112" customFormat="1" ht="123" customHeight="1" x14ac:dyDescent="0.2">
      <c r="A214" s="521"/>
      <c r="B214" s="524"/>
      <c r="C214" s="529"/>
      <c r="D214" s="530"/>
      <c r="E214" s="384"/>
      <c r="F214" s="98" t="s">
        <v>1772</v>
      </c>
      <c r="G214" s="98" t="s">
        <v>1947</v>
      </c>
      <c r="H214" s="98" t="s">
        <v>1948</v>
      </c>
      <c r="I214" s="245" t="s">
        <v>1773</v>
      </c>
      <c r="J214" s="384"/>
      <c r="K214" s="245" t="s">
        <v>1835</v>
      </c>
      <c r="L214" s="607"/>
      <c r="M214" s="580"/>
    </row>
    <row r="215" spans="1:13" s="112" customFormat="1" ht="52.5" customHeight="1" x14ac:dyDescent="0.2">
      <c r="A215" s="501" t="s">
        <v>2816</v>
      </c>
      <c r="B215" s="522" t="s">
        <v>1774</v>
      </c>
      <c r="C215" s="525" t="s">
        <v>1774</v>
      </c>
      <c r="D215" s="526"/>
      <c r="E215" s="457" t="s">
        <v>1674</v>
      </c>
      <c r="F215" s="98" t="s">
        <v>1688</v>
      </c>
      <c r="G215" s="98" t="s">
        <v>1155</v>
      </c>
      <c r="H215" s="98" t="s">
        <v>1267</v>
      </c>
      <c r="I215" s="245" t="s">
        <v>1691</v>
      </c>
      <c r="J215" s="434" t="s">
        <v>2913</v>
      </c>
      <c r="K215" s="245" t="s">
        <v>1835</v>
      </c>
      <c r="L215" s="522" t="s">
        <v>2453</v>
      </c>
      <c r="M215" s="579"/>
    </row>
    <row r="216" spans="1:13" s="112" customFormat="1" ht="57" customHeight="1" x14ac:dyDescent="0.2">
      <c r="A216" s="520"/>
      <c r="B216" s="523"/>
      <c r="C216" s="527"/>
      <c r="D216" s="528"/>
      <c r="E216" s="438"/>
      <c r="F216" s="98" t="s">
        <v>1692</v>
      </c>
      <c r="G216" s="98" t="s">
        <v>514</v>
      </c>
      <c r="H216" s="98" t="s">
        <v>211</v>
      </c>
      <c r="I216" s="245" t="s">
        <v>1731</v>
      </c>
      <c r="J216" s="438"/>
      <c r="K216" s="245" t="s">
        <v>1835</v>
      </c>
      <c r="L216" s="523"/>
      <c r="M216" s="582"/>
    </row>
    <row r="217" spans="1:13" s="112" customFormat="1" ht="54" customHeight="1" x14ac:dyDescent="0.2">
      <c r="A217" s="521"/>
      <c r="B217" s="524"/>
      <c r="C217" s="529"/>
      <c r="D217" s="530"/>
      <c r="E217" s="384"/>
      <c r="F217" s="98" t="s">
        <v>1732</v>
      </c>
      <c r="G217" s="98" t="s">
        <v>461</v>
      </c>
      <c r="H217" s="98" t="s">
        <v>457</v>
      </c>
      <c r="I217" s="245" t="s">
        <v>1697</v>
      </c>
      <c r="J217" s="384"/>
      <c r="K217" s="245" t="s">
        <v>1835</v>
      </c>
      <c r="L217" s="524"/>
      <c r="M217" s="580"/>
    </row>
    <row r="218" spans="1:13" s="112" customFormat="1" ht="75.75" customHeight="1" x14ac:dyDescent="0.2">
      <c r="A218" s="266" t="s">
        <v>930</v>
      </c>
      <c r="B218" s="234" t="s">
        <v>1949</v>
      </c>
      <c r="C218" s="504" t="s">
        <v>1775</v>
      </c>
      <c r="D218" s="505" t="s">
        <v>1775</v>
      </c>
      <c r="E218" s="234" t="s">
        <v>2830</v>
      </c>
      <c r="F218" s="98" t="s">
        <v>1950</v>
      </c>
      <c r="G218" s="98" t="s">
        <v>594</v>
      </c>
      <c r="H218" s="129" t="s">
        <v>1951</v>
      </c>
      <c r="I218" s="245" t="s">
        <v>1952</v>
      </c>
      <c r="J218" s="245" t="s">
        <v>2835</v>
      </c>
      <c r="K218" s="245" t="s">
        <v>202</v>
      </c>
      <c r="L218" s="234" t="s">
        <v>2451</v>
      </c>
      <c r="M218" s="126"/>
    </row>
    <row r="219" spans="1:13" s="112" customFormat="1" ht="86.25" customHeight="1" x14ac:dyDescent="0.2">
      <c r="A219" s="266" t="s">
        <v>938</v>
      </c>
      <c r="B219" s="234" t="s">
        <v>2823</v>
      </c>
      <c r="C219" s="504" t="s">
        <v>1776</v>
      </c>
      <c r="D219" s="505" t="s">
        <v>1776</v>
      </c>
      <c r="E219" s="234" t="s">
        <v>2830</v>
      </c>
      <c r="F219" s="98" t="s">
        <v>1950</v>
      </c>
      <c r="G219" s="98" t="s">
        <v>594</v>
      </c>
      <c r="H219" s="129" t="s">
        <v>1918</v>
      </c>
      <c r="I219" s="245" t="s">
        <v>1953</v>
      </c>
      <c r="J219" s="245" t="s">
        <v>2835</v>
      </c>
      <c r="K219" s="245" t="s">
        <v>202</v>
      </c>
      <c r="L219" s="234" t="s">
        <v>2454</v>
      </c>
      <c r="M219" s="126"/>
    </row>
    <row r="220" spans="1:13" s="148" customFormat="1" ht="58.5" customHeight="1" x14ac:dyDescent="0.2">
      <c r="A220" s="536" t="s">
        <v>2864</v>
      </c>
      <c r="B220" s="536" t="s">
        <v>2807</v>
      </c>
      <c r="C220" s="539" t="s">
        <v>2915</v>
      </c>
      <c r="D220" s="540"/>
      <c r="E220" s="445" t="s">
        <v>2865</v>
      </c>
      <c r="F220" s="619" t="s">
        <v>1777</v>
      </c>
      <c r="G220" s="307" t="s">
        <v>519</v>
      </c>
      <c r="H220" s="307" t="s">
        <v>317</v>
      </c>
      <c r="I220" s="245" t="s">
        <v>1778</v>
      </c>
      <c r="J220" s="612" t="s">
        <v>2836</v>
      </c>
      <c r="K220" s="245" t="s">
        <v>202</v>
      </c>
      <c r="L220" s="234" t="s">
        <v>2455</v>
      </c>
      <c r="M220" s="126"/>
    </row>
    <row r="221" spans="1:13" s="148" customFormat="1" ht="61.5" customHeight="1" x14ac:dyDescent="0.2">
      <c r="A221" s="538"/>
      <c r="B221" s="538"/>
      <c r="C221" s="541"/>
      <c r="D221" s="542"/>
      <c r="E221" s="611"/>
      <c r="F221" s="432"/>
      <c r="G221" s="307" t="s">
        <v>519</v>
      </c>
      <c r="H221" s="307" t="s">
        <v>317</v>
      </c>
      <c r="I221" s="245" t="s">
        <v>2837</v>
      </c>
      <c r="J221" s="459"/>
      <c r="K221" s="245" t="s">
        <v>202</v>
      </c>
      <c r="L221" s="234" t="s">
        <v>2455</v>
      </c>
      <c r="M221" s="126"/>
    </row>
    <row r="222" spans="1:13" s="148" customFormat="1" ht="52.5" customHeight="1" x14ac:dyDescent="0.2">
      <c r="A222" s="538"/>
      <c r="B222" s="538"/>
      <c r="C222" s="541"/>
      <c r="D222" s="542"/>
      <c r="E222" s="611"/>
      <c r="F222" s="432"/>
      <c r="G222" s="307" t="s">
        <v>519</v>
      </c>
      <c r="H222" s="307" t="s">
        <v>317</v>
      </c>
      <c r="I222" s="245" t="s">
        <v>2824</v>
      </c>
      <c r="J222" s="459"/>
      <c r="K222" s="245" t="s">
        <v>202</v>
      </c>
      <c r="L222" s="234" t="s">
        <v>2456</v>
      </c>
      <c r="M222" s="126"/>
    </row>
    <row r="223" spans="1:13" s="148" customFormat="1" ht="54" customHeight="1" x14ac:dyDescent="0.2">
      <c r="A223" s="538"/>
      <c r="B223" s="538"/>
      <c r="C223" s="541"/>
      <c r="D223" s="542"/>
      <c r="E223" s="611"/>
      <c r="F223" s="432"/>
      <c r="G223" s="307" t="s">
        <v>519</v>
      </c>
      <c r="H223" s="307" t="s">
        <v>317</v>
      </c>
      <c r="I223" s="245" t="s">
        <v>2825</v>
      </c>
      <c r="J223" s="459"/>
      <c r="K223" s="245" t="s">
        <v>202</v>
      </c>
      <c r="L223" s="234" t="s">
        <v>2457</v>
      </c>
      <c r="M223" s="126"/>
    </row>
    <row r="224" spans="1:13" s="148" customFormat="1" ht="61.5" customHeight="1" x14ac:dyDescent="0.2">
      <c r="A224" s="538"/>
      <c r="B224" s="538"/>
      <c r="C224" s="541"/>
      <c r="D224" s="542"/>
      <c r="E224" s="611"/>
      <c r="F224" s="432"/>
      <c r="G224" s="307" t="s">
        <v>519</v>
      </c>
      <c r="H224" s="307" t="s">
        <v>317</v>
      </c>
      <c r="I224" s="245" t="s">
        <v>1779</v>
      </c>
      <c r="J224" s="459"/>
      <c r="K224" s="245" t="s">
        <v>202</v>
      </c>
      <c r="L224" s="234" t="s">
        <v>2458</v>
      </c>
      <c r="M224" s="126"/>
    </row>
    <row r="225" spans="1:13" s="148" customFormat="1" ht="60" customHeight="1" x14ac:dyDescent="0.2">
      <c r="A225" s="538"/>
      <c r="B225" s="538"/>
      <c r="C225" s="541"/>
      <c r="D225" s="542"/>
      <c r="E225" s="611"/>
      <c r="F225" s="433"/>
      <c r="G225" s="307" t="s">
        <v>519</v>
      </c>
      <c r="H225" s="307" t="s">
        <v>317</v>
      </c>
      <c r="I225" s="245" t="s">
        <v>1780</v>
      </c>
      <c r="J225" s="459"/>
      <c r="K225" s="245" t="s">
        <v>202</v>
      </c>
      <c r="L225" s="234" t="s">
        <v>2456</v>
      </c>
      <c r="M225" s="126" t="s">
        <v>2788</v>
      </c>
    </row>
    <row r="226" spans="1:13" s="148" customFormat="1" ht="59.25" customHeight="1" x14ac:dyDescent="0.2">
      <c r="A226" s="538"/>
      <c r="B226" s="538"/>
      <c r="C226" s="541"/>
      <c r="D226" s="542"/>
      <c r="E226" s="611"/>
      <c r="F226" s="616" t="s">
        <v>1781</v>
      </c>
      <c r="G226" s="307" t="s">
        <v>514</v>
      </c>
      <c r="H226" s="307" t="s">
        <v>211</v>
      </c>
      <c r="I226" s="245" t="s">
        <v>1782</v>
      </c>
      <c r="J226" s="459"/>
      <c r="K226" s="245" t="s">
        <v>202</v>
      </c>
      <c r="L226" s="296" t="s">
        <v>2459</v>
      </c>
      <c r="M226" s="149" t="s">
        <v>2813</v>
      </c>
    </row>
    <row r="227" spans="1:13" s="148" customFormat="1" ht="66" customHeight="1" x14ac:dyDescent="0.2">
      <c r="A227" s="538"/>
      <c r="B227" s="538"/>
      <c r="C227" s="541"/>
      <c r="D227" s="542"/>
      <c r="E227" s="611"/>
      <c r="F227" s="617"/>
      <c r="G227" s="307" t="s">
        <v>456</v>
      </c>
      <c r="H227" s="307" t="s">
        <v>1840</v>
      </c>
      <c r="I227" s="245" t="s">
        <v>1783</v>
      </c>
      <c r="J227" s="459"/>
      <c r="K227" s="245" t="s">
        <v>202</v>
      </c>
      <c r="L227" s="234" t="s">
        <v>2459</v>
      </c>
      <c r="M227" s="149" t="s">
        <v>2788</v>
      </c>
    </row>
    <row r="228" spans="1:13" s="148" customFormat="1" ht="57.75" customHeight="1" x14ac:dyDescent="0.2">
      <c r="A228" s="538"/>
      <c r="B228" s="538"/>
      <c r="C228" s="541"/>
      <c r="D228" s="542"/>
      <c r="E228" s="611"/>
      <c r="F228" s="617"/>
      <c r="G228" s="307" t="s">
        <v>2707</v>
      </c>
      <c r="H228" s="307" t="s">
        <v>286</v>
      </c>
      <c r="I228" s="245" t="s">
        <v>1784</v>
      </c>
      <c r="J228" s="459"/>
      <c r="K228" s="245" t="s">
        <v>202</v>
      </c>
      <c r="L228" s="234" t="s">
        <v>2460</v>
      </c>
      <c r="M228" s="149" t="s">
        <v>2813</v>
      </c>
    </row>
    <row r="229" spans="1:13" s="148" customFormat="1" ht="61.5" customHeight="1" x14ac:dyDescent="0.2">
      <c r="A229" s="538"/>
      <c r="B229" s="538"/>
      <c r="C229" s="541"/>
      <c r="D229" s="542"/>
      <c r="E229" s="611"/>
      <c r="F229" s="617"/>
      <c r="G229" s="307" t="s">
        <v>856</v>
      </c>
      <c r="H229" s="307" t="s">
        <v>292</v>
      </c>
      <c r="I229" s="245" t="s">
        <v>1785</v>
      </c>
      <c r="J229" s="459"/>
      <c r="K229" s="245" t="s">
        <v>202</v>
      </c>
      <c r="L229" s="234" t="s">
        <v>2465</v>
      </c>
      <c r="M229" s="149" t="s">
        <v>2814</v>
      </c>
    </row>
    <row r="230" spans="1:13" s="148" customFormat="1" ht="67.5" customHeight="1" x14ac:dyDescent="0.2">
      <c r="A230" s="538"/>
      <c r="B230" s="538"/>
      <c r="C230" s="541"/>
      <c r="D230" s="542"/>
      <c r="E230" s="611"/>
      <c r="F230" s="617"/>
      <c r="G230" s="306" t="s">
        <v>2708</v>
      </c>
      <c r="H230" s="307" t="s">
        <v>2082</v>
      </c>
      <c r="I230" s="245" t="s">
        <v>1786</v>
      </c>
      <c r="J230" s="459"/>
      <c r="K230" s="245" t="s">
        <v>202</v>
      </c>
      <c r="L230" s="234" t="s">
        <v>2461</v>
      </c>
      <c r="M230" s="126">
        <v>636600</v>
      </c>
    </row>
    <row r="231" spans="1:13" s="148" customFormat="1" ht="58.5" customHeight="1" x14ac:dyDescent="0.2">
      <c r="A231" s="538"/>
      <c r="B231" s="538"/>
      <c r="C231" s="541"/>
      <c r="D231" s="542"/>
      <c r="E231" s="611"/>
      <c r="F231" s="617"/>
      <c r="G231" s="307" t="s">
        <v>594</v>
      </c>
      <c r="H231" s="307" t="s">
        <v>2709</v>
      </c>
      <c r="I231" s="245" t="s">
        <v>1787</v>
      </c>
      <c r="J231" s="459"/>
      <c r="K231" s="245" t="s">
        <v>202</v>
      </c>
      <c r="L231" s="234" t="s">
        <v>2464</v>
      </c>
      <c r="M231" s="126">
        <v>2326680</v>
      </c>
    </row>
    <row r="232" spans="1:13" s="148" customFormat="1" ht="60" customHeight="1" x14ac:dyDescent="0.2">
      <c r="A232" s="538"/>
      <c r="B232" s="538"/>
      <c r="C232" s="541"/>
      <c r="D232" s="542"/>
      <c r="E232" s="611"/>
      <c r="F232" s="617"/>
      <c r="G232" s="307" t="s">
        <v>594</v>
      </c>
      <c r="H232" s="307" t="s">
        <v>1730</v>
      </c>
      <c r="I232" s="245" t="s">
        <v>1788</v>
      </c>
      <c r="J232" s="459"/>
      <c r="K232" s="245" t="s">
        <v>202</v>
      </c>
      <c r="L232" s="234" t="s">
        <v>2463</v>
      </c>
      <c r="M232" s="126">
        <v>2000000</v>
      </c>
    </row>
    <row r="233" spans="1:13" s="148" customFormat="1" ht="54.75" customHeight="1" x14ac:dyDescent="0.2">
      <c r="A233" s="538"/>
      <c r="B233" s="538"/>
      <c r="C233" s="541"/>
      <c r="D233" s="542"/>
      <c r="E233" s="611"/>
      <c r="F233" s="618"/>
      <c r="G233" s="308" t="s">
        <v>594</v>
      </c>
      <c r="H233" s="307" t="s">
        <v>283</v>
      </c>
      <c r="I233" s="151" t="s">
        <v>1789</v>
      </c>
      <c r="J233" s="459"/>
      <c r="K233" s="245" t="s">
        <v>202</v>
      </c>
      <c r="L233" s="234" t="s">
        <v>2466</v>
      </c>
      <c r="M233" s="126"/>
    </row>
    <row r="234" spans="1:13" s="148" customFormat="1" ht="135" customHeight="1" x14ac:dyDescent="0.2">
      <c r="A234" s="538"/>
      <c r="B234" s="538"/>
      <c r="C234" s="608"/>
      <c r="D234" s="609"/>
      <c r="E234" s="611"/>
      <c r="F234" s="98" t="s">
        <v>1781</v>
      </c>
      <c r="G234" s="306" t="s">
        <v>2919</v>
      </c>
      <c r="H234" s="307" t="s">
        <v>2920</v>
      </c>
      <c r="I234" s="309" t="s">
        <v>2921</v>
      </c>
      <c r="J234" s="613" t="s">
        <v>2836</v>
      </c>
      <c r="K234" s="245" t="s">
        <v>202</v>
      </c>
      <c r="L234" s="234" t="s">
        <v>2423</v>
      </c>
      <c r="M234" s="126">
        <v>945000</v>
      </c>
    </row>
    <row r="235" spans="1:13" s="148" customFormat="1" ht="54" customHeight="1" x14ac:dyDescent="0.2">
      <c r="A235" s="538"/>
      <c r="B235" s="538"/>
      <c r="C235" s="527" t="s">
        <v>2916</v>
      </c>
      <c r="D235" s="528"/>
      <c r="E235" s="611"/>
      <c r="F235" s="98" t="s">
        <v>2917</v>
      </c>
      <c r="G235" s="308" t="s">
        <v>519</v>
      </c>
      <c r="H235" s="307" t="s">
        <v>1840</v>
      </c>
      <c r="I235" s="329" t="s">
        <v>2922</v>
      </c>
      <c r="J235" s="614"/>
      <c r="K235" s="151" t="s">
        <v>340</v>
      </c>
      <c r="L235" s="234" t="s">
        <v>2467</v>
      </c>
      <c r="M235" s="149"/>
    </row>
    <row r="236" spans="1:13" s="148" customFormat="1" ht="91.5" customHeight="1" x14ac:dyDescent="0.2">
      <c r="A236" s="607"/>
      <c r="B236" s="607"/>
      <c r="C236" s="529"/>
      <c r="D236" s="530"/>
      <c r="E236" s="446"/>
      <c r="F236" s="98" t="s">
        <v>2918</v>
      </c>
      <c r="G236" s="308" t="s">
        <v>2704</v>
      </c>
      <c r="H236" s="307" t="s">
        <v>506</v>
      </c>
      <c r="I236" s="245" t="s">
        <v>1790</v>
      </c>
      <c r="J236" s="615"/>
      <c r="K236" s="245" t="s">
        <v>340</v>
      </c>
      <c r="L236" s="234" t="s">
        <v>2467</v>
      </c>
      <c r="M236" s="149"/>
    </row>
    <row r="237" spans="1:13" s="112" customFormat="1" ht="72.75" customHeight="1" x14ac:dyDescent="0.2">
      <c r="A237" s="501" t="s">
        <v>951</v>
      </c>
      <c r="B237" s="501" t="s">
        <v>1792</v>
      </c>
      <c r="C237" s="610" t="s">
        <v>1793</v>
      </c>
      <c r="D237" s="610"/>
      <c r="E237" s="457" t="s">
        <v>1791</v>
      </c>
      <c r="F237" s="98" t="s">
        <v>1794</v>
      </c>
      <c r="G237" s="98" t="s">
        <v>1676</v>
      </c>
      <c r="H237" s="98" t="s">
        <v>1795</v>
      </c>
      <c r="I237" s="245" t="s">
        <v>1796</v>
      </c>
      <c r="J237" s="245" t="s">
        <v>1797</v>
      </c>
      <c r="K237" s="245" t="s">
        <v>2469</v>
      </c>
      <c r="L237" s="234" t="s">
        <v>224</v>
      </c>
      <c r="M237" s="126"/>
    </row>
    <row r="238" spans="1:13" s="112" customFormat="1" ht="60" customHeight="1" x14ac:dyDescent="0.2">
      <c r="A238" s="521"/>
      <c r="B238" s="521"/>
      <c r="C238" s="454" t="s">
        <v>1798</v>
      </c>
      <c r="D238" s="454"/>
      <c r="E238" s="384"/>
      <c r="F238" s="98" t="s">
        <v>2468</v>
      </c>
      <c r="G238" s="98" t="s">
        <v>1155</v>
      </c>
      <c r="H238" s="98" t="s">
        <v>880</v>
      </c>
      <c r="I238" s="245" t="s">
        <v>1799</v>
      </c>
      <c r="J238" s="245" t="s">
        <v>2838</v>
      </c>
      <c r="K238" s="245" t="s">
        <v>1800</v>
      </c>
      <c r="L238" s="234" t="s">
        <v>224</v>
      </c>
      <c r="M238" s="126"/>
    </row>
    <row r="239" spans="1:13" s="112" customFormat="1" ht="134.25" customHeight="1" x14ac:dyDescent="0.2">
      <c r="A239" s="266" t="s">
        <v>957</v>
      </c>
      <c r="B239" s="234" t="s">
        <v>1801</v>
      </c>
      <c r="C239" s="454" t="s">
        <v>1802</v>
      </c>
      <c r="D239" s="454"/>
      <c r="E239" s="234" t="s">
        <v>1791</v>
      </c>
      <c r="F239" s="98" t="s">
        <v>1803</v>
      </c>
      <c r="G239" s="98" t="s">
        <v>1804</v>
      </c>
      <c r="H239" s="98" t="s">
        <v>880</v>
      </c>
      <c r="I239" s="245" t="s">
        <v>2210</v>
      </c>
      <c r="J239" s="371" t="s">
        <v>2840</v>
      </c>
      <c r="K239" s="150" t="s">
        <v>1800</v>
      </c>
      <c r="L239" s="234" t="s">
        <v>2209</v>
      </c>
      <c r="M239" s="267"/>
    </row>
    <row r="240" spans="1:13" s="112" customFormat="1" ht="72.75" customHeight="1" x14ac:dyDescent="0.2">
      <c r="A240" s="266" t="s">
        <v>2817</v>
      </c>
      <c r="B240" s="234" t="s">
        <v>1805</v>
      </c>
      <c r="C240" s="454" t="s">
        <v>1806</v>
      </c>
      <c r="D240" s="454"/>
      <c r="E240" s="234" t="s">
        <v>1791</v>
      </c>
      <c r="F240" s="98" t="s">
        <v>2470</v>
      </c>
      <c r="G240" s="107" t="s">
        <v>2471</v>
      </c>
      <c r="H240" s="98" t="s">
        <v>2472</v>
      </c>
      <c r="I240" s="151" t="s">
        <v>1807</v>
      </c>
      <c r="J240" s="371" t="s">
        <v>2840</v>
      </c>
      <c r="K240" s="245" t="s">
        <v>1800</v>
      </c>
      <c r="L240" s="234" t="s">
        <v>224</v>
      </c>
      <c r="M240" s="126"/>
    </row>
    <row r="241" spans="1:13" s="112" customFormat="1" ht="45.75" customHeight="1" x14ac:dyDescent="0.2">
      <c r="A241" s="266" t="s">
        <v>969</v>
      </c>
      <c r="B241" s="234" t="s">
        <v>1808</v>
      </c>
      <c r="C241" s="454" t="s">
        <v>1809</v>
      </c>
      <c r="D241" s="454"/>
      <c r="E241" s="234" t="s">
        <v>1791</v>
      </c>
      <c r="F241" s="98" t="s">
        <v>1810</v>
      </c>
      <c r="G241" s="98" t="s">
        <v>519</v>
      </c>
      <c r="H241" s="98" t="s">
        <v>506</v>
      </c>
      <c r="I241" s="245" t="s">
        <v>1811</v>
      </c>
      <c r="J241" s="245" t="s">
        <v>2839</v>
      </c>
      <c r="K241" s="245" t="s">
        <v>1812</v>
      </c>
      <c r="L241" s="234" t="s">
        <v>224</v>
      </c>
      <c r="M241" s="126"/>
    </row>
    <row r="242" spans="1:13" s="112" customFormat="1" ht="41.25" customHeight="1" x14ac:dyDescent="0.2">
      <c r="A242" s="266" t="s">
        <v>972</v>
      </c>
      <c r="B242" s="234" t="s">
        <v>1813</v>
      </c>
      <c r="C242" s="504" t="s">
        <v>1814</v>
      </c>
      <c r="D242" s="505"/>
      <c r="E242" s="234" t="s">
        <v>1791</v>
      </c>
      <c r="F242" s="98" t="s">
        <v>1815</v>
      </c>
      <c r="G242" s="129" t="s">
        <v>607</v>
      </c>
      <c r="H242" s="129" t="s">
        <v>880</v>
      </c>
      <c r="I242" s="245" t="s">
        <v>1816</v>
      </c>
      <c r="J242" s="245" t="s">
        <v>2841</v>
      </c>
      <c r="K242" s="245" t="s">
        <v>1812</v>
      </c>
      <c r="L242" s="234" t="s">
        <v>224</v>
      </c>
      <c r="M242" s="126"/>
    </row>
    <row r="243" spans="1:13" s="112" customFormat="1" ht="62.25" customHeight="1" x14ac:dyDescent="0.2">
      <c r="A243" s="266" t="s">
        <v>979</v>
      </c>
      <c r="B243" s="234" t="s">
        <v>1817</v>
      </c>
      <c r="C243" s="454" t="s">
        <v>2211</v>
      </c>
      <c r="D243" s="454"/>
      <c r="E243" s="234" t="s">
        <v>1791</v>
      </c>
      <c r="F243" s="98" t="s">
        <v>1818</v>
      </c>
      <c r="G243" s="98" t="s">
        <v>519</v>
      </c>
      <c r="H243" s="98" t="s">
        <v>2753</v>
      </c>
      <c r="I243" s="245" t="s">
        <v>2212</v>
      </c>
      <c r="J243" s="245" t="s">
        <v>2213</v>
      </c>
      <c r="K243" s="245" t="s">
        <v>1925</v>
      </c>
      <c r="L243" s="234" t="s">
        <v>224</v>
      </c>
      <c r="M243" s="126"/>
    </row>
    <row r="244" spans="1:13" s="112" customFormat="1" ht="51.75" customHeight="1" x14ac:dyDescent="0.2">
      <c r="A244" s="266" t="s">
        <v>981</v>
      </c>
      <c r="B244" s="234" t="s">
        <v>2214</v>
      </c>
      <c r="C244" s="454" t="s">
        <v>2211</v>
      </c>
      <c r="D244" s="454"/>
      <c r="E244" s="234" t="s">
        <v>1791</v>
      </c>
      <c r="F244" s="98" t="s">
        <v>1819</v>
      </c>
      <c r="G244" s="98" t="s">
        <v>519</v>
      </c>
      <c r="H244" s="98" t="s">
        <v>919</v>
      </c>
      <c r="I244" s="245" t="s">
        <v>2212</v>
      </c>
      <c r="J244" s="245" t="s">
        <v>2213</v>
      </c>
      <c r="K244" s="245" t="s">
        <v>1925</v>
      </c>
      <c r="L244" s="234" t="s">
        <v>224</v>
      </c>
      <c r="M244" s="126"/>
    </row>
    <row r="245" spans="1:13" s="112" customFormat="1" ht="46.5" customHeight="1" x14ac:dyDescent="0.2">
      <c r="A245" s="266" t="s">
        <v>2818</v>
      </c>
      <c r="B245" s="234" t="s">
        <v>1820</v>
      </c>
      <c r="C245" s="454" t="s">
        <v>1821</v>
      </c>
      <c r="D245" s="454"/>
      <c r="E245" s="234" t="s">
        <v>1791</v>
      </c>
      <c r="F245" s="98" t="s">
        <v>1819</v>
      </c>
      <c r="G245" s="98" t="s">
        <v>519</v>
      </c>
      <c r="H245" s="129" t="s">
        <v>880</v>
      </c>
      <c r="I245" s="245" t="s">
        <v>2215</v>
      </c>
      <c r="J245" s="245" t="s">
        <v>1822</v>
      </c>
      <c r="K245" s="245" t="s">
        <v>1925</v>
      </c>
      <c r="L245" s="234" t="s">
        <v>224</v>
      </c>
      <c r="M245" s="126"/>
    </row>
    <row r="246" spans="1:13" s="112" customFormat="1" ht="42.75" customHeight="1" x14ac:dyDescent="0.2">
      <c r="A246" s="266" t="s">
        <v>989</v>
      </c>
      <c r="B246" s="234" t="s">
        <v>1823</v>
      </c>
      <c r="C246" s="454" t="s">
        <v>1824</v>
      </c>
      <c r="D246" s="454"/>
      <c r="E246" s="234" t="s">
        <v>1791</v>
      </c>
      <c r="F246" s="98" t="s">
        <v>1819</v>
      </c>
      <c r="G246" s="98" t="s">
        <v>519</v>
      </c>
      <c r="H246" s="129" t="s">
        <v>880</v>
      </c>
      <c r="I246" s="245" t="s">
        <v>2215</v>
      </c>
      <c r="J246" s="245" t="s">
        <v>1822</v>
      </c>
      <c r="K246" s="245" t="s">
        <v>1925</v>
      </c>
      <c r="L246" s="234" t="s">
        <v>224</v>
      </c>
      <c r="M246" s="126"/>
    </row>
    <row r="247" spans="1:13" s="112" customFormat="1" ht="45" customHeight="1" x14ac:dyDescent="0.2">
      <c r="A247" s="266" t="s">
        <v>996</v>
      </c>
      <c r="B247" s="234" t="s">
        <v>1825</v>
      </c>
      <c r="C247" s="454" t="s">
        <v>1826</v>
      </c>
      <c r="D247" s="454"/>
      <c r="E247" s="234" t="s">
        <v>1791</v>
      </c>
      <c r="F247" s="98" t="s">
        <v>1819</v>
      </c>
      <c r="G247" s="98" t="s">
        <v>519</v>
      </c>
      <c r="H247" s="98" t="s">
        <v>919</v>
      </c>
      <c r="I247" s="245" t="s">
        <v>2216</v>
      </c>
      <c r="J247" s="245" t="s">
        <v>2217</v>
      </c>
      <c r="K247" s="245" t="s">
        <v>1925</v>
      </c>
      <c r="L247" s="234" t="s">
        <v>224</v>
      </c>
      <c r="M247" s="126"/>
    </row>
    <row r="248" spans="1:13" s="112" customFormat="1" ht="35.25" customHeight="1" x14ac:dyDescent="0.2">
      <c r="A248" s="266" t="s">
        <v>1002</v>
      </c>
      <c r="B248" s="234" t="s">
        <v>1827</v>
      </c>
      <c r="C248" s="454" t="s">
        <v>1828</v>
      </c>
      <c r="D248" s="454"/>
      <c r="E248" s="234" t="s">
        <v>1791</v>
      </c>
      <c r="F248" s="98" t="s">
        <v>1829</v>
      </c>
      <c r="G248" s="98" t="s">
        <v>519</v>
      </c>
      <c r="H248" s="129" t="s">
        <v>880</v>
      </c>
      <c r="I248" s="245" t="s">
        <v>2218</v>
      </c>
      <c r="J248" s="245" t="s">
        <v>1822</v>
      </c>
      <c r="K248" s="245" t="s">
        <v>1925</v>
      </c>
      <c r="L248" s="234" t="s">
        <v>224</v>
      </c>
      <c r="M248" s="126"/>
    </row>
    <row r="249" spans="1:13" s="112" customFormat="1" ht="86.25" customHeight="1" x14ac:dyDescent="0.2">
      <c r="A249" s="266" t="s">
        <v>2819</v>
      </c>
      <c r="B249" s="234" t="s">
        <v>1830</v>
      </c>
      <c r="C249" s="454" t="s">
        <v>2219</v>
      </c>
      <c r="D249" s="454"/>
      <c r="E249" s="234" t="s">
        <v>1791</v>
      </c>
      <c r="F249" s="98" t="s">
        <v>1829</v>
      </c>
      <c r="G249" s="98" t="s">
        <v>519</v>
      </c>
      <c r="H249" s="129" t="s">
        <v>880</v>
      </c>
      <c r="I249" s="245" t="s">
        <v>2220</v>
      </c>
      <c r="J249" s="371" t="s">
        <v>2842</v>
      </c>
      <c r="K249" s="245" t="s">
        <v>1925</v>
      </c>
      <c r="L249" s="234" t="s">
        <v>224</v>
      </c>
      <c r="M249" s="126"/>
    </row>
    <row r="250" spans="1:13" ht="27.75" customHeight="1" x14ac:dyDescent="0.2"/>
    <row r="251" spans="1:13" s="83" customFormat="1" x14ac:dyDescent="0.2">
      <c r="A251" s="626" t="s">
        <v>154</v>
      </c>
      <c r="B251" s="626"/>
      <c r="C251" s="626"/>
      <c r="D251" s="627" t="s">
        <v>2406</v>
      </c>
      <c r="E251" s="628"/>
      <c r="F251" s="628"/>
      <c r="G251" s="628"/>
      <c r="H251" s="629"/>
      <c r="I251" s="220" t="s">
        <v>2405</v>
      </c>
      <c r="J251" s="620" t="s">
        <v>452</v>
      </c>
      <c r="K251" s="620"/>
      <c r="L251" s="620"/>
      <c r="M251" s="620"/>
    </row>
    <row r="252" spans="1:13" s="83" customFormat="1" x14ac:dyDescent="0.2">
      <c r="A252" s="626"/>
      <c r="B252" s="626"/>
      <c r="C252" s="626"/>
      <c r="D252" s="630"/>
      <c r="E252" s="631"/>
      <c r="F252" s="631"/>
      <c r="G252" s="631"/>
      <c r="H252" s="632"/>
      <c r="I252" s="218" t="s">
        <v>157</v>
      </c>
      <c r="J252" s="620" t="s">
        <v>168</v>
      </c>
      <c r="K252" s="620"/>
      <c r="L252" s="620"/>
      <c r="M252" s="620"/>
    </row>
    <row r="253" spans="1:13" s="83" customFormat="1" ht="15" customHeight="1" x14ac:dyDescent="0.2">
      <c r="A253" s="621" t="s">
        <v>159</v>
      </c>
      <c r="B253" s="621"/>
      <c r="C253" s="621"/>
      <c r="D253" s="621"/>
      <c r="E253" s="621"/>
      <c r="F253" s="621"/>
      <c r="G253" s="621"/>
      <c r="H253" s="621"/>
      <c r="I253" s="621"/>
      <c r="J253" s="621"/>
      <c r="K253" s="621"/>
      <c r="L253" s="621"/>
      <c r="M253" s="621"/>
    </row>
    <row r="254" spans="1:13" s="222" customFormat="1" ht="72" customHeight="1" x14ac:dyDescent="0.2">
      <c r="A254" s="253" t="s">
        <v>158</v>
      </c>
      <c r="B254" s="253" t="s">
        <v>69</v>
      </c>
      <c r="C254" s="622" t="s">
        <v>155</v>
      </c>
      <c r="D254" s="622"/>
      <c r="E254" s="253" t="s">
        <v>162</v>
      </c>
      <c r="F254" s="221" t="s">
        <v>156</v>
      </c>
      <c r="G254" s="221" t="s">
        <v>166</v>
      </c>
      <c r="H254" s="221" t="s">
        <v>167</v>
      </c>
      <c r="I254" s="253" t="s">
        <v>161</v>
      </c>
      <c r="J254" s="253" t="s">
        <v>160</v>
      </c>
      <c r="K254" s="253" t="s">
        <v>163</v>
      </c>
      <c r="L254" s="253" t="s">
        <v>164</v>
      </c>
      <c r="M254" s="253" t="s">
        <v>165</v>
      </c>
    </row>
    <row r="255" spans="1:13" s="222" customFormat="1" ht="54.75" customHeight="1" x14ac:dyDescent="0.2">
      <c r="A255" s="522" t="s">
        <v>169</v>
      </c>
      <c r="B255" s="522" t="s">
        <v>1198</v>
      </c>
      <c r="C255" s="525" t="s">
        <v>453</v>
      </c>
      <c r="D255" s="526"/>
      <c r="E255" s="522" t="s">
        <v>454</v>
      </c>
      <c r="F255" s="202" t="s">
        <v>455</v>
      </c>
      <c r="G255" s="223" t="s">
        <v>456</v>
      </c>
      <c r="H255" s="224" t="s">
        <v>457</v>
      </c>
      <c r="I255" s="251" t="s">
        <v>1200</v>
      </c>
      <c r="J255" s="623" t="s">
        <v>458</v>
      </c>
      <c r="K255" s="624" t="s">
        <v>459</v>
      </c>
      <c r="L255" s="522" t="s">
        <v>1960</v>
      </c>
      <c r="M255" s="634"/>
    </row>
    <row r="256" spans="1:13" s="222" customFormat="1" ht="42.75" customHeight="1" x14ac:dyDescent="0.2">
      <c r="A256" s="524"/>
      <c r="B256" s="524"/>
      <c r="C256" s="529"/>
      <c r="D256" s="530"/>
      <c r="E256" s="524"/>
      <c r="F256" s="202" t="s">
        <v>460</v>
      </c>
      <c r="G256" s="223" t="s">
        <v>461</v>
      </c>
      <c r="H256" s="224" t="s">
        <v>457</v>
      </c>
      <c r="I256" s="251" t="s">
        <v>462</v>
      </c>
      <c r="J256" s="623"/>
      <c r="K256" s="625"/>
      <c r="L256" s="523"/>
      <c r="M256" s="642"/>
    </row>
    <row r="257" spans="1:13" s="222" customFormat="1" ht="45" customHeight="1" x14ac:dyDescent="0.2">
      <c r="A257" s="635" t="s">
        <v>177</v>
      </c>
      <c r="B257" s="635" t="s">
        <v>463</v>
      </c>
      <c r="C257" s="637" t="s">
        <v>464</v>
      </c>
      <c r="D257" s="638"/>
      <c r="E257" s="635" t="s">
        <v>454</v>
      </c>
      <c r="F257" s="261" t="s">
        <v>465</v>
      </c>
      <c r="G257" s="223" t="s">
        <v>466</v>
      </c>
      <c r="H257" s="643" t="s">
        <v>2475</v>
      </c>
      <c r="I257" s="641" t="s">
        <v>2476</v>
      </c>
      <c r="J257" s="641" t="s">
        <v>467</v>
      </c>
      <c r="K257" s="641" t="s">
        <v>459</v>
      </c>
      <c r="L257" s="633" t="s">
        <v>468</v>
      </c>
      <c r="M257" s="634"/>
    </row>
    <row r="258" spans="1:13" s="222" customFormat="1" ht="153.75" customHeight="1" x14ac:dyDescent="0.2">
      <c r="A258" s="636"/>
      <c r="B258" s="636"/>
      <c r="C258" s="639"/>
      <c r="D258" s="640"/>
      <c r="E258" s="636"/>
      <c r="F258" s="261" t="s">
        <v>469</v>
      </c>
      <c r="G258" s="223" t="s">
        <v>2473</v>
      </c>
      <c r="H258" s="644"/>
      <c r="I258" s="641"/>
      <c r="J258" s="641"/>
      <c r="K258" s="641"/>
      <c r="L258" s="633"/>
      <c r="M258" s="634"/>
    </row>
    <row r="259" spans="1:13" s="222" customFormat="1" ht="31.5" customHeight="1" x14ac:dyDescent="0.2">
      <c r="A259" s="635" t="s">
        <v>182</v>
      </c>
      <c r="B259" s="635" t="s">
        <v>470</v>
      </c>
      <c r="C259" s="637" t="s">
        <v>471</v>
      </c>
      <c r="D259" s="638"/>
      <c r="E259" s="522" t="s">
        <v>454</v>
      </c>
      <c r="F259" s="261" t="s">
        <v>472</v>
      </c>
      <c r="G259" s="223" t="s">
        <v>473</v>
      </c>
      <c r="H259" s="261" t="s">
        <v>2474</v>
      </c>
      <c r="I259" s="641" t="s">
        <v>474</v>
      </c>
      <c r="J259" s="641" t="s">
        <v>475</v>
      </c>
      <c r="K259" s="641" t="s">
        <v>459</v>
      </c>
      <c r="L259" s="633" t="s">
        <v>1960</v>
      </c>
      <c r="M259" s="634"/>
    </row>
    <row r="260" spans="1:13" s="222" customFormat="1" ht="60.75" customHeight="1" x14ac:dyDescent="0.2">
      <c r="A260" s="636"/>
      <c r="B260" s="636"/>
      <c r="C260" s="639"/>
      <c r="D260" s="640"/>
      <c r="E260" s="524"/>
      <c r="F260" s="261" t="s">
        <v>476</v>
      </c>
      <c r="G260" s="225" t="s">
        <v>477</v>
      </c>
      <c r="H260" s="261" t="s">
        <v>1199</v>
      </c>
      <c r="I260" s="641"/>
      <c r="J260" s="641"/>
      <c r="K260" s="641"/>
      <c r="L260" s="633"/>
      <c r="M260" s="634"/>
    </row>
    <row r="261" spans="1:13" s="222" customFormat="1" ht="38.25" customHeight="1" x14ac:dyDescent="0.2">
      <c r="A261" s="645" t="s">
        <v>186</v>
      </c>
      <c r="B261" s="635" t="s">
        <v>478</v>
      </c>
      <c r="C261" s="637" t="s">
        <v>479</v>
      </c>
      <c r="D261" s="638"/>
      <c r="E261" s="635" t="s">
        <v>480</v>
      </c>
      <c r="F261" s="261" t="s">
        <v>481</v>
      </c>
      <c r="G261" s="261" t="s">
        <v>482</v>
      </c>
      <c r="H261" s="261" t="s">
        <v>483</v>
      </c>
      <c r="I261" s="634" t="s">
        <v>484</v>
      </c>
      <c r="J261" s="634" t="s">
        <v>485</v>
      </c>
      <c r="K261" s="634" t="s">
        <v>202</v>
      </c>
      <c r="L261" s="633" t="s">
        <v>1960</v>
      </c>
      <c r="M261" s="634"/>
    </row>
    <row r="262" spans="1:13" s="222" customFormat="1" ht="36.75" customHeight="1" x14ac:dyDescent="0.2">
      <c r="A262" s="647"/>
      <c r="B262" s="636"/>
      <c r="C262" s="639"/>
      <c r="D262" s="640"/>
      <c r="E262" s="636"/>
      <c r="F262" s="261" t="s">
        <v>486</v>
      </c>
      <c r="G262" s="226" t="s">
        <v>487</v>
      </c>
      <c r="H262" s="226" t="s">
        <v>488</v>
      </c>
      <c r="I262" s="634"/>
      <c r="J262" s="634"/>
      <c r="K262" s="634"/>
      <c r="L262" s="633"/>
      <c r="M262" s="634"/>
    </row>
    <row r="263" spans="1:13" s="222" customFormat="1" ht="38.25" customHeight="1" x14ac:dyDescent="0.2">
      <c r="A263" s="645" t="s">
        <v>187</v>
      </c>
      <c r="B263" s="635" t="s">
        <v>489</v>
      </c>
      <c r="C263" s="637" t="s">
        <v>490</v>
      </c>
      <c r="D263" s="638"/>
      <c r="E263" s="635" t="s">
        <v>480</v>
      </c>
      <c r="F263" s="261" t="s">
        <v>491</v>
      </c>
      <c r="G263" s="261" t="s">
        <v>2720</v>
      </c>
      <c r="H263" s="261" t="s">
        <v>2721</v>
      </c>
      <c r="I263" s="634" t="s">
        <v>492</v>
      </c>
      <c r="J263" s="634" t="s">
        <v>485</v>
      </c>
      <c r="K263" s="634" t="s">
        <v>202</v>
      </c>
      <c r="L263" s="633" t="s">
        <v>1960</v>
      </c>
      <c r="M263" s="634"/>
    </row>
    <row r="264" spans="1:13" s="222" customFormat="1" ht="30.75" customHeight="1" x14ac:dyDescent="0.2">
      <c r="A264" s="646"/>
      <c r="B264" s="648"/>
      <c r="C264" s="649"/>
      <c r="D264" s="650"/>
      <c r="E264" s="648"/>
      <c r="F264" s="261" t="s">
        <v>493</v>
      </c>
      <c r="G264" s="261" t="s">
        <v>494</v>
      </c>
      <c r="H264" s="261" t="s">
        <v>495</v>
      </c>
      <c r="I264" s="634"/>
      <c r="J264" s="634"/>
      <c r="K264" s="634"/>
      <c r="L264" s="633"/>
      <c r="M264" s="634"/>
    </row>
    <row r="265" spans="1:13" s="222" customFormat="1" ht="39" customHeight="1" x14ac:dyDescent="0.2">
      <c r="A265" s="647"/>
      <c r="B265" s="636"/>
      <c r="C265" s="639"/>
      <c r="D265" s="640"/>
      <c r="E265" s="636"/>
      <c r="F265" s="261" t="s">
        <v>496</v>
      </c>
      <c r="G265" s="261" t="s">
        <v>497</v>
      </c>
      <c r="H265" s="261" t="s">
        <v>498</v>
      </c>
      <c r="I265" s="634"/>
      <c r="J265" s="634"/>
      <c r="K265" s="634"/>
      <c r="L265" s="633"/>
      <c r="M265" s="634"/>
    </row>
    <row r="266" spans="1:13" s="222" customFormat="1" ht="30" customHeight="1" x14ac:dyDescent="0.2">
      <c r="A266" s="645" t="s">
        <v>192</v>
      </c>
      <c r="B266" s="522" t="s">
        <v>499</v>
      </c>
      <c r="C266" s="525" t="s">
        <v>500</v>
      </c>
      <c r="D266" s="526"/>
      <c r="E266" s="635" t="s">
        <v>480</v>
      </c>
      <c r="F266" s="261" t="s">
        <v>501</v>
      </c>
      <c r="G266" s="261" t="s">
        <v>2722</v>
      </c>
      <c r="H266" s="261" t="s">
        <v>502</v>
      </c>
      <c r="I266" s="634" t="s">
        <v>503</v>
      </c>
      <c r="J266" s="634" t="s">
        <v>485</v>
      </c>
      <c r="K266" s="634" t="s">
        <v>202</v>
      </c>
      <c r="L266" s="633" t="s">
        <v>1960</v>
      </c>
      <c r="M266" s="634"/>
    </row>
    <row r="267" spans="1:13" s="222" customFormat="1" ht="30" customHeight="1" x14ac:dyDescent="0.2">
      <c r="A267" s="646"/>
      <c r="B267" s="523"/>
      <c r="C267" s="527"/>
      <c r="D267" s="528"/>
      <c r="E267" s="648"/>
      <c r="F267" s="261" t="s">
        <v>504</v>
      </c>
      <c r="G267" s="261" t="s">
        <v>505</v>
      </c>
      <c r="H267" s="261" t="s">
        <v>506</v>
      </c>
      <c r="I267" s="634"/>
      <c r="J267" s="634"/>
      <c r="K267" s="634"/>
      <c r="L267" s="633"/>
      <c r="M267" s="634"/>
    </row>
    <row r="268" spans="1:13" s="222" customFormat="1" ht="33.75" customHeight="1" x14ac:dyDescent="0.2">
      <c r="A268" s="647"/>
      <c r="B268" s="524"/>
      <c r="C268" s="529"/>
      <c r="D268" s="530"/>
      <c r="E268" s="636"/>
      <c r="F268" s="261" t="s">
        <v>507</v>
      </c>
      <c r="G268" s="261" t="s">
        <v>456</v>
      </c>
      <c r="H268" s="261" t="s">
        <v>211</v>
      </c>
      <c r="I268" s="634"/>
      <c r="J268" s="634"/>
      <c r="K268" s="634"/>
      <c r="L268" s="633"/>
      <c r="M268" s="634"/>
    </row>
    <row r="269" spans="1:13" s="222" customFormat="1" ht="37.5" customHeight="1" x14ac:dyDescent="0.2">
      <c r="A269" s="645" t="s">
        <v>195</v>
      </c>
      <c r="B269" s="635" t="s">
        <v>508</v>
      </c>
      <c r="C269" s="637" t="s">
        <v>509</v>
      </c>
      <c r="D269" s="638"/>
      <c r="E269" s="635" t="s">
        <v>480</v>
      </c>
      <c r="F269" s="261" t="s">
        <v>510</v>
      </c>
      <c r="G269" s="261" t="s">
        <v>2754</v>
      </c>
      <c r="H269" s="261" t="s">
        <v>2755</v>
      </c>
      <c r="I269" s="634" t="s">
        <v>511</v>
      </c>
      <c r="J269" s="634" t="s">
        <v>512</v>
      </c>
      <c r="K269" s="634" t="s">
        <v>202</v>
      </c>
      <c r="L269" s="635" t="s">
        <v>2477</v>
      </c>
      <c r="M269" s="651"/>
    </row>
    <row r="270" spans="1:13" s="222" customFormat="1" ht="30.75" customHeight="1" x14ac:dyDescent="0.2">
      <c r="A270" s="647"/>
      <c r="B270" s="636"/>
      <c r="C270" s="639"/>
      <c r="D270" s="640"/>
      <c r="E270" s="636"/>
      <c r="F270" s="261" t="s">
        <v>513</v>
      </c>
      <c r="G270" s="226" t="s">
        <v>514</v>
      </c>
      <c r="H270" s="261" t="s">
        <v>515</v>
      </c>
      <c r="I270" s="634"/>
      <c r="J270" s="634"/>
      <c r="K270" s="634"/>
      <c r="L270" s="636"/>
      <c r="M270" s="651"/>
    </row>
    <row r="271" spans="1:13" s="222" customFormat="1" ht="62.25" customHeight="1" x14ac:dyDescent="0.2">
      <c r="A271" s="255" t="s">
        <v>231</v>
      </c>
      <c r="B271" s="255" t="s">
        <v>516</v>
      </c>
      <c r="C271" s="633" t="s">
        <v>517</v>
      </c>
      <c r="D271" s="633"/>
      <c r="E271" s="255" t="s">
        <v>2789</v>
      </c>
      <c r="F271" s="261" t="s">
        <v>518</v>
      </c>
      <c r="G271" s="261" t="s">
        <v>519</v>
      </c>
      <c r="H271" s="261" t="s">
        <v>2723</v>
      </c>
      <c r="I271" s="251" t="s">
        <v>1201</v>
      </c>
      <c r="J271" s="251" t="s">
        <v>520</v>
      </c>
      <c r="K271" s="251" t="s">
        <v>459</v>
      </c>
      <c r="L271" s="255" t="s">
        <v>2478</v>
      </c>
      <c r="M271" s="257"/>
    </row>
    <row r="272" spans="1:13" s="222" customFormat="1" ht="39.75" customHeight="1" x14ac:dyDescent="0.2">
      <c r="A272" s="635" t="s">
        <v>322</v>
      </c>
      <c r="B272" s="635" t="s">
        <v>521</v>
      </c>
      <c r="C272" s="637" t="s">
        <v>1202</v>
      </c>
      <c r="D272" s="638"/>
      <c r="E272" s="635" t="s">
        <v>522</v>
      </c>
      <c r="F272" s="261" t="s">
        <v>523</v>
      </c>
      <c r="G272" s="643" t="s">
        <v>519</v>
      </c>
      <c r="H272" s="643" t="s">
        <v>524</v>
      </c>
      <c r="I272" s="634" t="s">
        <v>525</v>
      </c>
      <c r="J272" s="634" t="s">
        <v>526</v>
      </c>
      <c r="K272" s="634" t="s">
        <v>202</v>
      </c>
      <c r="L272" s="635" t="s">
        <v>2477</v>
      </c>
      <c r="M272" s="653"/>
    </row>
    <row r="273" spans="1:13" s="222" customFormat="1" ht="40.5" customHeight="1" x14ac:dyDescent="0.2">
      <c r="A273" s="636"/>
      <c r="B273" s="636"/>
      <c r="C273" s="639"/>
      <c r="D273" s="640"/>
      <c r="E273" s="636"/>
      <c r="F273" s="261" t="s">
        <v>527</v>
      </c>
      <c r="G273" s="644"/>
      <c r="H273" s="644"/>
      <c r="I273" s="634"/>
      <c r="J273" s="634"/>
      <c r="K273" s="634"/>
      <c r="L273" s="636"/>
      <c r="M273" s="653"/>
    </row>
    <row r="274" spans="1:13" s="222" customFormat="1" ht="27" customHeight="1" x14ac:dyDescent="0.2">
      <c r="A274" s="635" t="s">
        <v>232</v>
      </c>
      <c r="B274" s="635" t="s">
        <v>528</v>
      </c>
      <c r="C274" s="637" t="s">
        <v>1203</v>
      </c>
      <c r="D274" s="638"/>
      <c r="E274" s="635" t="s">
        <v>522</v>
      </c>
      <c r="F274" s="261" t="s">
        <v>529</v>
      </c>
      <c r="G274" s="643" t="s">
        <v>2560</v>
      </c>
      <c r="H274" s="643" t="s">
        <v>2559</v>
      </c>
      <c r="I274" s="634" t="s">
        <v>1204</v>
      </c>
      <c r="J274" s="634" t="s">
        <v>530</v>
      </c>
      <c r="K274" s="634" t="s">
        <v>202</v>
      </c>
      <c r="L274" s="633" t="s">
        <v>2479</v>
      </c>
      <c r="M274" s="634"/>
    </row>
    <row r="275" spans="1:13" s="222" customFormat="1" ht="30" customHeight="1" x14ac:dyDescent="0.2">
      <c r="A275" s="648"/>
      <c r="B275" s="648"/>
      <c r="C275" s="649"/>
      <c r="D275" s="650"/>
      <c r="E275" s="648"/>
      <c r="F275" s="261" t="s">
        <v>531</v>
      </c>
      <c r="G275" s="652"/>
      <c r="H275" s="652"/>
      <c r="I275" s="634"/>
      <c r="J275" s="634"/>
      <c r="K275" s="634"/>
      <c r="L275" s="633"/>
      <c r="M275" s="634"/>
    </row>
    <row r="276" spans="1:13" s="222" customFormat="1" ht="24" customHeight="1" x14ac:dyDescent="0.2">
      <c r="A276" s="648"/>
      <c r="B276" s="648"/>
      <c r="C276" s="649"/>
      <c r="D276" s="650"/>
      <c r="E276" s="648"/>
      <c r="F276" s="261" t="s">
        <v>532</v>
      </c>
      <c r="G276" s="652"/>
      <c r="H276" s="652"/>
      <c r="I276" s="634"/>
      <c r="J276" s="634"/>
      <c r="K276" s="634"/>
      <c r="L276" s="633"/>
      <c r="M276" s="634"/>
    </row>
    <row r="277" spans="1:13" s="222" customFormat="1" ht="26.25" customHeight="1" x14ac:dyDescent="0.2">
      <c r="A277" s="636"/>
      <c r="B277" s="636"/>
      <c r="C277" s="639"/>
      <c r="D277" s="640"/>
      <c r="E277" s="636"/>
      <c r="F277" s="261" t="s">
        <v>533</v>
      </c>
      <c r="G277" s="644"/>
      <c r="H277" s="644"/>
      <c r="I277" s="634"/>
      <c r="J277" s="634"/>
      <c r="K277" s="634"/>
      <c r="L277" s="633"/>
      <c r="M277" s="634"/>
    </row>
    <row r="278" spans="1:13" s="222" customFormat="1" ht="35.25" customHeight="1" x14ac:dyDescent="0.2">
      <c r="A278" s="635" t="s">
        <v>235</v>
      </c>
      <c r="B278" s="522" t="s">
        <v>534</v>
      </c>
      <c r="C278" s="525" t="s">
        <v>535</v>
      </c>
      <c r="D278" s="526"/>
      <c r="E278" s="522" t="s">
        <v>522</v>
      </c>
      <c r="F278" s="643" t="s">
        <v>536</v>
      </c>
      <c r="G278" s="643" t="s">
        <v>316</v>
      </c>
      <c r="H278" s="643" t="s">
        <v>537</v>
      </c>
      <c r="I278" s="641" t="s">
        <v>538</v>
      </c>
      <c r="J278" s="641" t="s">
        <v>539</v>
      </c>
      <c r="K278" s="641" t="s">
        <v>459</v>
      </c>
      <c r="L278" s="454" t="s">
        <v>540</v>
      </c>
      <c r="M278" s="641"/>
    </row>
    <row r="279" spans="1:13" s="222" customFormat="1" ht="12" customHeight="1" x14ac:dyDescent="0.2">
      <c r="A279" s="648"/>
      <c r="B279" s="522"/>
      <c r="C279" s="527"/>
      <c r="D279" s="528"/>
      <c r="E279" s="522"/>
      <c r="F279" s="652"/>
      <c r="G279" s="652"/>
      <c r="H279" s="643"/>
      <c r="I279" s="641"/>
      <c r="J279" s="641"/>
      <c r="K279" s="641"/>
      <c r="L279" s="454"/>
      <c r="M279" s="641"/>
    </row>
    <row r="280" spans="1:13" s="222" customFormat="1" ht="77.25" customHeight="1" x14ac:dyDescent="0.2">
      <c r="A280" s="255" t="s">
        <v>240</v>
      </c>
      <c r="B280" s="255" t="s">
        <v>541</v>
      </c>
      <c r="C280" s="633" t="s">
        <v>542</v>
      </c>
      <c r="D280" s="633"/>
      <c r="E280" s="255" t="s">
        <v>522</v>
      </c>
      <c r="F280" s="261" t="s">
        <v>543</v>
      </c>
      <c r="G280" s="261" t="s">
        <v>519</v>
      </c>
      <c r="H280" s="261" t="s">
        <v>2561</v>
      </c>
      <c r="I280" s="251" t="s">
        <v>544</v>
      </c>
      <c r="J280" s="251" t="s">
        <v>539</v>
      </c>
      <c r="K280" s="251" t="s">
        <v>459</v>
      </c>
      <c r="L280" s="255" t="s">
        <v>858</v>
      </c>
      <c r="M280" s="251"/>
    </row>
    <row r="281" spans="1:13" s="222" customFormat="1" ht="33" customHeight="1" x14ac:dyDescent="0.2">
      <c r="A281" s="635" t="s">
        <v>242</v>
      </c>
      <c r="B281" s="635" t="s">
        <v>545</v>
      </c>
      <c r="C281" s="637" t="s">
        <v>546</v>
      </c>
      <c r="D281" s="638"/>
      <c r="E281" s="635" t="s">
        <v>522</v>
      </c>
      <c r="F281" s="261" t="s">
        <v>547</v>
      </c>
      <c r="G281" s="261" t="s">
        <v>548</v>
      </c>
      <c r="H281" s="261" t="s">
        <v>457</v>
      </c>
      <c r="I281" s="634" t="s">
        <v>549</v>
      </c>
      <c r="J281" s="634" t="s">
        <v>550</v>
      </c>
      <c r="K281" s="634" t="s">
        <v>459</v>
      </c>
      <c r="L281" s="633" t="s">
        <v>2480</v>
      </c>
      <c r="M281" s="634"/>
    </row>
    <row r="282" spans="1:13" s="222" customFormat="1" ht="27" customHeight="1" x14ac:dyDescent="0.2">
      <c r="A282" s="648"/>
      <c r="B282" s="648"/>
      <c r="C282" s="649"/>
      <c r="D282" s="650"/>
      <c r="E282" s="648"/>
      <c r="F282" s="261" t="s">
        <v>551</v>
      </c>
      <c r="G282" s="261" t="s">
        <v>552</v>
      </c>
      <c r="H282" s="261" t="s">
        <v>211</v>
      </c>
      <c r="I282" s="634"/>
      <c r="J282" s="634"/>
      <c r="K282" s="634"/>
      <c r="L282" s="633"/>
      <c r="M282" s="634"/>
    </row>
    <row r="283" spans="1:13" s="222" customFormat="1" ht="25.5" customHeight="1" x14ac:dyDescent="0.2">
      <c r="A283" s="636"/>
      <c r="B283" s="636"/>
      <c r="C283" s="639"/>
      <c r="D283" s="640"/>
      <c r="E283" s="636"/>
      <c r="F283" s="261" t="s">
        <v>553</v>
      </c>
      <c r="G283" s="261" t="s">
        <v>554</v>
      </c>
      <c r="H283" s="261" t="s">
        <v>457</v>
      </c>
      <c r="I283" s="634"/>
      <c r="J283" s="634"/>
      <c r="K283" s="634"/>
      <c r="L283" s="633"/>
      <c r="M283" s="634"/>
    </row>
    <row r="284" spans="1:13" s="222" customFormat="1" ht="29.25" customHeight="1" x14ac:dyDescent="0.2">
      <c r="A284" s="635" t="s">
        <v>244</v>
      </c>
      <c r="B284" s="635" t="s">
        <v>555</v>
      </c>
      <c r="C284" s="637" t="s">
        <v>555</v>
      </c>
      <c r="D284" s="638"/>
      <c r="E284" s="635" t="s">
        <v>522</v>
      </c>
      <c r="F284" s="261" t="s">
        <v>556</v>
      </c>
      <c r="G284" s="224" t="s">
        <v>557</v>
      </c>
      <c r="H284" s="643" t="s">
        <v>537</v>
      </c>
      <c r="I284" s="634" t="s">
        <v>558</v>
      </c>
      <c r="J284" s="634" t="s">
        <v>550</v>
      </c>
      <c r="K284" s="634" t="s">
        <v>459</v>
      </c>
      <c r="L284" s="633" t="s">
        <v>2481</v>
      </c>
      <c r="M284" s="634"/>
    </row>
    <row r="285" spans="1:13" s="222" customFormat="1" ht="31.5" customHeight="1" x14ac:dyDescent="0.2">
      <c r="A285" s="648"/>
      <c r="B285" s="648"/>
      <c r="C285" s="649"/>
      <c r="D285" s="650"/>
      <c r="E285" s="648"/>
      <c r="F285" s="226" t="s">
        <v>559</v>
      </c>
      <c r="G285" s="226" t="s">
        <v>560</v>
      </c>
      <c r="H285" s="652"/>
      <c r="I285" s="634"/>
      <c r="J285" s="634"/>
      <c r="K285" s="634"/>
      <c r="L285" s="633"/>
      <c r="M285" s="634"/>
    </row>
    <row r="286" spans="1:13" s="222" customFormat="1" ht="30.75" customHeight="1" x14ac:dyDescent="0.2">
      <c r="A286" s="648"/>
      <c r="B286" s="648"/>
      <c r="C286" s="649"/>
      <c r="D286" s="650"/>
      <c r="E286" s="648"/>
      <c r="F286" s="226" t="s">
        <v>561</v>
      </c>
      <c r="G286" s="226" t="s">
        <v>562</v>
      </c>
      <c r="H286" s="652"/>
      <c r="I286" s="634"/>
      <c r="J286" s="634"/>
      <c r="K286" s="634"/>
      <c r="L286" s="633"/>
      <c r="M286" s="634"/>
    </row>
    <row r="287" spans="1:13" s="222" customFormat="1" ht="33" customHeight="1" x14ac:dyDescent="0.2">
      <c r="A287" s="636"/>
      <c r="B287" s="636"/>
      <c r="C287" s="639"/>
      <c r="D287" s="640"/>
      <c r="E287" s="636"/>
      <c r="F287" s="226" t="s">
        <v>563</v>
      </c>
      <c r="G287" s="226" t="s">
        <v>316</v>
      </c>
      <c r="H287" s="644"/>
      <c r="I287" s="634"/>
      <c r="J287" s="634"/>
      <c r="K287" s="634"/>
      <c r="L287" s="633"/>
      <c r="M287" s="634"/>
    </row>
    <row r="288" spans="1:13" s="222" customFormat="1" ht="105" customHeight="1" x14ac:dyDescent="0.2">
      <c r="A288" s="255" t="s">
        <v>247</v>
      </c>
      <c r="B288" s="255" t="s">
        <v>1205</v>
      </c>
      <c r="C288" s="633" t="s">
        <v>564</v>
      </c>
      <c r="D288" s="633"/>
      <c r="E288" s="255" t="s">
        <v>522</v>
      </c>
      <c r="F288" s="261" t="s">
        <v>565</v>
      </c>
      <c r="G288" s="261" t="s">
        <v>566</v>
      </c>
      <c r="H288" s="261" t="s">
        <v>537</v>
      </c>
      <c r="I288" s="251" t="s">
        <v>1206</v>
      </c>
      <c r="J288" s="251" t="s">
        <v>567</v>
      </c>
      <c r="K288" s="251" t="s">
        <v>459</v>
      </c>
      <c r="L288" s="255" t="s">
        <v>1960</v>
      </c>
      <c r="M288" s="251"/>
    </row>
    <row r="289" spans="1:13" s="222" customFormat="1" ht="81" customHeight="1" x14ac:dyDescent="0.2">
      <c r="A289" s="255" t="s">
        <v>250</v>
      </c>
      <c r="B289" s="255" t="s">
        <v>568</v>
      </c>
      <c r="C289" s="633" t="s">
        <v>1207</v>
      </c>
      <c r="D289" s="633"/>
      <c r="E289" s="255" t="s">
        <v>522</v>
      </c>
      <c r="F289" s="261" t="s">
        <v>569</v>
      </c>
      <c r="G289" s="261" t="s">
        <v>570</v>
      </c>
      <c r="H289" s="261" t="s">
        <v>2756</v>
      </c>
      <c r="I289" s="251" t="s">
        <v>571</v>
      </c>
      <c r="J289" s="251" t="s">
        <v>567</v>
      </c>
      <c r="K289" s="251" t="s">
        <v>202</v>
      </c>
      <c r="L289" s="255" t="s">
        <v>1960</v>
      </c>
      <c r="M289" s="251"/>
    </row>
    <row r="290" spans="1:13" s="222" customFormat="1" ht="31.5" customHeight="1" x14ac:dyDescent="0.2">
      <c r="A290" s="635" t="s">
        <v>253</v>
      </c>
      <c r="B290" s="635" t="s">
        <v>2512</v>
      </c>
      <c r="C290" s="637" t="s">
        <v>572</v>
      </c>
      <c r="D290" s="638"/>
      <c r="E290" s="635" t="s">
        <v>522</v>
      </c>
      <c r="F290" s="261" t="s">
        <v>573</v>
      </c>
      <c r="G290" s="261" t="s">
        <v>574</v>
      </c>
      <c r="H290" s="261" t="s">
        <v>2756</v>
      </c>
      <c r="I290" s="634" t="s">
        <v>575</v>
      </c>
      <c r="J290" s="634" t="s">
        <v>530</v>
      </c>
      <c r="K290" s="634" t="s">
        <v>459</v>
      </c>
      <c r="L290" s="633" t="s">
        <v>2480</v>
      </c>
      <c r="M290" s="634"/>
    </row>
    <row r="291" spans="1:13" s="222" customFormat="1" ht="28.5" customHeight="1" x14ac:dyDescent="0.2">
      <c r="A291" s="648"/>
      <c r="B291" s="648"/>
      <c r="C291" s="649"/>
      <c r="D291" s="650"/>
      <c r="E291" s="648"/>
      <c r="F291" s="261" t="s">
        <v>551</v>
      </c>
      <c r="G291" s="261" t="s">
        <v>576</v>
      </c>
      <c r="H291" s="261" t="s">
        <v>577</v>
      </c>
      <c r="I291" s="634"/>
      <c r="J291" s="634"/>
      <c r="K291" s="634"/>
      <c r="L291" s="633"/>
      <c r="M291" s="634"/>
    </row>
    <row r="292" spans="1:13" s="222" customFormat="1" ht="25.5" customHeight="1" x14ac:dyDescent="0.2">
      <c r="A292" s="636"/>
      <c r="B292" s="636"/>
      <c r="C292" s="639"/>
      <c r="D292" s="640"/>
      <c r="E292" s="636"/>
      <c r="F292" s="261" t="s">
        <v>578</v>
      </c>
      <c r="G292" s="261" t="s">
        <v>579</v>
      </c>
      <c r="H292" s="261" t="s">
        <v>577</v>
      </c>
      <c r="I292" s="634"/>
      <c r="J292" s="634"/>
      <c r="K292" s="634"/>
      <c r="L292" s="633"/>
      <c r="M292" s="634"/>
    </row>
    <row r="293" spans="1:13" s="222" customFormat="1" ht="45.75" customHeight="1" x14ac:dyDescent="0.2">
      <c r="A293" s="635" t="s">
        <v>255</v>
      </c>
      <c r="B293" s="635" t="s">
        <v>580</v>
      </c>
      <c r="C293" s="637" t="s">
        <v>581</v>
      </c>
      <c r="D293" s="638"/>
      <c r="E293" s="635" t="s">
        <v>582</v>
      </c>
      <c r="F293" s="261" t="s">
        <v>583</v>
      </c>
      <c r="G293" s="261" t="s">
        <v>584</v>
      </c>
      <c r="H293" s="261" t="s">
        <v>585</v>
      </c>
      <c r="I293" s="634" t="s">
        <v>586</v>
      </c>
      <c r="J293" s="634" t="s">
        <v>587</v>
      </c>
      <c r="K293" s="251" t="s">
        <v>202</v>
      </c>
      <c r="L293" s="633" t="s">
        <v>588</v>
      </c>
      <c r="M293" s="642" t="s">
        <v>2790</v>
      </c>
    </row>
    <row r="294" spans="1:13" s="222" customFormat="1" ht="39.75" customHeight="1" x14ac:dyDescent="0.2">
      <c r="A294" s="648"/>
      <c r="B294" s="648"/>
      <c r="C294" s="649"/>
      <c r="D294" s="650"/>
      <c r="E294" s="648"/>
      <c r="F294" s="261" t="s">
        <v>589</v>
      </c>
      <c r="G294" s="261" t="s">
        <v>590</v>
      </c>
      <c r="H294" s="261" t="s">
        <v>591</v>
      </c>
      <c r="I294" s="634"/>
      <c r="J294" s="634"/>
      <c r="K294" s="251" t="s">
        <v>592</v>
      </c>
      <c r="L294" s="633"/>
      <c r="M294" s="438"/>
    </row>
    <row r="295" spans="1:13" s="222" customFormat="1" ht="38.25" customHeight="1" x14ac:dyDescent="0.2">
      <c r="A295" s="636"/>
      <c r="B295" s="636"/>
      <c r="C295" s="639"/>
      <c r="D295" s="640"/>
      <c r="E295" s="636"/>
      <c r="F295" s="261" t="s">
        <v>593</v>
      </c>
      <c r="G295" s="261" t="s">
        <v>519</v>
      </c>
      <c r="H295" s="261" t="s">
        <v>594</v>
      </c>
      <c r="I295" s="634"/>
      <c r="J295" s="634"/>
      <c r="K295" s="251" t="s">
        <v>595</v>
      </c>
      <c r="L295" s="633"/>
      <c r="M295" s="384"/>
    </row>
    <row r="296" spans="1:13" s="222" customFormat="1" ht="116.25" customHeight="1" x14ac:dyDescent="0.2">
      <c r="A296" s="250" t="s">
        <v>596</v>
      </c>
      <c r="B296" s="250" t="s">
        <v>597</v>
      </c>
      <c r="C296" s="654" t="s">
        <v>1208</v>
      </c>
      <c r="D296" s="655"/>
      <c r="E296" s="250" t="s">
        <v>598</v>
      </c>
      <c r="F296" s="261" t="s">
        <v>599</v>
      </c>
      <c r="G296" s="261" t="s">
        <v>600</v>
      </c>
      <c r="H296" s="261" t="s">
        <v>601</v>
      </c>
      <c r="I296" s="251" t="s">
        <v>1211</v>
      </c>
      <c r="J296" s="251" t="s">
        <v>602</v>
      </c>
      <c r="K296" s="251" t="s">
        <v>603</v>
      </c>
      <c r="L296" s="255" t="s">
        <v>2482</v>
      </c>
      <c r="M296" s="251" t="s">
        <v>2791</v>
      </c>
    </row>
    <row r="297" spans="1:13" s="222" customFormat="1" ht="57" customHeight="1" x14ac:dyDescent="0.2">
      <c r="A297" s="250" t="s">
        <v>604</v>
      </c>
      <c r="B297" s="250" t="s">
        <v>605</v>
      </c>
      <c r="C297" s="654" t="s">
        <v>606</v>
      </c>
      <c r="D297" s="655"/>
      <c r="E297" s="250" t="s">
        <v>598</v>
      </c>
      <c r="F297" s="261" t="s">
        <v>599</v>
      </c>
      <c r="G297" s="261" t="s">
        <v>607</v>
      </c>
      <c r="H297" s="261" t="s">
        <v>608</v>
      </c>
      <c r="I297" s="251" t="s">
        <v>609</v>
      </c>
      <c r="J297" s="251" t="s">
        <v>610</v>
      </c>
      <c r="K297" s="251" t="s">
        <v>611</v>
      </c>
      <c r="L297" s="255" t="s">
        <v>2483</v>
      </c>
      <c r="M297" s="251" t="s">
        <v>612</v>
      </c>
    </row>
    <row r="298" spans="1:13" s="222" customFormat="1" ht="70.5" customHeight="1" x14ac:dyDescent="0.2">
      <c r="A298" s="255" t="s">
        <v>259</v>
      </c>
      <c r="B298" s="255" t="s">
        <v>613</v>
      </c>
      <c r="C298" s="633" t="s">
        <v>614</v>
      </c>
      <c r="D298" s="633"/>
      <c r="E298" s="255" t="s">
        <v>598</v>
      </c>
      <c r="F298" s="261" t="s">
        <v>615</v>
      </c>
      <c r="G298" s="261" t="s">
        <v>616</v>
      </c>
      <c r="H298" s="261" t="s">
        <v>617</v>
      </c>
      <c r="I298" s="251" t="s">
        <v>618</v>
      </c>
      <c r="J298" s="251" t="s">
        <v>619</v>
      </c>
      <c r="K298" s="251" t="s">
        <v>202</v>
      </c>
      <c r="L298" s="255" t="s">
        <v>2484</v>
      </c>
      <c r="M298" s="251" t="s">
        <v>620</v>
      </c>
    </row>
    <row r="299" spans="1:13" s="222" customFormat="1" ht="62.25" customHeight="1" x14ac:dyDescent="0.2">
      <c r="A299" s="635" t="s">
        <v>261</v>
      </c>
      <c r="B299" s="635" t="s">
        <v>621</v>
      </c>
      <c r="C299" s="637" t="s">
        <v>622</v>
      </c>
      <c r="D299" s="638"/>
      <c r="E299" s="635" t="s">
        <v>623</v>
      </c>
      <c r="F299" s="261" t="s">
        <v>624</v>
      </c>
      <c r="G299" s="261" t="s">
        <v>625</v>
      </c>
      <c r="H299" s="261" t="s">
        <v>2496</v>
      </c>
      <c r="I299" s="634" t="s">
        <v>1209</v>
      </c>
      <c r="J299" s="634" t="s">
        <v>626</v>
      </c>
      <c r="K299" s="634" t="s">
        <v>459</v>
      </c>
      <c r="L299" s="633" t="s">
        <v>1960</v>
      </c>
      <c r="M299" s="634"/>
    </row>
    <row r="300" spans="1:13" s="222" customFormat="1" ht="67.5" customHeight="1" x14ac:dyDescent="0.2">
      <c r="A300" s="648"/>
      <c r="B300" s="648"/>
      <c r="C300" s="649"/>
      <c r="D300" s="650"/>
      <c r="E300" s="648"/>
      <c r="F300" s="261" t="s">
        <v>627</v>
      </c>
      <c r="G300" s="261" t="s">
        <v>628</v>
      </c>
      <c r="H300" s="261" t="s">
        <v>2497</v>
      </c>
      <c r="I300" s="634"/>
      <c r="J300" s="634"/>
      <c r="K300" s="634"/>
      <c r="L300" s="633"/>
      <c r="M300" s="634"/>
    </row>
    <row r="301" spans="1:13" s="222" customFormat="1" ht="59.25" customHeight="1" x14ac:dyDescent="0.2">
      <c r="A301" s="636"/>
      <c r="B301" s="636"/>
      <c r="C301" s="639"/>
      <c r="D301" s="640"/>
      <c r="E301" s="636"/>
      <c r="F301" s="261" t="s">
        <v>629</v>
      </c>
      <c r="G301" s="261" t="s">
        <v>630</v>
      </c>
      <c r="H301" s="261" t="s">
        <v>2496</v>
      </c>
      <c r="I301" s="634"/>
      <c r="J301" s="634"/>
      <c r="K301" s="634"/>
      <c r="L301" s="633"/>
      <c r="M301" s="634"/>
    </row>
    <row r="302" spans="1:13" s="222" customFormat="1" ht="36.75" customHeight="1" x14ac:dyDescent="0.2">
      <c r="A302" s="635" t="s">
        <v>264</v>
      </c>
      <c r="B302" s="645" t="s">
        <v>631</v>
      </c>
      <c r="C302" s="637" t="s">
        <v>622</v>
      </c>
      <c r="D302" s="638"/>
      <c r="E302" s="635" t="s">
        <v>623</v>
      </c>
      <c r="F302" s="261" t="s">
        <v>632</v>
      </c>
      <c r="G302" s="261" t="s">
        <v>633</v>
      </c>
      <c r="H302" s="261" t="s">
        <v>642</v>
      </c>
      <c r="I302" s="634" t="s">
        <v>634</v>
      </c>
      <c r="J302" s="634" t="s">
        <v>626</v>
      </c>
      <c r="K302" s="634" t="s">
        <v>202</v>
      </c>
      <c r="L302" s="633" t="s">
        <v>1960</v>
      </c>
      <c r="M302" s="634"/>
    </row>
    <row r="303" spans="1:13" s="222" customFormat="1" ht="47.25" customHeight="1" x14ac:dyDescent="0.2">
      <c r="A303" s="648"/>
      <c r="B303" s="646"/>
      <c r="C303" s="649"/>
      <c r="D303" s="650"/>
      <c r="E303" s="648"/>
      <c r="F303" s="261" t="s">
        <v>635</v>
      </c>
      <c r="G303" s="261" t="s">
        <v>636</v>
      </c>
      <c r="H303" s="261" t="s">
        <v>2498</v>
      </c>
      <c r="I303" s="634"/>
      <c r="J303" s="634"/>
      <c r="K303" s="634"/>
      <c r="L303" s="633"/>
      <c r="M303" s="634"/>
    </row>
    <row r="304" spans="1:13" s="222" customFormat="1" ht="63.75" customHeight="1" x14ac:dyDescent="0.2">
      <c r="A304" s="636"/>
      <c r="B304" s="647"/>
      <c r="C304" s="639"/>
      <c r="D304" s="640"/>
      <c r="E304" s="636"/>
      <c r="F304" s="261" t="s">
        <v>637</v>
      </c>
      <c r="G304" s="261" t="s">
        <v>638</v>
      </c>
      <c r="H304" s="261" t="s">
        <v>2499</v>
      </c>
      <c r="I304" s="634"/>
      <c r="J304" s="634"/>
      <c r="K304" s="634"/>
      <c r="L304" s="633"/>
      <c r="M304" s="634"/>
    </row>
    <row r="305" spans="1:13" s="222" customFormat="1" ht="36.75" customHeight="1" x14ac:dyDescent="0.2">
      <c r="A305" s="635" t="s">
        <v>266</v>
      </c>
      <c r="B305" s="635" t="s">
        <v>1212</v>
      </c>
      <c r="C305" s="637" t="s">
        <v>622</v>
      </c>
      <c r="D305" s="638"/>
      <c r="E305" s="635" t="s">
        <v>623</v>
      </c>
      <c r="F305" s="261" t="s">
        <v>639</v>
      </c>
      <c r="G305" s="643" t="s">
        <v>519</v>
      </c>
      <c r="H305" s="643" t="s">
        <v>2500</v>
      </c>
      <c r="I305" s="634" t="s">
        <v>1210</v>
      </c>
      <c r="J305" s="634" t="s">
        <v>1213</v>
      </c>
      <c r="K305" s="634" t="s">
        <v>202</v>
      </c>
      <c r="L305" s="633" t="s">
        <v>1960</v>
      </c>
      <c r="M305" s="634"/>
    </row>
    <row r="306" spans="1:13" s="222" customFormat="1" ht="46.5" customHeight="1" x14ac:dyDescent="0.2">
      <c r="A306" s="648"/>
      <c r="B306" s="648"/>
      <c r="C306" s="649"/>
      <c r="D306" s="650"/>
      <c r="E306" s="648"/>
      <c r="F306" s="261" t="s">
        <v>640</v>
      </c>
      <c r="G306" s="652"/>
      <c r="H306" s="652"/>
      <c r="I306" s="634"/>
      <c r="J306" s="634"/>
      <c r="K306" s="634"/>
      <c r="L306" s="633"/>
      <c r="M306" s="634"/>
    </row>
    <row r="307" spans="1:13" s="222" customFormat="1" ht="75" customHeight="1" x14ac:dyDescent="0.2">
      <c r="A307" s="636"/>
      <c r="B307" s="636"/>
      <c r="C307" s="639"/>
      <c r="D307" s="640"/>
      <c r="E307" s="636"/>
      <c r="F307" s="261" t="s">
        <v>641</v>
      </c>
      <c r="G307" s="644"/>
      <c r="H307" s="644"/>
      <c r="I307" s="634"/>
      <c r="J307" s="634"/>
      <c r="K307" s="634"/>
      <c r="L307" s="633"/>
      <c r="M307" s="634"/>
    </row>
    <row r="308" spans="1:13" s="222" customFormat="1" ht="54" customHeight="1" x14ac:dyDescent="0.2">
      <c r="A308" s="255" t="s">
        <v>270</v>
      </c>
      <c r="B308" s="255" t="s">
        <v>644</v>
      </c>
      <c r="C308" s="633" t="s">
        <v>645</v>
      </c>
      <c r="D308" s="633"/>
      <c r="E308" s="255" t="s">
        <v>646</v>
      </c>
      <c r="F308" s="261" t="s">
        <v>599</v>
      </c>
      <c r="G308" s="227" t="s">
        <v>647</v>
      </c>
      <c r="H308" s="227" t="s">
        <v>648</v>
      </c>
      <c r="I308" s="251" t="s">
        <v>609</v>
      </c>
      <c r="J308" s="251" t="s">
        <v>649</v>
      </c>
      <c r="K308" s="251" t="s">
        <v>202</v>
      </c>
      <c r="L308" s="255" t="s">
        <v>2485</v>
      </c>
      <c r="M308" s="228">
        <v>10229112</v>
      </c>
    </row>
    <row r="309" spans="1:13" s="222" customFormat="1" ht="86.25" customHeight="1" x14ac:dyDescent="0.2">
      <c r="A309" s="255" t="s">
        <v>643</v>
      </c>
      <c r="B309" s="255" t="s">
        <v>1214</v>
      </c>
      <c r="C309" s="633" t="s">
        <v>651</v>
      </c>
      <c r="D309" s="633"/>
      <c r="E309" s="255" t="s">
        <v>646</v>
      </c>
      <c r="F309" s="261" t="s">
        <v>2515</v>
      </c>
      <c r="G309" s="261" t="s">
        <v>210</v>
      </c>
      <c r="H309" s="261" t="s">
        <v>317</v>
      </c>
      <c r="I309" s="251" t="s">
        <v>652</v>
      </c>
      <c r="J309" s="251" t="s">
        <v>653</v>
      </c>
      <c r="K309" s="251" t="s">
        <v>202</v>
      </c>
      <c r="L309" s="255" t="s">
        <v>2486</v>
      </c>
      <c r="M309" s="251"/>
    </row>
    <row r="310" spans="1:13" s="222" customFormat="1" ht="39.75" customHeight="1" x14ac:dyDescent="0.2">
      <c r="A310" s="635" t="s">
        <v>650</v>
      </c>
      <c r="B310" s="635" t="s">
        <v>673</v>
      </c>
      <c r="C310" s="637" t="s">
        <v>674</v>
      </c>
      <c r="D310" s="638"/>
      <c r="E310" s="635" t="s">
        <v>675</v>
      </c>
      <c r="F310" s="261" t="s">
        <v>676</v>
      </c>
      <c r="G310" s="261" t="s">
        <v>677</v>
      </c>
      <c r="H310" s="261" t="s">
        <v>678</v>
      </c>
      <c r="I310" s="634" t="s">
        <v>1217</v>
      </c>
      <c r="J310" s="634" t="s">
        <v>675</v>
      </c>
      <c r="K310" s="634" t="s">
        <v>202</v>
      </c>
      <c r="L310" s="656" t="s">
        <v>1218</v>
      </c>
      <c r="M310" s="657">
        <v>475000</v>
      </c>
    </row>
    <row r="311" spans="1:13" s="222" customFormat="1" ht="44.25" customHeight="1" x14ac:dyDescent="0.2">
      <c r="A311" s="648"/>
      <c r="B311" s="648"/>
      <c r="C311" s="649"/>
      <c r="D311" s="650"/>
      <c r="E311" s="648"/>
      <c r="F311" s="261" t="s">
        <v>679</v>
      </c>
      <c r="G311" s="261" t="s">
        <v>317</v>
      </c>
      <c r="H311" s="261" t="s">
        <v>680</v>
      </c>
      <c r="I311" s="634"/>
      <c r="J311" s="634"/>
      <c r="K311" s="634"/>
      <c r="L311" s="656"/>
      <c r="M311" s="657"/>
    </row>
    <row r="312" spans="1:13" s="222" customFormat="1" ht="58.5" customHeight="1" x14ac:dyDescent="0.2">
      <c r="A312" s="648"/>
      <c r="B312" s="648"/>
      <c r="C312" s="649"/>
      <c r="D312" s="650"/>
      <c r="E312" s="648"/>
      <c r="F312" s="261" t="s">
        <v>1215</v>
      </c>
      <c r="G312" s="261" t="s">
        <v>681</v>
      </c>
      <c r="H312" s="261" t="s">
        <v>680</v>
      </c>
      <c r="I312" s="634"/>
      <c r="J312" s="634"/>
      <c r="K312" s="634"/>
      <c r="L312" s="656"/>
      <c r="M312" s="657"/>
    </row>
    <row r="313" spans="1:13" s="222" customFormat="1" ht="70.5" customHeight="1" x14ac:dyDescent="0.2">
      <c r="A313" s="648"/>
      <c r="B313" s="648"/>
      <c r="C313" s="649"/>
      <c r="D313" s="650"/>
      <c r="E313" s="648"/>
      <c r="F313" s="261" t="s">
        <v>1216</v>
      </c>
      <c r="G313" s="261" t="s">
        <v>317</v>
      </c>
      <c r="H313" s="261" t="s">
        <v>682</v>
      </c>
      <c r="I313" s="634"/>
      <c r="J313" s="634"/>
      <c r="K313" s="634"/>
      <c r="L313" s="656"/>
      <c r="M313" s="657"/>
    </row>
    <row r="314" spans="1:13" s="222" customFormat="1" ht="49.5" customHeight="1" x14ac:dyDescent="0.2">
      <c r="A314" s="648"/>
      <c r="B314" s="648"/>
      <c r="C314" s="649"/>
      <c r="D314" s="650"/>
      <c r="E314" s="648"/>
      <c r="F314" s="261" t="s">
        <v>683</v>
      </c>
      <c r="G314" s="261" t="s">
        <v>594</v>
      </c>
      <c r="H314" s="261" t="s">
        <v>680</v>
      </c>
      <c r="I314" s="634"/>
      <c r="J314" s="634"/>
      <c r="K314" s="634"/>
      <c r="L314" s="656"/>
      <c r="M314" s="657"/>
    </row>
    <row r="315" spans="1:13" s="222" customFormat="1" ht="63" customHeight="1" x14ac:dyDescent="0.2">
      <c r="A315" s="636"/>
      <c r="B315" s="636"/>
      <c r="C315" s="639"/>
      <c r="D315" s="640"/>
      <c r="E315" s="636"/>
      <c r="F315" s="261" t="s">
        <v>684</v>
      </c>
      <c r="G315" s="261" t="s">
        <v>681</v>
      </c>
      <c r="H315" s="261" t="s">
        <v>680</v>
      </c>
      <c r="I315" s="634"/>
      <c r="J315" s="634"/>
      <c r="K315" s="634"/>
      <c r="L315" s="656"/>
      <c r="M315" s="657"/>
    </row>
    <row r="316" spans="1:13" s="222" customFormat="1" ht="32.25" customHeight="1" x14ac:dyDescent="0.2">
      <c r="A316" s="635" t="s">
        <v>672</v>
      </c>
      <c r="B316" s="635" t="s">
        <v>2891</v>
      </c>
      <c r="C316" s="637" t="s">
        <v>2892</v>
      </c>
      <c r="D316" s="638"/>
      <c r="E316" s="635" t="s">
        <v>2893</v>
      </c>
      <c r="F316" s="261" t="s">
        <v>686</v>
      </c>
      <c r="G316" s="261" t="s">
        <v>594</v>
      </c>
      <c r="H316" s="643" t="s">
        <v>2757</v>
      </c>
      <c r="I316" s="634" t="s">
        <v>2758</v>
      </c>
      <c r="J316" s="634" t="s">
        <v>2759</v>
      </c>
      <c r="K316" s="634" t="s">
        <v>2760</v>
      </c>
      <c r="L316" s="656" t="s">
        <v>2761</v>
      </c>
      <c r="M316" s="634"/>
    </row>
    <row r="317" spans="1:13" s="222" customFormat="1" ht="24" customHeight="1" x14ac:dyDescent="0.2">
      <c r="A317" s="646"/>
      <c r="B317" s="648"/>
      <c r="C317" s="649"/>
      <c r="D317" s="650"/>
      <c r="E317" s="648"/>
      <c r="F317" s="261" t="s">
        <v>687</v>
      </c>
      <c r="G317" s="261" t="s">
        <v>594</v>
      </c>
      <c r="H317" s="652"/>
      <c r="I317" s="634"/>
      <c r="J317" s="634"/>
      <c r="K317" s="634"/>
      <c r="L317" s="656"/>
      <c r="M317" s="634"/>
    </row>
    <row r="318" spans="1:13" s="222" customFormat="1" ht="25.5" customHeight="1" x14ac:dyDescent="0.2">
      <c r="A318" s="646"/>
      <c r="B318" s="648"/>
      <c r="C318" s="649"/>
      <c r="D318" s="650"/>
      <c r="E318" s="648"/>
      <c r="F318" s="261" t="s">
        <v>688</v>
      </c>
      <c r="G318" s="261" t="s">
        <v>594</v>
      </c>
      <c r="H318" s="652"/>
      <c r="I318" s="634"/>
      <c r="J318" s="634"/>
      <c r="K318" s="634"/>
      <c r="L318" s="656"/>
      <c r="M318" s="634"/>
    </row>
    <row r="319" spans="1:13" s="222" customFormat="1" ht="36.75" customHeight="1" x14ac:dyDescent="0.2">
      <c r="A319" s="646"/>
      <c r="B319" s="648"/>
      <c r="C319" s="649"/>
      <c r="D319" s="650"/>
      <c r="E319" s="648"/>
      <c r="F319" s="261" t="s">
        <v>689</v>
      </c>
      <c r="G319" s="261" t="s">
        <v>594</v>
      </c>
      <c r="H319" s="652"/>
      <c r="I319" s="634"/>
      <c r="J319" s="634"/>
      <c r="K319" s="634"/>
      <c r="L319" s="656"/>
      <c r="M319" s="634"/>
    </row>
    <row r="320" spans="1:13" s="222" customFormat="1" ht="39.75" customHeight="1" x14ac:dyDescent="0.2">
      <c r="A320" s="646"/>
      <c r="B320" s="648"/>
      <c r="C320" s="649"/>
      <c r="D320" s="650"/>
      <c r="E320" s="648"/>
      <c r="F320" s="261" t="s">
        <v>690</v>
      </c>
      <c r="G320" s="261" t="s">
        <v>594</v>
      </c>
      <c r="H320" s="652"/>
      <c r="I320" s="634"/>
      <c r="J320" s="634"/>
      <c r="K320" s="634"/>
      <c r="L320" s="656"/>
      <c r="M320" s="634"/>
    </row>
    <row r="321" spans="1:13" s="222" customFormat="1" ht="42.75" customHeight="1" x14ac:dyDescent="0.2">
      <c r="A321" s="646"/>
      <c r="B321" s="648"/>
      <c r="C321" s="649"/>
      <c r="D321" s="650"/>
      <c r="E321" s="648"/>
      <c r="F321" s="261" t="s">
        <v>691</v>
      </c>
      <c r="G321" s="261" t="s">
        <v>594</v>
      </c>
      <c r="H321" s="652"/>
      <c r="I321" s="634"/>
      <c r="J321" s="634"/>
      <c r="K321" s="634"/>
      <c r="L321" s="656"/>
      <c r="M321" s="634"/>
    </row>
    <row r="322" spans="1:13" s="222" customFormat="1" ht="33.75" customHeight="1" x14ac:dyDescent="0.2">
      <c r="A322" s="646"/>
      <c r="B322" s="648"/>
      <c r="C322" s="649"/>
      <c r="D322" s="650"/>
      <c r="E322" s="648"/>
      <c r="F322" s="261" t="s">
        <v>692</v>
      </c>
      <c r="G322" s="261" t="s">
        <v>594</v>
      </c>
      <c r="H322" s="652"/>
      <c r="I322" s="634"/>
      <c r="J322" s="634"/>
      <c r="K322" s="634"/>
      <c r="L322" s="656"/>
      <c r="M322" s="634"/>
    </row>
    <row r="323" spans="1:13" s="222" customFormat="1" ht="42" customHeight="1" x14ac:dyDescent="0.2">
      <c r="A323" s="635" t="s">
        <v>685</v>
      </c>
      <c r="B323" s="635" t="s">
        <v>694</v>
      </c>
      <c r="C323" s="637" t="s">
        <v>695</v>
      </c>
      <c r="D323" s="638"/>
      <c r="E323" s="635" t="s">
        <v>675</v>
      </c>
      <c r="F323" s="261" t="s">
        <v>696</v>
      </c>
      <c r="G323" s="229" t="s">
        <v>697</v>
      </c>
      <c r="H323" s="229" t="s">
        <v>698</v>
      </c>
      <c r="I323" s="634" t="s">
        <v>1219</v>
      </c>
      <c r="J323" s="634" t="s">
        <v>699</v>
      </c>
      <c r="K323" s="634" t="s">
        <v>700</v>
      </c>
      <c r="L323" s="656" t="s">
        <v>1220</v>
      </c>
      <c r="M323" s="657">
        <v>770000</v>
      </c>
    </row>
    <row r="324" spans="1:13" s="222" customFormat="1" ht="35.25" customHeight="1" x14ac:dyDescent="0.2">
      <c r="A324" s="648"/>
      <c r="B324" s="648"/>
      <c r="C324" s="649"/>
      <c r="D324" s="650"/>
      <c r="E324" s="648"/>
      <c r="F324" s="261" t="s">
        <v>701</v>
      </c>
      <c r="G324" s="229" t="s">
        <v>519</v>
      </c>
      <c r="H324" s="229" t="s">
        <v>702</v>
      </c>
      <c r="I324" s="634"/>
      <c r="J324" s="634"/>
      <c r="K324" s="634"/>
      <c r="L324" s="656"/>
      <c r="M324" s="657"/>
    </row>
    <row r="325" spans="1:13" s="222" customFormat="1" ht="40.5" customHeight="1" x14ac:dyDescent="0.2">
      <c r="A325" s="648"/>
      <c r="B325" s="648"/>
      <c r="C325" s="649"/>
      <c r="D325" s="650"/>
      <c r="E325" s="648"/>
      <c r="F325" s="261" t="s">
        <v>703</v>
      </c>
      <c r="G325" s="229" t="s">
        <v>681</v>
      </c>
      <c r="H325" s="229" t="s">
        <v>704</v>
      </c>
      <c r="I325" s="634"/>
      <c r="J325" s="634"/>
      <c r="K325" s="634"/>
      <c r="L325" s="656"/>
      <c r="M325" s="657"/>
    </row>
    <row r="326" spans="1:13" s="222" customFormat="1" ht="42" customHeight="1" x14ac:dyDescent="0.2">
      <c r="A326" s="648"/>
      <c r="B326" s="648"/>
      <c r="C326" s="649"/>
      <c r="D326" s="650"/>
      <c r="E326" s="648"/>
      <c r="F326" s="261" t="s">
        <v>705</v>
      </c>
      <c r="G326" s="229" t="s">
        <v>681</v>
      </c>
      <c r="H326" s="229" t="s">
        <v>680</v>
      </c>
      <c r="I326" s="634"/>
      <c r="J326" s="634"/>
      <c r="K326" s="634"/>
      <c r="L326" s="656"/>
      <c r="M326" s="657"/>
    </row>
    <row r="327" spans="1:13" s="222" customFormat="1" ht="36.75" customHeight="1" x14ac:dyDescent="0.2">
      <c r="A327" s="636"/>
      <c r="B327" s="636"/>
      <c r="C327" s="639"/>
      <c r="D327" s="640"/>
      <c r="E327" s="636"/>
      <c r="F327" s="261" t="s">
        <v>706</v>
      </c>
      <c r="G327" s="229" t="s">
        <v>519</v>
      </c>
      <c r="H327" s="229" t="s">
        <v>680</v>
      </c>
      <c r="I327" s="634"/>
      <c r="J327" s="634"/>
      <c r="K327" s="634"/>
      <c r="L327" s="656"/>
      <c r="M327" s="657"/>
    </row>
    <row r="328" spans="1:13" s="222" customFormat="1" ht="41.25" customHeight="1" x14ac:dyDescent="0.2">
      <c r="A328" s="645" t="s">
        <v>693</v>
      </c>
      <c r="B328" s="635" t="s">
        <v>708</v>
      </c>
      <c r="C328" s="637" t="s">
        <v>709</v>
      </c>
      <c r="D328" s="638"/>
      <c r="E328" s="635" t="s">
        <v>710</v>
      </c>
      <c r="F328" s="261" t="s">
        <v>711</v>
      </c>
      <c r="G328" s="261" t="s">
        <v>697</v>
      </c>
      <c r="H328" s="261" t="s">
        <v>712</v>
      </c>
      <c r="I328" s="251" t="s">
        <v>713</v>
      </c>
      <c r="J328" s="634" t="s">
        <v>714</v>
      </c>
      <c r="K328" s="634" t="s">
        <v>202</v>
      </c>
      <c r="L328" s="656" t="s">
        <v>2452</v>
      </c>
      <c r="M328" s="634"/>
    </row>
    <row r="329" spans="1:13" s="222" customFormat="1" ht="46.5" customHeight="1" x14ac:dyDescent="0.2">
      <c r="A329" s="647"/>
      <c r="B329" s="636"/>
      <c r="C329" s="639"/>
      <c r="D329" s="640"/>
      <c r="E329" s="636"/>
      <c r="F329" s="261" t="s">
        <v>1221</v>
      </c>
      <c r="G329" s="261" t="s">
        <v>594</v>
      </c>
      <c r="H329" s="261" t="s">
        <v>680</v>
      </c>
      <c r="I329" s="251" t="s">
        <v>1222</v>
      </c>
      <c r="J329" s="634"/>
      <c r="K329" s="634"/>
      <c r="L329" s="656"/>
      <c r="M329" s="634"/>
    </row>
    <row r="330" spans="1:13" s="222" customFormat="1" ht="82.5" customHeight="1" x14ac:dyDescent="0.2">
      <c r="A330" s="255" t="s">
        <v>707</v>
      </c>
      <c r="B330" s="255" t="s">
        <v>655</v>
      </c>
      <c r="C330" s="633" t="s">
        <v>656</v>
      </c>
      <c r="D330" s="633"/>
      <c r="E330" s="255" t="s">
        <v>646</v>
      </c>
      <c r="F330" s="261" t="s">
        <v>657</v>
      </c>
      <c r="G330" s="261" t="s">
        <v>210</v>
      </c>
      <c r="H330" s="261" t="s">
        <v>317</v>
      </c>
      <c r="I330" s="251" t="s">
        <v>1223</v>
      </c>
      <c r="J330" s="251" t="s">
        <v>653</v>
      </c>
      <c r="K330" s="251" t="s">
        <v>658</v>
      </c>
      <c r="L330" s="255" t="s">
        <v>1960</v>
      </c>
      <c r="M330" s="251"/>
    </row>
    <row r="331" spans="1:13" s="222" customFormat="1" ht="44.25" customHeight="1" x14ac:dyDescent="0.2">
      <c r="A331" s="635" t="s">
        <v>654</v>
      </c>
      <c r="B331" s="635" t="s">
        <v>660</v>
      </c>
      <c r="C331" s="637" t="s">
        <v>1224</v>
      </c>
      <c r="D331" s="638"/>
      <c r="E331" s="635" t="s">
        <v>646</v>
      </c>
      <c r="F331" s="261" t="s">
        <v>661</v>
      </c>
      <c r="G331" s="643" t="s">
        <v>210</v>
      </c>
      <c r="H331" s="643" t="s">
        <v>317</v>
      </c>
      <c r="I331" s="634" t="s">
        <v>1225</v>
      </c>
      <c r="J331" s="634" t="s">
        <v>662</v>
      </c>
      <c r="K331" s="634" t="s">
        <v>663</v>
      </c>
      <c r="L331" s="658" t="s">
        <v>2487</v>
      </c>
      <c r="M331" s="634"/>
    </row>
    <row r="332" spans="1:13" s="222" customFormat="1" ht="66" customHeight="1" x14ac:dyDescent="0.2">
      <c r="A332" s="648"/>
      <c r="B332" s="648"/>
      <c r="C332" s="649"/>
      <c r="D332" s="650"/>
      <c r="E332" s="648"/>
      <c r="F332" s="261" t="s">
        <v>664</v>
      </c>
      <c r="G332" s="652"/>
      <c r="H332" s="652"/>
      <c r="I332" s="634"/>
      <c r="J332" s="634"/>
      <c r="K332" s="634"/>
      <c r="L332" s="384"/>
      <c r="M332" s="634"/>
    </row>
    <row r="333" spans="1:13" s="222" customFormat="1" ht="20.25" customHeight="1" x14ac:dyDescent="0.2">
      <c r="A333" s="635" t="s">
        <v>659</v>
      </c>
      <c r="B333" s="635" t="s">
        <v>666</v>
      </c>
      <c r="C333" s="637" t="s">
        <v>667</v>
      </c>
      <c r="D333" s="638"/>
      <c r="E333" s="635" t="s">
        <v>646</v>
      </c>
      <c r="F333" s="261" t="s">
        <v>668</v>
      </c>
      <c r="G333" s="643" t="s">
        <v>210</v>
      </c>
      <c r="H333" s="643" t="s">
        <v>317</v>
      </c>
      <c r="I333" s="634" t="s">
        <v>669</v>
      </c>
      <c r="J333" s="634" t="s">
        <v>662</v>
      </c>
      <c r="K333" s="634" t="s">
        <v>202</v>
      </c>
      <c r="L333" s="658" t="s">
        <v>224</v>
      </c>
      <c r="M333" s="634"/>
    </row>
    <row r="334" spans="1:13" s="222" customFormat="1" ht="35.25" customHeight="1" x14ac:dyDescent="0.2">
      <c r="A334" s="648"/>
      <c r="B334" s="648"/>
      <c r="C334" s="649"/>
      <c r="D334" s="650"/>
      <c r="E334" s="648"/>
      <c r="F334" s="261" t="s">
        <v>670</v>
      </c>
      <c r="G334" s="652"/>
      <c r="H334" s="652"/>
      <c r="I334" s="634"/>
      <c r="J334" s="634"/>
      <c r="K334" s="634"/>
      <c r="L334" s="438"/>
      <c r="M334" s="634"/>
    </row>
    <row r="335" spans="1:13" s="222" customFormat="1" ht="32.25" customHeight="1" x14ac:dyDescent="0.2">
      <c r="A335" s="636"/>
      <c r="B335" s="636"/>
      <c r="C335" s="639"/>
      <c r="D335" s="640"/>
      <c r="E335" s="636"/>
      <c r="F335" s="261" t="s">
        <v>671</v>
      </c>
      <c r="G335" s="644"/>
      <c r="H335" s="644"/>
      <c r="I335" s="634"/>
      <c r="J335" s="634"/>
      <c r="K335" s="634"/>
      <c r="L335" s="384"/>
      <c r="M335" s="634"/>
    </row>
    <row r="336" spans="1:13" s="222" customFormat="1" ht="90.75" customHeight="1" x14ac:dyDescent="0.2">
      <c r="A336" s="255" t="s">
        <v>665</v>
      </c>
      <c r="B336" s="255" t="s">
        <v>716</v>
      </c>
      <c r="C336" s="633" t="s">
        <v>1226</v>
      </c>
      <c r="D336" s="633"/>
      <c r="E336" s="255" t="s">
        <v>717</v>
      </c>
      <c r="F336" s="261" t="s">
        <v>718</v>
      </c>
      <c r="G336" s="261" t="s">
        <v>719</v>
      </c>
      <c r="H336" s="261" t="s">
        <v>720</v>
      </c>
      <c r="I336" s="251" t="s">
        <v>1227</v>
      </c>
      <c r="J336" s="251" t="s">
        <v>721</v>
      </c>
      <c r="K336" s="251" t="s">
        <v>459</v>
      </c>
      <c r="L336" s="255" t="s">
        <v>2513</v>
      </c>
      <c r="M336" s="251"/>
    </row>
    <row r="337" spans="1:13" s="222" customFormat="1" ht="32.25" customHeight="1" x14ac:dyDescent="0.2">
      <c r="A337" s="635" t="s">
        <v>715</v>
      </c>
      <c r="B337" s="635" t="s">
        <v>723</v>
      </c>
      <c r="C337" s="637" t="s">
        <v>724</v>
      </c>
      <c r="D337" s="638"/>
      <c r="E337" s="635" t="s">
        <v>717</v>
      </c>
      <c r="F337" s="261" t="s">
        <v>725</v>
      </c>
      <c r="G337" s="261" t="s">
        <v>726</v>
      </c>
      <c r="H337" s="261" t="s">
        <v>727</v>
      </c>
      <c r="I337" s="634" t="s">
        <v>1228</v>
      </c>
      <c r="J337" s="634" t="s">
        <v>721</v>
      </c>
      <c r="K337" s="634" t="s">
        <v>459</v>
      </c>
      <c r="L337" s="633" t="s">
        <v>2513</v>
      </c>
      <c r="M337" s="634"/>
    </row>
    <row r="338" spans="1:13" s="222" customFormat="1" ht="30" customHeight="1" x14ac:dyDescent="0.2">
      <c r="A338" s="648"/>
      <c r="B338" s="648"/>
      <c r="C338" s="649"/>
      <c r="D338" s="650"/>
      <c r="E338" s="648"/>
      <c r="F338" s="261" t="s">
        <v>728</v>
      </c>
      <c r="G338" s="261" t="s">
        <v>729</v>
      </c>
      <c r="H338" s="261" t="s">
        <v>730</v>
      </c>
      <c r="I338" s="634"/>
      <c r="J338" s="634"/>
      <c r="K338" s="634"/>
      <c r="L338" s="633"/>
      <c r="M338" s="634"/>
    </row>
    <row r="339" spans="1:13" s="222" customFormat="1" ht="27" customHeight="1" x14ac:dyDescent="0.2">
      <c r="A339" s="648"/>
      <c r="B339" s="648"/>
      <c r="C339" s="649"/>
      <c r="D339" s="650"/>
      <c r="E339" s="648"/>
      <c r="F339" s="261" t="s">
        <v>731</v>
      </c>
      <c r="G339" s="261" t="s">
        <v>732</v>
      </c>
      <c r="H339" s="261" t="s">
        <v>733</v>
      </c>
      <c r="I339" s="634"/>
      <c r="J339" s="634"/>
      <c r="K339" s="634"/>
      <c r="L339" s="633"/>
      <c r="M339" s="634"/>
    </row>
    <row r="340" spans="1:13" s="222" customFormat="1" ht="36" customHeight="1" x14ac:dyDescent="0.2">
      <c r="A340" s="648"/>
      <c r="B340" s="648"/>
      <c r="C340" s="649"/>
      <c r="D340" s="650"/>
      <c r="E340" s="648"/>
      <c r="F340" s="261" t="s">
        <v>734</v>
      </c>
      <c r="G340" s="261" t="s">
        <v>735</v>
      </c>
      <c r="H340" s="261" t="s">
        <v>736</v>
      </c>
      <c r="I340" s="634"/>
      <c r="J340" s="634"/>
      <c r="K340" s="634"/>
      <c r="L340" s="633"/>
      <c r="M340" s="634"/>
    </row>
    <row r="341" spans="1:13" s="222" customFormat="1" ht="30" customHeight="1" x14ac:dyDescent="0.2">
      <c r="A341" s="636"/>
      <c r="B341" s="636"/>
      <c r="C341" s="639"/>
      <c r="D341" s="640"/>
      <c r="E341" s="636"/>
      <c r="F341" s="261" t="s">
        <v>737</v>
      </c>
      <c r="G341" s="261" t="s">
        <v>738</v>
      </c>
      <c r="H341" s="261" t="s">
        <v>739</v>
      </c>
      <c r="I341" s="634"/>
      <c r="J341" s="634"/>
      <c r="K341" s="634"/>
      <c r="L341" s="633"/>
      <c r="M341" s="634"/>
    </row>
    <row r="342" spans="1:13" s="222" customFormat="1" ht="27.75" customHeight="1" x14ac:dyDescent="0.2">
      <c r="A342" s="635" t="s">
        <v>722</v>
      </c>
      <c r="B342" s="659" t="s">
        <v>741</v>
      </c>
      <c r="C342" s="637" t="s">
        <v>742</v>
      </c>
      <c r="D342" s="638"/>
      <c r="E342" s="635" t="s">
        <v>717</v>
      </c>
      <c r="F342" s="261" t="s">
        <v>743</v>
      </c>
      <c r="G342" s="261" t="s">
        <v>744</v>
      </c>
      <c r="H342" s="261" t="s">
        <v>213</v>
      </c>
      <c r="I342" s="634" t="s">
        <v>1229</v>
      </c>
      <c r="J342" s="634" t="s">
        <v>721</v>
      </c>
      <c r="K342" s="634" t="s">
        <v>202</v>
      </c>
      <c r="L342" s="633" t="s">
        <v>2513</v>
      </c>
      <c r="M342" s="634"/>
    </row>
    <row r="343" spans="1:13" s="222" customFormat="1" ht="29.25" customHeight="1" x14ac:dyDescent="0.2">
      <c r="A343" s="648"/>
      <c r="B343" s="660"/>
      <c r="C343" s="649"/>
      <c r="D343" s="650"/>
      <c r="E343" s="648"/>
      <c r="F343" s="261" t="s">
        <v>745</v>
      </c>
      <c r="G343" s="261" t="s">
        <v>456</v>
      </c>
      <c r="H343" s="261" t="s">
        <v>746</v>
      </c>
      <c r="I343" s="634"/>
      <c r="J343" s="634"/>
      <c r="K343" s="634"/>
      <c r="L343" s="633"/>
      <c r="M343" s="634"/>
    </row>
    <row r="344" spans="1:13" s="222" customFormat="1" ht="50.25" customHeight="1" x14ac:dyDescent="0.2">
      <c r="A344" s="636"/>
      <c r="B344" s="661"/>
      <c r="C344" s="639"/>
      <c r="D344" s="640"/>
      <c r="E344" s="636"/>
      <c r="F344" s="261" t="s">
        <v>747</v>
      </c>
      <c r="G344" s="261" t="s">
        <v>748</v>
      </c>
      <c r="H344" s="261" t="s">
        <v>749</v>
      </c>
      <c r="I344" s="634"/>
      <c r="J344" s="634"/>
      <c r="K344" s="634"/>
      <c r="L344" s="633"/>
      <c r="M344" s="634"/>
    </row>
    <row r="345" spans="1:13" s="222" customFormat="1" ht="24" customHeight="1" x14ac:dyDescent="0.2">
      <c r="A345" s="635" t="s">
        <v>740</v>
      </c>
      <c r="B345" s="659" t="s">
        <v>751</v>
      </c>
      <c r="C345" s="637" t="s">
        <v>752</v>
      </c>
      <c r="D345" s="638"/>
      <c r="E345" s="635" t="s">
        <v>717</v>
      </c>
      <c r="F345" s="261" t="s">
        <v>718</v>
      </c>
      <c r="G345" s="261" t="s">
        <v>753</v>
      </c>
      <c r="H345" s="261" t="s">
        <v>754</v>
      </c>
      <c r="I345" s="634" t="s">
        <v>755</v>
      </c>
      <c r="J345" s="634" t="s">
        <v>721</v>
      </c>
      <c r="K345" s="634" t="s">
        <v>202</v>
      </c>
      <c r="L345" s="662" t="s">
        <v>1230</v>
      </c>
      <c r="M345" s="634"/>
    </row>
    <row r="346" spans="1:13" s="222" customFormat="1" ht="25.5" customHeight="1" x14ac:dyDescent="0.2">
      <c r="A346" s="648"/>
      <c r="B346" s="660"/>
      <c r="C346" s="649"/>
      <c r="D346" s="650"/>
      <c r="E346" s="648"/>
      <c r="F346" s="261" t="s">
        <v>756</v>
      </c>
      <c r="G346" s="261" t="s">
        <v>757</v>
      </c>
      <c r="H346" s="261" t="s">
        <v>758</v>
      </c>
      <c r="I346" s="634"/>
      <c r="J346" s="634"/>
      <c r="K346" s="634"/>
      <c r="L346" s="662"/>
      <c r="M346" s="634"/>
    </row>
    <row r="347" spans="1:13" s="222" customFormat="1" ht="37.5" customHeight="1" x14ac:dyDescent="0.2">
      <c r="A347" s="636"/>
      <c r="B347" s="661"/>
      <c r="C347" s="639"/>
      <c r="D347" s="640"/>
      <c r="E347" s="636"/>
      <c r="F347" s="261" t="s">
        <v>759</v>
      </c>
      <c r="G347" s="261" t="s">
        <v>514</v>
      </c>
      <c r="H347" s="261" t="s">
        <v>213</v>
      </c>
      <c r="I347" s="634"/>
      <c r="J347" s="634"/>
      <c r="K347" s="634"/>
      <c r="L347" s="662"/>
      <c r="M347" s="634"/>
    </row>
    <row r="348" spans="1:13" s="222" customFormat="1" ht="21.75" customHeight="1" x14ac:dyDescent="0.2">
      <c r="A348" s="635" t="s">
        <v>750</v>
      </c>
      <c r="B348" s="659" t="s">
        <v>761</v>
      </c>
      <c r="C348" s="637" t="s">
        <v>742</v>
      </c>
      <c r="D348" s="638"/>
      <c r="E348" s="635" t="s">
        <v>717</v>
      </c>
      <c r="F348" s="261" t="s">
        <v>762</v>
      </c>
      <c r="G348" s="261" t="s">
        <v>763</v>
      </c>
      <c r="H348" s="261" t="s">
        <v>764</v>
      </c>
      <c r="I348" s="634" t="s">
        <v>1231</v>
      </c>
      <c r="J348" s="634" t="s">
        <v>721</v>
      </c>
      <c r="K348" s="634" t="s">
        <v>202</v>
      </c>
      <c r="L348" s="633" t="s">
        <v>2488</v>
      </c>
      <c r="M348" s="634"/>
    </row>
    <row r="349" spans="1:13" s="222" customFormat="1" ht="27" customHeight="1" x14ac:dyDescent="0.2">
      <c r="A349" s="648"/>
      <c r="B349" s="660"/>
      <c r="C349" s="649"/>
      <c r="D349" s="650"/>
      <c r="E349" s="648"/>
      <c r="F349" s="261" t="s">
        <v>765</v>
      </c>
      <c r="G349" s="261" t="s">
        <v>766</v>
      </c>
      <c r="H349" s="261" t="s">
        <v>767</v>
      </c>
      <c r="I349" s="634"/>
      <c r="J349" s="634"/>
      <c r="K349" s="634"/>
      <c r="L349" s="633"/>
      <c r="M349" s="634"/>
    </row>
    <row r="350" spans="1:13" s="222" customFormat="1" ht="29.25" customHeight="1" x14ac:dyDescent="0.2">
      <c r="A350" s="648"/>
      <c r="B350" s="660"/>
      <c r="C350" s="649"/>
      <c r="D350" s="650"/>
      <c r="E350" s="648"/>
      <c r="F350" s="261" t="s">
        <v>768</v>
      </c>
      <c r="G350" s="261" t="s">
        <v>769</v>
      </c>
      <c r="H350" s="261" t="s">
        <v>770</v>
      </c>
      <c r="I350" s="634"/>
      <c r="J350" s="634"/>
      <c r="K350" s="634"/>
      <c r="L350" s="633"/>
      <c r="M350" s="634"/>
    </row>
    <row r="351" spans="1:13" s="222" customFormat="1" ht="26.25" customHeight="1" x14ac:dyDescent="0.2">
      <c r="A351" s="648"/>
      <c r="B351" s="660"/>
      <c r="C351" s="649"/>
      <c r="D351" s="650"/>
      <c r="E351" s="648"/>
      <c r="F351" s="252" t="s">
        <v>771</v>
      </c>
      <c r="G351" s="252" t="s">
        <v>772</v>
      </c>
      <c r="H351" s="252" t="s">
        <v>317</v>
      </c>
      <c r="I351" s="634"/>
      <c r="J351" s="634"/>
      <c r="K351" s="634"/>
      <c r="L351" s="633"/>
      <c r="M351" s="634"/>
    </row>
    <row r="352" spans="1:13" s="222" customFormat="1" ht="25.5" customHeight="1" x14ac:dyDescent="0.2">
      <c r="A352" s="635" t="s">
        <v>760</v>
      </c>
      <c r="B352" s="659" t="s">
        <v>773</v>
      </c>
      <c r="C352" s="637" t="s">
        <v>774</v>
      </c>
      <c r="D352" s="638"/>
      <c r="E352" s="635" t="s">
        <v>717</v>
      </c>
      <c r="F352" s="261" t="s">
        <v>775</v>
      </c>
      <c r="G352" s="261" t="s">
        <v>776</v>
      </c>
      <c r="H352" s="261" t="s">
        <v>777</v>
      </c>
      <c r="I352" s="634" t="s">
        <v>778</v>
      </c>
      <c r="J352" s="634" t="s">
        <v>721</v>
      </c>
      <c r="K352" s="634" t="s">
        <v>202</v>
      </c>
      <c r="L352" s="633" t="s">
        <v>2513</v>
      </c>
      <c r="M352" s="634"/>
    </row>
    <row r="353" spans="1:13" s="222" customFormat="1" ht="24.75" customHeight="1" x14ac:dyDescent="0.2">
      <c r="A353" s="648"/>
      <c r="B353" s="660"/>
      <c r="C353" s="649"/>
      <c r="D353" s="650"/>
      <c r="E353" s="648"/>
      <c r="F353" s="261" t="s">
        <v>779</v>
      </c>
      <c r="G353" s="261" t="s">
        <v>780</v>
      </c>
      <c r="H353" s="261" t="s">
        <v>781</v>
      </c>
      <c r="I353" s="634"/>
      <c r="J353" s="634"/>
      <c r="K353" s="634"/>
      <c r="L353" s="633"/>
      <c r="M353" s="634"/>
    </row>
    <row r="354" spans="1:13" s="222" customFormat="1" ht="24" customHeight="1" x14ac:dyDescent="0.2">
      <c r="A354" s="648"/>
      <c r="B354" s="660"/>
      <c r="C354" s="649"/>
      <c r="D354" s="650"/>
      <c r="E354" s="648"/>
      <c r="F354" s="261" t="s">
        <v>782</v>
      </c>
      <c r="G354" s="261" t="s">
        <v>783</v>
      </c>
      <c r="H354" s="261" t="s">
        <v>784</v>
      </c>
      <c r="I354" s="634"/>
      <c r="J354" s="634"/>
      <c r="K354" s="634"/>
      <c r="L354" s="633"/>
      <c r="M354" s="634"/>
    </row>
    <row r="355" spans="1:13" s="222" customFormat="1" ht="25.5" customHeight="1" x14ac:dyDescent="0.2">
      <c r="A355" s="648"/>
      <c r="B355" s="660"/>
      <c r="C355" s="649"/>
      <c r="D355" s="650"/>
      <c r="E355" s="648"/>
      <c r="F355" s="261" t="s">
        <v>785</v>
      </c>
      <c r="G355" s="261" t="s">
        <v>786</v>
      </c>
      <c r="H355" s="261" t="s">
        <v>787</v>
      </c>
      <c r="I355" s="634"/>
      <c r="J355" s="634"/>
      <c r="K355" s="634"/>
      <c r="L355" s="633"/>
      <c r="M355" s="634"/>
    </row>
    <row r="356" spans="1:13" s="222" customFormat="1" ht="21" customHeight="1" x14ac:dyDescent="0.2">
      <c r="A356" s="648"/>
      <c r="B356" s="660"/>
      <c r="C356" s="649"/>
      <c r="D356" s="650"/>
      <c r="E356" s="648"/>
      <c r="F356" s="261" t="s">
        <v>788</v>
      </c>
      <c r="G356" s="261" t="s">
        <v>519</v>
      </c>
      <c r="H356" s="261" t="s">
        <v>789</v>
      </c>
      <c r="I356" s="634"/>
      <c r="J356" s="634"/>
      <c r="K356" s="634"/>
      <c r="L356" s="633"/>
      <c r="M356" s="634"/>
    </row>
    <row r="357" spans="1:13" s="222" customFormat="1" ht="26.25" customHeight="1" x14ac:dyDescent="0.2">
      <c r="A357" s="648"/>
      <c r="B357" s="660"/>
      <c r="C357" s="649"/>
      <c r="D357" s="650"/>
      <c r="E357" s="648"/>
      <c r="F357" s="261" t="s">
        <v>790</v>
      </c>
      <c r="G357" s="261" t="s">
        <v>791</v>
      </c>
      <c r="H357" s="261" t="s">
        <v>792</v>
      </c>
      <c r="I357" s="634"/>
      <c r="J357" s="634"/>
      <c r="K357" s="634"/>
      <c r="L357" s="633"/>
      <c r="M357" s="634"/>
    </row>
    <row r="358" spans="1:13" s="222" customFormat="1" ht="24.75" customHeight="1" x14ac:dyDescent="0.2">
      <c r="A358" s="648"/>
      <c r="B358" s="660"/>
      <c r="C358" s="649"/>
      <c r="D358" s="650"/>
      <c r="E358" s="648"/>
      <c r="F358" s="261" t="s">
        <v>793</v>
      </c>
      <c r="G358" s="261" t="s">
        <v>794</v>
      </c>
      <c r="H358" s="261" t="s">
        <v>795</v>
      </c>
      <c r="I358" s="634"/>
      <c r="J358" s="634"/>
      <c r="K358" s="634"/>
      <c r="L358" s="633"/>
      <c r="M358" s="634"/>
    </row>
    <row r="359" spans="1:13" s="222" customFormat="1" ht="45" customHeight="1" x14ac:dyDescent="0.2">
      <c r="A359" s="636"/>
      <c r="B359" s="661"/>
      <c r="C359" s="639"/>
      <c r="D359" s="640"/>
      <c r="E359" s="636"/>
      <c r="F359" s="261" t="s">
        <v>796</v>
      </c>
      <c r="G359" s="261" t="s">
        <v>316</v>
      </c>
      <c r="H359" s="261" t="s">
        <v>317</v>
      </c>
      <c r="I359" s="634"/>
      <c r="J359" s="634"/>
      <c r="K359" s="634"/>
      <c r="L359" s="633"/>
      <c r="M359" s="634"/>
    </row>
    <row r="360" spans="1:13" s="222" customFormat="1" ht="29.25" customHeight="1" x14ac:dyDescent="0.2">
      <c r="A360" s="635" t="s">
        <v>1232</v>
      </c>
      <c r="B360" s="659" t="s">
        <v>798</v>
      </c>
      <c r="C360" s="665" t="s">
        <v>799</v>
      </c>
      <c r="D360" s="666"/>
      <c r="E360" s="635" t="s">
        <v>717</v>
      </c>
      <c r="F360" s="261" t="s">
        <v>800</v>
      </c>
      <c r="G360" s="261" t="s">
        <v>801</v>
      </c>
      <c r="H360" s="261" t="s">
        <v>802</v>
      </c>
      <c r="I360" s="634" t="s">
        <v>803</v>
      </c>
      <c r="J360" s="634" t="s">
        <v>804</v>
      </c>
      <c r="K360" s="634" t="s">
        <v>202</v>
      </c>
      <c r="L360" s="633" t="s">
        <v>2513</v>
      </c>
      <c r="M360" s="634"/>
    </row>
    <row r="361" spans="1:13" s="222" customFormat="1" ht="27.75" customHeight="1" x14ac:dyDescent="0.2">
      <c r="A361" s="648"/>
      <c r="B361" s="660"/>
      <c r="C361" s="669"/>
      <c r="D361" s="670"/>
      <c r="E361" s="648"/>
      <c r="F361" s="261" t="s">
        <v>805</v>
      </c>
      <c r="G361" s="261" t="s">
        <v>780</v>
      </c>
      <c r="H361" s="261" t="s">
        <v>767</v>
      </c>
      <c r="I361" s="634"/>
      <c r="J361" s="634"/>
      <c r="K361" s="634"/>
      <c r="L361" s="633"/>
      <c r="M361" s="634"/>
    </row>
    <row r="362" spans="1:13" s="222" customFormat="1" ht="30" customHeight="1" x14ac:dyDescent="0.2">
      <c r="A362" s="648"/>
      <c r="B362" s="660"/>
      <c r="C362" s="669"/>
      <c r="D362" s="670"/>
      <c r="E362" s="648"/>
      <c r="F362" s="261" t="s">
        <v>806</v>
      </c>
      <c r="G362" s="261" t="s">
        <v>766</v>
      </c>
      <c r="H362" s="261" t="s">
        <v>807</v>
      </c>
      <c r="I362" s="634"/>
      <c r="J362" s="634"/>
      <c r="K362" s="634"/>
      <c r="L362" s="633"/>
      <c r="M362" s="634"/>
    </row>
    <row r="363" spans="1:13" s="222" customFormat="1" ht="31.5" customHeight="1" x14ac:dyDescent="0.2">
      <c r="A363" s="636"/>
      <c r="B363" s="661"/>
      <c r="C363" s="667"/>
      <c r="D363" s="668"/>
      <c r="E363" s="636"/>
      <c r="F363" s="261" t="s">
        <v>808</v>
      </c>
      <c r="G363" s="261" t="s">
        <v>316</v>
      </c>
      <c r="H363" s="261" t="s">
        <v>809</v>
      </c>
      <c r="I363" s="634"/>
      <c r="J363" s="634"/>
      <c r="K363" s="634"/>
      <c r="L363" s="633"/>
      <c r="M363" s="634"/>
    </row>
    <row r="364" spans="1:13" s="222" customFormat="1" ht="27.75" customHeight="1" x14ac:dyDescent="0.2">
      <c r="A364" s="635" t="s">
        <v>797</v>
      </c>
      <c r="B364" s="659" t="s">
        <v>811</v>
      </c>
      <c r="C364" s="665" t="s">
        <v>812</v>
      </c>
      <c r="D364" s="666"/>
      <c r="E364" s="635" t="s">
        <v>717</v>
      </c>
      <c r="F364" s="261" t="s">
        <v>813</v>
      </c>
      <c r="G364" s="261" t="s">
        <v>814</v>
      </c>
      <c r="H364" s="261" t="s">
        <v>815</v>
      </c>
      <c r="I364" s="634" t="s">
        <v>816</v>
      </c>
      <c r="J364" s="634" t="s">
        <v>817</v>
      </c>
      <c r="K364" s="634" t="s">
        <v>459</v>
      </c>
      <c r="L364" s="633" t="s">
        <v>2513</v>
      </c>
      <c r="M364" s="634"/>
    </row>
    <row r="365" spans="1:13" s="222" customFormat="1" ht="32.25" customHeight="1" x14ac:dyDescent="0.2">
      <c r="A365" s="636"/>
      <c r="B365" s="661"/>
      <c r="C365" s="667"/>
      <c r="D365" s="668"/>
      <c r="E365" s="636"/>
      <c r="F365" s="261" t="s">
        <v>759</v>
      </c>
      <c r="G365" s="261" t="s">
        <v>818</v>
      </c>
      <c r="H365" s="261" t="s">
        <v>819</v>
      </c>
      <c r="I365" s="634"/>
      <c r="J365" s="634"/>
      <c r="K365" s="634"/>
      <c r="L365" s="633"/>
      <c r="M365" s="634"/>
    </row>
    <row r="366" spans="1:13" s="222" customFormat="1" ht="45" customHeight="1" x14ac:dyDescent="0.2">
      <c r="A366" s="255" t="s">
        <v>810</v>
      </c>
      <c r="B366" s="258" t="s">
        <v>821</v>
      </c>
      <c r="C366" s="663" t="s">
        <v>1234</v>
      </c>
      <c r="D366" s="664"/>
      <c r="E366" s="255" t="s">
        <v>717</v>
      </c>
      <c r="F366" s="261" t="s">
        <v>756</v>
      </c>
      <c r="G366" s="261" t="s">
        <v>818</v>
      </c>
      <c r="H366" s="261" t="s">
        <v>822</v>
      </c>
      <c r="I366" s="251" t="s">
        <v>1233</v>
      </c>
      <c r="J366" s="251" t="s">
        <v>721</v>
      </c>
      <c r="K366" s="251" t="s">
        <v>202</v>
      </c>
      <c r="L366" s="255" t="s">
        <v>1960</v>
      </c>
      <c r="M366" s="251"/>
    </row>
    <row r="367" spans="1:13" s="222" customFormat="1" ht="51.75" customHeight="1" x14ac:dyDescent="0.2">
      <c r="A367" s="635" t="s">
        <v>820</v>
      </c>
      <c r="B367" s="659" t="s">
        <v>824</v>
      </c>
      <c r="C367" s="665" t="s">
        <v>825</v>
      </c>
      <c r="D367" s="666"/>
      <c r="E367" s="635" t="s">
        <v>717</v>
      </c>
      <c r="F367" s="256" t="s">
        <v>826</v>
      </c>
      <c r="G367" s="261" t="s">
        <v>827</v>
      </c>
      <c r="H367" s="261" t="s">
        <v>828</v>
      </c>
      <c r="I367" s="251" t="s">
        <v>829</v>
      </c>
      <c r="J367" s="634" t="s">
        <v>721</v>
      </c>
      <c r="K367" s="634" t="s">
        <v>202</v>
      </c>
      <c r="L367" s="633" t="s">
        <v>1960</v>
      </c>
      <c r="M367" s="443"/>
    </row>
    <row r="368" spans="1:13" s="222" customFormat="1" ht="51.75" customHeight="1" x14ac:dyDescent="0.2">
      <c r="A368" s="636"/>
      <c r="B368" s="661"/>
      <c r="C368" s="667"/>
      <c r="D368" s="668"/>
      <c r="E368" s="636"/>
      <c r="F368" s="256" t="s">
        <v>830</v>
      </c>
      <c r="G368" s="261" t="s">
        <v>827</v>
      </c>
      <c r="H368" s="261" t="s">
        <v>828</v>
      </c>
      <c r="I368" s="251" t="s">
        <v>829</v>
      </c>
      <c r="J368" s="634"/>
      <c r="K368" s="634"/>
      <c r="L368" s="633"/>
      <c r="M368" s="384"/>
    </row>
    <row r="369" spans="1:13" s="222" customFormat="1" ht="36" customHeight="1" x14ac:dyDescent="0.2">
      <c r="A369" s="635" t="s">
        <v>823</v>
      </c>
      <c r="B369" s="659" t="s">
        <v>832</v>
      </c>
      <c r="C369" s="665" t="s">
        <v>833</v>
      </c>
      <c r="D369" s="666"/>
      <c r="E369" s="635" t="s">
        <v>717</v>
      </c>
      <c r="F369" s="261" t="s">
        <v>834</v>
      </c>
      <c r="G369" s="261" t="s">
        <v>835</v>
      </c>
      <c r="H369" s="261" t="s">
        <v>836</v>
      </c>
      <c r="I369" s="634" t="s">
        <v>837</v>
      </c>
      <c r="J369" s="634" t="s">
        <v>721</v>
      </c>
      <c r="K369" s="634" t="s">
        <v>202</v>
      </c>
      <c r="L369" s="633" t="s">
        <v>2489</v>
      </c>
      <c r="M369" s="634"/>
    </row>
    <row r="370" spans="1:13" s="222" customFormat="1" ht="64.5" customHeight="1" x14ac:dyDescent="0.2">
      <c r="A370" s="636"/>
      <c r="B370" s="661"/>
      <c r="C370" s="667"/>
      <c r="D370" s="668"/>
      <c r="E370" s="636"/>
      <c r="F370" s="261" t="s">
        <v>1235</v>
      </c>
      <c r="G370" s="261" t="s">
        <v>838</v>
      </c>
      <c r="H370" s="261" t="s">
        <v>828</v>
      </c>
      <c r="I370" s="634"/>
      <c r="J370" s="634"/>
      <c r="K370" s="634"/>
      <c r="L370" s="633"/>
      <c r="M370" s="634"/>
    </row>
    <row r="371" spans="1:13" s="222" customFormat="1" ht="62.25" customHeight="1" x14ac:dyDescent="0.2">
      <c r="A371" s="522" t="s">
        <v>831</v>
      </c>
      <c r="B371" s="522" t="s">
        <v>840</v>
      </c>
      <c r="C371" s="504" t="s">
        <v>841</v>
      </c>
      <c r="D371" s="505"/>
      <c r="E371" s="445" t="s">
        <v>2808</v>
      </c>
      <c r="F371" s="261" t="s">
        <v>843</v>
      </c>
      <c r="G371" s="261" t="s">
        <v>210</v>
      </c>
      <c r="H371" s="261" t="s">
        <v>2927</v>
      </c>
      <c r="I371" s="251" t="s">
        <v>844</v>
      </c>
      <c r="J371" s="251" t="s">
        <v>845</v>
      </c>
      <c r="K371" s="254" t="s">
        <v>846</v>
      </c>
      <c r="L371" s="234" t="s">
        <v>847</v>
      </c>
      <c r="M371" s="328">
        <v>593750</v>
      </c>
    </row>
    <row r="372" spans="1:13" s="222" customFormat="1" ht="58.5" customHeight="1" x14ac:dyDescent="0.2">
      <c r="A372" s="523"/>
      <c r="B372" s="523"/>
      <c r="C372" s="504" t="s">
        <v>848</v>
      </c>
      <c r="D372" s="505"/>
      <c r="E372" s="455"/>
      <c r="F372" s="261" t="s">
        <v>843</v>
      </c>
      <c r="G372" s="261" t="s">
        <v>210</v>
      </c>
      <c r="H372" s="261" t="s">
        <v>2927</v>
      </c>
      <c r="I372" s="251" t="s">
        <v>1236</v>
      </c>
      <c r="J372" s="251" t="s">
        <v>845</v>
      </c>
      <c r="K372" s="254" t="s">
        <v>849</v>
      </c>
      <c r="L372" s="234" t="s">
        <v>847</v>
      </c>
      <c r="M372" s="349"/>
    </row>
    <row r="373" spans="1:13" s="222" customFormat="1" ht="41.25" customHeight="1" x14ac:dyDescent="0.2">
      <c r="A373" s="524"/>
      <c r="B373" s="524"/>
      <c r="C373" s="504" t="s">
        <v>850</v>
      </c>
      <c r="D373" s="505"/>
      <c r="E373" s="456"/>
      <c r="F373" s="261" t="s">
        <v>851</v>
      </c>
      <c r="G373" s="261" t="s">
        <v>519</v>
      </c>
      <c r="H373" s="261" t="s">
        <v>919</v>
      </c>
      <c r="I373" s="251" t="s">
        <v>852</v>
      </c>
      <c r="J373" s="251" t="s">
        <v>842</v>
      </c>
      <c r="K373" s="254" t="s">
        <v>846</v>
      </c>
      <c r="L373" s="234" t="s">
        <v>941</v>
      </c>
      <c r="M373" s="259"/>
    </row>
    <row r="374" spans="1:13" s="222" customFormat="1" ht="50.25" customHeight="1" x14ac:dyDescent="0.2">
      <c r="A374" s="234" t="s">
        <v>839</v>
      </c>
      <c r="B374" s="234" t="s">
        <v>854</v>
      </c>
      <c r="C374" s="504" t="s">
        <v>855</v>
      </c>
      <c r="D374" s="505"/>
      <c r="E374" s="363" t="s">
        <v>842</v>
      </c>
      <c r="F374" s="261" t="s">
        <v>843</v>
      </c>
      <c r="G374" s="261" t="s">
        <v>856</v>
      </c>
      <c r="H374" s="261" t="s">
        <v>292</v>
      </c>
      <c r="I374" s="251" t="s">
        <v>857</v>
      </c>
      <c r="J374" s="251" t="s">
        <v>842</v>
      </c>
      <c r="K374" s="254" t="s">
        <v>459</v>
      </c>
      <c r="L374" s="234" t="s">
        <v>858</v>
      </c>
      <c r="M374" s="359">
        <v>200000</v>
      </c>
    </row>
    <row r="375" spans="1:13" s="222" customFormat="1" ht="31.5" customHeight="1" x14ac:dyDescent="0.2">
      <c r="A375" s="522" t="s">
        <v>853</v>
      </c>
      <c r="B375" s="522" t="s">
        <v>860</v>
      </c>
      <c r="C375" s="525" t="s">
        <v>861</v>
      </c>
      <c r="D375" s="526"/>
      <c r="E375" s="457" t="s">
        <v>842</v>
      </c>
      <c r="F375" s="261" t="s">
        <v>862</v>
      </c>
      <c r="G375" s="261" t="s">
        <v>863</v>
      </c>
      <c r="H375" s="230" t="s">
        <v>864</v>
      </c>
      <c r="I375" s="634" t="s">
        <v>865</v>
      </c>
      <c r="J375" s="634" t="s">
        <v>842</v>
      </c>
      <c r="K375" s="641" t="s">
        <v>459</v>
      </c>
      <c r="L375" s="454" t="s">
        <v>858</v>
      </c>
      <c r="M375" s="651">
        <v>70000</v>
      </c>
    </row>
    <row r="376" spans="1:13" s="222" customFormat="1" ht="35.25" customHeight="1" x14ac:dyDescent="0.2">
      <c r="A376" s="524"/>
      <c r="B376" s="524"/>
      <c r="C376" s="529"/>
      <c r="D376" s="530"/>
      <c r="E376" s="433"/>
      <c r="F376" s="261" t="s">
        <v>866</v>
      </c>
      <c r="G376" s="261" t="s">
        <v>461</v>
      </c>
      <c r="H376" s="230" t="s">
        <v>867</v>
      </c>
      <c r="I376" s="634"/>
      <c r="J376" s="634"/>
      <c r="K376" s="641"/>
      <c r="L376" s="454"/>
      <c r="M376" s="651"/>
    </row>
    <row r="377" spans="1:13" s="222" customFormat="1" ht="61.5" customHeight="1" x14ac:dyDescent="0.2">
      <c r="A377" s="522" t="s">
        <v>859</v>
      </c>
      <c r="B377" s="522" t="s">
        <v>869</v>
      </c>
      <c r="C377" s="504" t="s">
        <v>870</v>
      </c>
      <c r="D377" s="505"/>
      <c r="E377" s="457" t="s">
        <v>842</v>
      </c>
      <c r="F377" s="261" t="s">
        <v>871</v>
      </c>
      <c r="G377" s="261" t="s">
        <v>827</v>
      </c>
      <c r="H377" s="261" t="s">
        <v>1237</v>
      </c>
      <c r="I377" s="251" t="s">
        <v>872</v>
      </c>
      <c r="J377" s="251" t="s">
        <v>842</v>
      </c>
      <c r="K377" s="254" t="s">
        <v>459</v>
      </c>
      <c r="L377" s="234" t="s">
        <v>2490</v>
      </c>
      <c r="M377" s="259"/>
    </row>
    <row r="378" spans="1:13" s="222" customFormat="1" ht="46.5" customHeight="1" x14ac:dyDescent="0.2">
      <c r="A378" s="524"/>
      <c r="B378" s="524"/>
      <c r="C378" s="504" t="s">
        <v>873</v>
      </c>
      <c r="D378" s="505"/>
      <c r="E378" s="433"/>
      <c r="F378" s="261" t="s">
        <v>871</v>
      </c>
      <c r="G378" s="261" t="s">
        <v>827</v>
      </c>
      <c r="H378" s="261" t="s">
        <v>1237</v>
      </c>
      <c r="I378" s="251" t="s">
        <v>1238</v>
      </c>
      <c r="J378" s="251" t="s">
        <v>842</v>
      </c>
      <c r="K378" s="254" t="s">
        <v>459</v>
      </c>
      <c r="L378" s="234" t="s">
        <v>1220</v>
      </c>
      <c r="M378" s="259"/>
    </row>
    <row r="379" spans="1:13" s="222" customFormat="1" ht="40.5" customHeight="1" x14ac:dyDescent="0.2">
      <c r="A379" s="645" t="s">
        <v>868</v>
      </c>
      <c r="B379" s="635" t="s">
        <v>875</v>
      </c>
      <c r="C379" s="637" t="s">
        <v>876</v>
      </c>
      <c r="D379" s="638"/>
      <c r="E379" s="458" t="s">
        <v>877</v>
      </c>
      <c r="F379" s="261" t="s">
        <v>878</v>
      </c>
      <c r="G379" s="643" t="s">
        <v>879</v>
      </c>
      <c r="H379" s="671" t="s">
        <v>880</v>
      </c>
      <c r="I379" s="634" t="s">
        <v>881</v>
      </c>
      <c r="J379" s="634" t="s">
        <v>882</v>
      </c>
      <c r="K379" s="634" t="s">
        <v>883</v>
      </c>
      <c r="L379" s="633" t="s">
        <v>2491</v>
      </c>
      <c r="M379" s="651" t="s">
        <v>884</v>
      </c>
    </row>
    <row r="380" spans="1:13" s="222" customFormat="1" ht="40.5" customHeight="1" x14ac:dyDescent="0.2">
      <c r="A380" s="646"/>
      <c r="B380" s="648"/>
      <c r="C380" s="649"/>
      <c r="D380" s="650"/>
      <c r="E380" s="459"/>
      <c r="F380" s="261" t="s">
        <v>885</v>
      </c>
      <c r="G380" s="652"/>
      <c r="H380" s="672"/>
      <c r="I380" s="634"/>
      <c r="J380" s="634"/>
      <c r="K380" s="634"/>
      <c r="L380" s="633"/>
      <c r="M380" s="651"/>
    </row>
    <row r="381" spans="1:13" s="222" customFormat="1" ht="38.25" customHeight="1" x14ac:dyDescent="0.2">
      <c r="A381" s="647"/>
      <c r="B381" s="636"/>
      <c r="C381" s="639"/>
      <c r="D381" s="640"/>
      <c r="E381" s="459"/>
      <c r="F381" s="261" t="s">
        <v>886</v>
      </c>
      <c r="G381" s="644"/>
      <c r="H381" s="673"/>
      <c r="I381" s="634"/>
      <c r="J381" s="634"/>
      <c r="K381" s="634"/>
      <c r="L381" s="633"/>
      <c r="M381" s="651"/>
    </row>
    <row r="382" spans="1:13" s="222" customFormat="1" ht="53.25" customHeight="1" x14ac:dyDescent="0.2">
      <c r="A382" s="645" t="s">
        <v>874</v>
      </c>
      <c r="B382" s="635" t="s">
        <v>888</v>
      </c>
      <c r="C382" s="637" t="s">
        <v>889</v>
      </c>
      <c r="D382" s="638"/>
      <c r="E382" s="458" t="s">
        <v>877</v>
      </c>
      <c r="F382" s="252" t="s">
        <v>890</v>
      </c>
      <c r="G382" s="261" t="s">
        <v>519</v>
      </c>
      <c r="H382" s="261" t="s">
        <v>317</v>
      </c>
      <c r="I382" s="634" t="s">
        <v>1239</v>
      </c>
      <c r="J382" s="634" t="s">
        <v>891</v>
      </c>
      <c r="K382" s="634" t="s">
        <v>892</v>
      </c>
      <c r="L382" s="633" t="s">
        <v>2492</v>
      </c>
      <c r="M382" s="634"/>
    </row>
    <row r="383" spans="1:13" s="222" customFormat="1" ht="47.25" customHeight="1" x14ac:dyDescent="0.2">
      <c r="A383" s="647"/>
      <c r="B383" s="636"/>
      <c r="C383" s="639"/>
      <c r="D383" s="640"/>
      <c r="E383" s="459"/>
      <c r="F383" s="261" t="s">
        <v>893</v>
      </c>
      <c r="G383" s="261" t="s">
        <v>519</v>
      </c>
      <c r="H383" s="261" t="s">
        <v>894</v>
      </c>
      <c r="I383" s="634"/>
      <c r="J383" s="634"/>
      <c r="K383" s="634"/>
      <c r="L383" s="633"/>
      <c r="M383" s="634"/>
    </row>
    <row r="384" spans="1:13" s="222" customFormat="1" ht="53.25" customHeight="1" x14ac:dyDescent="0.2">
      <c r="A384" s="645" t="s">
        <v>887</v>
      </c>
      <c r="B384" s="635" t="s">
        <v>896</v>
      </c>
      <c r="C384" s="637" t="s">
        <v>1240</v>
      </c>
      <c r="D384" s="638"/>
      <c r="E384" s="458" t="s">
        <v>877</v>
      </c>
      <c r="F384" s="261" t="s">
        <v>897</v>
      </c>
      <c r="G384" s="261" t="s">
        <v>519</v>
      </c>
      <c r="H384" s="261" t="s">
        <v>317</v>
      </c>
      <c r="I384" s="634" t="s">
        <v>1241</v>
      </c>
      <c r="J384" s="634" t="s">
        <v>891</v>
      </c>
      <c r="K384" s="634" t="s">
        <v>898</v>
      </c>
      <c r="L384" s="633" t="s">
        <v>2492</v>
      </c>
      <c r="M384" s="634"/>
    </row>
    <row r="385" spans="1:13" s="222" customFormat="1" ht="60.75" customHeight="1" x14ac:dyDescent="0.2">
      <c r="A385" s="647"/>
      <c r="B385" s="636"/>
      <c r="C385" s="639"/>
      <c r="D385" s="640"/>
      <c r="E385" s="459"/>
      <c r="F385" s="261" t="s">
        <v>899</v>
      </c>
      <c r="G385" s="261" t="s">
        <v>519</v>
      </c>
      <c r="H385" s="261" t="s">
        <v>894</v>
      </c>
      <c r="I385" s="634"/>
      <c r="J385" s="634"/>
      <c r="K385" s="634"/>
      <c r="L385" s="633"/>
      <c r="M385" s="634"/>
    </row>
    <row r="386" spans="1:13" s="222" customFormat="1" ht="79.5" customHeight="1" x14ac:dyDescent="0.2">
      <c r="A386" s="260" t="s">
        <v>895</v>
      </c>
      <c r="B386" s="255" t="s">
        <v>901</v>
      </c>
      <c r="C386" s="633" t="s">
        <v>902</v>
      </c>
      <c r="D386" s="674"/>
      <c r="E386" s="364" t="s">
        <v>877</v>
      </c>
      <c r="F386" s="261" t="s">
        <v>903</v>
      </c>
      <c r="G386" s="227" t="s">
        <v>904</v>
      </c>
      <c r="H386" s="227" t="s">
        <v>905</v>
      </c>
      <c r="I386" s="251" t="s">
        <v>1242</v>
      </c>
      <c r="J386" s="251" t="s">
        <v>906</v>
      </c>
      <c r="K386" s="251" t="s">
        <v>907</v>
      </c>
      <c r="L386" s="255" t="s">
        <v>2493</v>
      </c>
      <c r="M386" s="365">
        <v>500000</v>
      </c>
    </row>
    <row r="387" spans="1:13" s="222" customFormat="1" ht="84.75" customHeight="1" x14ac:dyDescent="0.2">
      <c r="A387" s="260" t="s">
        <v>900</v>
      </c>
      <c r="B387" s="255" t="s">
        <v>909</v>
      </c>
      <c r="C387" s="633" t="s">
        <v>910</v>
      </c>
      <c r="D387" s="633"/>
      <c r="E387" s="364" t="s">
        <v>877</v>
      </c>
      <c r="F387" s="261" t="s">
        <v>911</v>
      </c>
      <c r="G387" s="227" t="s">
        <v>912</v>
      </c>
      <c r="H387" s="227" t="s">
        <v>913</v>
      </c>
      <c r="I387" s="251" t="s">
        <v>914</v>
      </c>
      <c r="J387" s="251" t="s">
        <v>877</v>
      </c>
      <c r="K387" s="251" t="s">
        <v>202</v>
      </c>
      <c r="L387" s="255" t="s">
        <v>2492</v>
      </c>
      <c r="M387" s="251"/>
    </row>
    <row r="388" spans="1:13" s="222" customFormat="1" ht="60.75" customHeight="1" x14ac:dyDescent="0.2">
      <c r="A388" s="260" t="s">
        <v>908</v>
      </c>
      <c r="B388" s="255" t="s">
        <v>916</v>
      </c>
      <c r="C388" s="633" t="s">
        <v>917</v>
      </c>
      <c r="D388" s="633"/>
      <c r="E388" s="344" t="s">
        <v>877</v>
      </c>
      <c r="F388" s="261" t="s">
        <v>918</v>
      </c>
      <c r="G388" s="261" t="s">
        <v>594</v>
      </c>
      <c r="H388" s="230" t="s">
        <v>919</v>
      </c>
      <c r="I388" s="251" t="s">
        <v>920</v>
      </c>
      <c r="J388" s="251" t="s">
        <v>906</v>
      </c>
      <c r="K388" s="251" t="s">
        <v>202</v>
      </c>
      <c r="L388" s="255" t="s">
        <v>2492</v>
      </c>
      <c r="M388" s="251"/>
    </row>
    <row r="389" spans="1:13" s="222" customFormat="1" ht="45" customHeight="1" x14ac:dyDescent="0.2">
      <c r="A389" s="678" t="s">
        <v>915</v>
      </c>
      <c r="B389" s="678" t="s">
        <v>2762</v>
      </c>
      <c r="C389" s="683" t="s">
        <v>2763</v>
      </c>
      <c r="D389" s="684"/>
      <c r="E389" s="678" t="s">
        <v>2764</v>
      </c>
      <c r="F389" s="261" t="s">
        <v>921</v>
      </c>
      <c r="G389" s="261" t="s">
        <v>922</v>
      </c>
      <c r="H389" s="261" t="s">
        <v>923</v>
      </c>
      <c r="I389" s="634" t="s">
        <v>2792</v>
      </c>
      <c r="J389" s="675" t="s">
        <v>2765</v>
      </c>
      <c r="K389" s="675" t="s">
        <v>2766</v>
      </c>
      <c r="L389" s="676" t="s">
        <v>2767</v>
      </c>
      <c r="M389" s="677"/>
    </row>
    <row r="390" spans="1:13" s="222" customFormat="1" ht="63.75" customHeight="1" x14ac:dyDescent="0.2">
      <c r="A390" s="679"/>
      <c r="B390" s="681"/>
      <c r="C390" s="685"/>
      <c r="D390" s="686"/>
      <c r="E390" s="681"/>
      <c r="F390" s="261" t="s">
        <v>924</v>
      </c>
      <c r="G390" s="261" t="s">
        <v>925</v>
      </c>
      <c r="H390" s="261" t="s">
        <v>926</v>
      </c>
      <c r="I390" s="634"/>
      <c r="J390" s="675"/>
      <c r="K390" s="675"/>
      <c r="L390" s="676"/>
      <c r="M390" s="677"/>
    </row>
    <row r="391" spans="1:13" s="222" customFormat="1" ht="72" customHeight="1" x14ac:dyDescent="0.2">
      <c r="A391" s="680"/>
      <c r="B391" s="682"/>
      <c r="C391" s="687"/>
      <c r="D391" s="688"/>
      <c r="E391" s="682"/>
      <c r="F391" s="261" t="s">
        <v>927</v>
      </c>
      <c r="G391" s="261" t="s">
        <v>928</v>
      </c>
      <c r="H391" s="261" t="s">
        <v>929</v>
      </c>
      <c r="I391" s="634"/>
      <c r="J391" s="675"/>
      <c r="K391" s="675"/>
      <c r="L391" s="676"/>
      <c r="M391" s="677"/>
    </row>
    <row r="392" spans="1:13" s="222" customFormat="1" ht="46.5" customHeight="1" x14ac:dyDescent="0.2">
      <c r="A392" s="645" t="s">
        <v>2816</v>
      </c>
      <c r="B392" s="635" t="s">
        <v>931</v>
      </c>
      <c r="C392" s="637" t="s">
        <v>932</v>
      </c>
      <c r="D392" s="638"/>
      <c r="E392" s="635" t="s">
        <v>933</v>
      </c>
      <c r="F392" s="261" t="s">
        <v>1243</v>
      </c>
      <c r="G392" s="261" t="s">
        <v>519</v>
      </c>
      <c r="H392" s="261" t="s">
        <v>934</v>
      </c>
      <c r="I392" s="634" t="s">
        <v>1255</v>
      </c>
      <c r="J392" s="634" t="s">
        <v>2843</v>
      </c>
      <c r="K392" s="634" t="s">
        <v>202</v>
      </c>
      <c r="L392" s="633" t="s">
        <v>2513</v>
      </c>
      <c r="M392" s="634"/>
    </row>
    <row r="393" spans="1:13" s="222" customFormat="1" ht="45" customHeight="1" x14ac:dyDescent="0.2">
      <c r="A393" s="647"/>
      <c r="B393" s="636"/>
      <c r="C393" s="639"/>
      <c r="D393" s="640"/>
      <c r="E393" s="636"/>
      <c r="F393" s="261" t="s">
        <v>935</v>
      </c>
      <c r="G393" s="261" t="s">
        <v>936</v>
      </c>
      <c r="H393" s="261" t="s">
        <v>937</v>
      </c>
      <c r="I393" s="634"/>
      <c r="J393" s="634"/>
      <c r="K393" s="634"/>
      <c r="L393" s="633"/>
      <c r="M393" s="634"/>
    </row>
    <row r="394" spans="1:13" s="222" customFormat="1" ht="27.75" customHeight="1" x14ac:dyDescent="0.2">
      <c r="A394" s="676" t="s">
        <v>2866</v>
      </c>
      <c r="B394" s="676" t="s">
        <v>2867</v>
      </c>
      <c r="C394" s="676" t="s">
        <v>2868</v>
      </c>
      <c r="D394" s="676"/>
      <c r="E394" s="676" t="s">
        <v>2869</v>
      </c>
      <c r="F394" s="643" t="s">
        <v>1244</v>
      </c>
      <c r="G394" s="689" t="s">
        <v>594</v>
      </c>
      <c r="H394" s="689" t="s">
        <v>2794</v>
      </c>
      <c r="I394" s="251" t="s">
        <v>2501</v>
      </c>
      <c r="J394" s="251" t="s">
        <v>939</v>
      </c>
      <c r="K394" s="262" t="s">
        <v>202</v>
      </c>
      <c r="L394" s="633" t="s">
        <v>2494</v>
      </c>
      <c r="M394" s="651">
        <v>210000000</v>
      </c>
    </row>
    <row r="395" spans="1:13" s="222" customFormat="1" ht="61.5" customHeight="1" x14ac:dyDescent="0.2">
      <c r="A395" s="690"/>
      <c r="B395" s="676"/>
      <c r="C395" s="676"/>
      <c r="D395" s="676"/>
      <c r="E395" s="676"/>
      <c r="F395" s="652"/>
      <c r="G395" s="689"/>
      <c r="H395" s="689"/>
      <c r="I395" s="251" t="s">
        <v>2502</v>
      </c>
      <c r="J395" s="251" t="s">
        <v>940</v>
      </c>
      <c r="K395" s="262" t="s">
        <v>202</v>
      </c>
      <c r="L395" s="633"/>
      <c r="M395" s="651"/>
    </row>
    <row r="396" spans="1:13" s="222" customFormat="1" ht="45.75" customHeight="1" x14ac:dyDescent="0.2">
      <c r="A396" s="690"/>
      <c r="B396" s="676"/>
      <c r="C396" s="676"/>
      <c r="D396" s="676"/>
      <c r="E396" s="676"/>
      <c r="F396" s="652"/>
      <c r="G396" s="689"/>
      <c r="H396" s="689"/>
      <c r="I396" s="251" t="s">
        <v>2503</v>
      </c>
      <c r="J396" s="251" t="s">
        <v>940</v>
      </c>
      <c r="K396" s="262" t="s">
        <v>202</v>
      </c>
      <c r="L396" s="633"/>
      <c r="M396" s="651"/>
    </row>
    <row r="397" spans="1:13" s="222" customFormat="1" ht="35.25" customHeight="1" x14ac:dyDescent="0.2">
      <c r="A397" s="690"/>
      <c r="B397" s="676"/>
      <c r="C397" s="676"/>
      <c r="D397" s="676"/>
      <c r="E397" s="676"/>
      <c r="F397" s="652"/>
      <c r="G397" s="689"/>
      <c r="H397" s="689"/>
      <c r="I397" s="251" t="s">
        <v>2504</v>
      </c>
      <c r="J397" s="251" t="s">
        <v>940</v>
      </c>
      <c r="K397" s="262" t="s">
        <v>202</v>
      </c>
      <c r="L397" s="633"/>
      <c r="M397" s="651"/>
    </row>
    <row r="398" spans="1:13" s="222" customFormat="1" ht="46.5" customHeight="1" x14ac:dyDescent="0.2">
      <c r="A398" s="690"/>
      <c r="B398" s="676"/>
      <c r="C398" s="676"/>
      <c r="D398" s="676"/>
      <c r="E398" s="676"/>
      <c r="F398" s="644"/>
      <c r="G398" s="689"/>
      <c r="H398" s="689"/>
      <c r="I398" s="251" t="s">
        <v>2505</v>
      </c>
      <c r="J398" s="251" t="s">
        <v>940</v>
      </c>
      <c r="K398" s="262" t="s">
        <v>202</v>
      </c>
      <c r="L398" s="255" t="s">
        <v>941</v>
      </c>
      <c r="M398" s="359">
        <v>21098220</v>
      </c>
    </row>
    <row r="399" spans="1:13" s="222" customFormat="1" ht="88.5" customHeight="1" x14ac:dyDescent="0.2">
      <c r="A399" s="690"/>
      <c r="B399" s="676"/>
      <c r="C399" s="676"/>
      <c r="D399" s="676"/>
      <c r="E399" s="676"/>
      <c r="F399" s="689" t="s">
        <v>2514</v>
      </c>
      <c r="G399" s="689" t="s">
        <v>594</v>
      </c>
      <c r="H399" s="689" t="s">
        <v>2793</v>
      </c>
      <c r="I399" s="251" t="s">
        <v>2506</v>
      </c>
      <c r="J399" s="251" t="s">
        <v>939</v>
      </c>
      <c r="K399" s="262" t="s">
        <v>202</v>
      </c>
      <c r="L399" s="633" t="s">
        <v>2494</v>
      </c>
      <c r="M399" s="677"/>
    </row>
    <row r="400" spans="1:13" s="222" customFormat="1" ht="75" customHeight="1" x14ac:dyDescent="0.2">
      <c r="A400" s="690"/>
      <c r="B400" s="676"/>
      <c r="C400" s="676"/>
      <c r="D400" s="676"/>
      <c r="E400" s="676"/>
      <c r="F400" s="689"/>
      <c r="G400" s="689"/>
      <c r="H400" s="689"/>
      <c r="I400" s="251" t="s">
        <v>2507</v>
      </c>
      <c r="J400" s="251" t="s">
        <v>939</v>
      </c>
      <c r="K400" s="262" t="s">
        <v>202</v>
      </c>
      <c r="L400" s="633"/>
      <c r="M400" s="677"/>
    </row>
    <row r="401" spans="1:13" s="222" customFormat="1" ht="33.75" customHeight="1" x14ac:dyDescent="0.2">
      <c r="A401" s="690"/>
      <c r="B401" s="676"/>
      <c r="C401" s="676"/>
      <c r="D401" s="676"/>
      <c r="E401" s="676"/>
      <c r="F401" s="689"/>
      <c r="G401" s="689"/>
      <c r="H401" s="689"/>
      <c r="I401" s="251" t="s">
        <v>2508</v>
      </c>
      <c r="J401" s="251" t="s">
        <v>939</v>
      </c>
      <c r="K401" s="262" t="s">
        <v>202</v>
      </c>
      <c r="L401" s="633"/>
      <c r="M401" s="677"/>
    </row>
    <row r="402" spans="1:13" s="222" customFormat="1" ht="64.5" customHeight="1" x14ac:dyDescent="0.2">
      <c r="A402" s="690"/>
      <c r="B402" s="676"/>
      <c r="C402" s="676"/>
      <c r="D402" s="676"/>
      <c r="E402" s="676"/>
      <c r="F402" s="689"/>
      <c r="G402" s="689"/>
      <c r="H402" s="689"/>
      <c r="I402" s="251" t="s">
        <v>2509</v>
      </c>
      <c r="J402" s="251" t="s">
        <v>939</v>
      </c>
      <c r="K402" s="262" t="s">
        <v>202</v>
      </c>
      <c r="L402" s="633"/>
      <c r="M402" s="677"/>
    </row>
    <row r="403" spans="1:13" s="222" customFormat="1" ht="41.25" customHeight="1" x14ac:dyDescent="0.2">
      <c r="A403" s="690"/>
      <c r="B403" s="676"/>
      <c r="C403" s="676"/>
      <c r="D403" s="676"/>
      <c r="E403" s="676"/>
      <c r="F403" s="689"/>
      <c r="G403" s="689"/>
      <c r="H403" s="689"/>
      <c r="I403" s="251" t="s">
        <v>2510</v>
      </c>
      <c r="J403" s="251" t="s">
        <v>939</v>
      </c>
      <c r="K403" s="262" t="s">
        <v>202</v>
      </c>
      <c r="L403" s="633"/>
      <c r="M403" s="677"/>
    </row>
    <row r="404" spans="1:13" s="222" customFormat="1" ht="30" customHeight="1" x14ac:dyDescent="0.2">
      <c r="A404" s="690"/>
      <c r="B404" s="676"/>
      <c r="C404" s="676"/>
      <c r="D404" s="676"/>
      <c r="E404" s="676"/>
      <c r="F404" s="261" t="s">
        <v>1245</v>
      </c>
      <c r="G404" s="231" t="s">
        <v>594</v>
      </c>
      <c r="H404" s="231" t="s">
        <v>942</v>
      </c>
      <c r="I404" s="251" t="s">
        <v>2511</v>
      </c>
      <c r="J404" s="251" t="s">
        <v>939</v>
      </c>
      <c r="K404" s="262" t="s">
        <v>202</v>
      </c>
      <c r="L404" s="633"/>
      <c r="M404" s="677"/>
    </row>
    <row r="405" spans="1:13" s="222" customFormat="1" ht="44.25" customHeight="1" x14ac:dyDescent="0.2">
      <c r="A405" s="635" t="s">
        <v>938</v>
      </c>
      <c r="B405" s="635" t="s">
        <v>1248</v>
      </c>
      <c r="C405" s="637" t="s">
        <v>944</v>
      </c>
      <c r="D405" s="638"/>
      <c r="E405" s="635" t="s">
        <v>1247</v>
      </c>
      <c r="F405" s="261" t="s">
        <v>945</v>
      </c>
      <c r="G405" s="643" t="s">
        <v>1246</v>
      </c>
      <c r="H405" s="643" t="s">
        <v>828</v>
      </c>
      <c r="I405" s="634" t="s">
        <v>946</v>
      </c>
      <c r="J405" s="443" t="s">
        <v>1258</v>
      </c>
      <c r="K405" s="691" t="s">
        <v>947</v>
      </c>
      <c r="L405" s="633" t="s">
        <v>1960</v>
      </c>
      <c r="M405" s="634"/>
    </row>
    <row r="406" spans="1:13" s="222" customFormat="1" ht="49.5" customHeight="1" x14ac:dyDescent="0.2">
      <c r="A406" s="648"/>
      <c r="B406" s="648"/>
      <c r="C406" s="649"/>
      <c r="D406" s="650"/>
      <c r="E406" s="648"/>
      <c r="F406" s="261" t="s">
        <v>948</v>
      </c>
      <c r="G406" s="652"/>
      <c r="H406" s="652"/>
      <c r="I406" s="634"/>
      <c r="J406" s="432"/>
      <c r="K406" s="691"/>
      <c r="L406" s="633"/>
      <c r="M406" s="634"/>
    </row>
    <row r="407" spans="1:13" s="222" customFormat="1" ht="37.5" customHeight="1" x14ac:dyDescent="0.2">
      <c r="A407" s="648"/>
      <c r="B407" s="648"/>
      <c r="C407" s="649"/>
      <c r="D407" s="650"/>
      <c r="E407" s="648"/>
      <c r="F407" s="261" t="s">
        <v>949</v>
      </c>
      <c r="G407" s="652"/>
      <c r="H407" s="652"/>
      <c r="I407" s="634"/>
      <c r="J407" s="432"/>
      <c r="K407" s="691"/>
      <c r="L407" s="633"/>
      <c r="M407" s="634"/>
    </row>
    <row r="408" spans="1:13" s="222" customFormat="1" ht="125.25" customHeight="1" x14ac:dyDescent="0.2">
      <c r="A408" s="636"/>
      <c r="B408" s="636"/>
      <c r="C408" s="639"/>
      <c r="D408" s="640"/>
      <c r="E408" s="636"/>
      <c r="F408" s="261" t="s">
        <v>950</v>
      </c>
      <c r="G408" s="644"/>
      <c r="H408" s="644"/>
      <c r="I408" s="634"/>
      <c r="J408" s="433"/>
      <c r="K408" s="691"/>
      <c r="L408" s="633"/>
      <c r="M408" s="634"/>
    </row>
    <row r="409" spans="1:13" s="222" customFormat="1" ht="87" customHeight="1" x14ac:dyDescent="0.2">
      <c r="A409" s="635" t="s">
        <v>943</v>
      </c>
      <c r="B409" s="635" t="s">
        <v>1249</v>
      </c>
      <c r="C409" s="637" t="s">
        <v>952</v>
      </c>
      <c r="D409" s="638"/>
      <c r="E409" s="635" t="s">
        <v>1250</v>
      </c>
      <c r="F409" s="261" t="s">
        <v>953</v>
      </c>
      <c r="G409" s="689" t="s">
        <v>2562</v>
      </c>
      <c r="H409" s="643" t="s">
        <v>828</v>
      </c>
      <c r="I409" s="634" t="s">
        <v>946</v>
      </c>
      <c r="J409" s="443" t="s">
        <v>1258</v>
      </c>
      <c r="K409" s="634" t="s">
        <v>1256</v>
      </c>
      <c r="L409" s="633" t="s">
        <v>1960</v>
      </c>
      <c r="M409" s="634"/>
    </row>
    <row r="410" spans="1:13" s="222" customFormat="1" ht="96.75" customHeight="1" x14ac:dyDescent="0.2">
      <c r="A410" s="648"/>
      <c r="B410" s="648"/>
      <c r="C410" s="649"/>
      <c r="D410" s="650"/>
      <c r="E410" s="648"/>
      <c r="F410" s="261" t="s">
        <v>954</v>
      </c>
      <c r="G410" s="689"/>
      <c r="H410" s="652"/>
      <c r="I410" s="634"/>
      <c r="J410" s="432"/>
      <c r="K410" s="634"/>
      <c r="L410" s="633"/>
      <c r="M410" s="634"/>
    </row>
    <row r="411" spans="1:13" s="222" customFormat="1" ht="76.5" customHeight="1" x14ac:dyDescent="0.2">
      <c r="A411" s="648"/>
      <c r="B411" s="648"/>
      <c r="C411" s="649"/>
      <c r="D411" s="650"/>
      <c r="E411" s="648"/>
      <c r="F411" s="261" t="s">
        <v>955</v>
      </c>
      <c r="G411" s="689"/>
      <c r="H411" s="652"/>
      <c r="I411" s="634"/>
      <c r="J411" s="432"/>
      <c r="K411" s="634"/>
      <c r="L411" s="633"/>
      <c r="M411" s="634"/>
    </row>
    <row r="412" spans="1:13" s="222" customFormat="1" ht="73.5" customHeight="1" x14ac:dyDescent="0.2">
      <c r="A412" s="636"/>
      <c r="B412" s="636"/>
      <c r="C412" s="639"/>
      <c r="D412" s="640"/>
      <c r="E412" s="636"/>
      <c r="F412" s="261" t="s">
        <v>956</v>
      </c>
      <c r="G412" s="689"/>
      <c r="H412" s="644"/>
      <c r="I412" s="634"/>
      <c r="J412" s="433"/>
      <c r="K412" s="634"/>
      <c r="L412" s="633"/>
      <c r="M412" s="634"/>
    </row>
    <row r="413" spans="1:13" s="222" customFormat="1" ht="86.25" customHeight="1" x14ac:dyDescent="0.2">
      <c r="A413" s="635" t="s">
        <v>951</v>
      </c>
      <c r="B413" s="635" t="s">
        <v>958</v>
      </c>
      <c r="C413" s="637" t="s">
        <v>959</v>
      </c>
      <c r="D413" s="638"/>
      <c r="E413" s="635" t="s">
        <v>1250</v>
      </c>
      <c r="F413" s="261" t="s">
        <v>960</v>
      </c>
      <c r="G413" s="643" t="s">
        <v>1251</v>
      </c>
      <c r="H413" s="643" t="s">
        <v>828</v>
      </c>
      <c r="I413" s="634" t="s">
        <v>961</v>
      </c>
      <c r="J413" s="443" t="s">
        <v>1258</v>
      </c>
      <c r="K413" s="634" t="s">
        <v>962</v>
      </c>
      <c r="L413" s="633" t="s">
        <v>2486</v>
      </c>
      <c r="M413" s="634"/>
    </row>
    <row r="414" spans="1:13" s="222" customFormat="1" ht="60.75" customHeight="1" x14ac:dyDescent="0.2">
      <c r="A414" s="648"/>
      <c r="B414" s="648"/>
      <c r="C414" s="649"/>
      <c r="D414" s="650"/>
      <c r="E414" s="648"/>
      <c r="F414" s="261" t="s">
        <v>963</v>
      </c>
      <c r="G414" s="652"/>
      <c r="H414" s="652"/>
      <c r="I414" s="634"/>
      <c r="J414" s="432"/>
      <c r="K414" s="634"/>
      <c r="L414" s="633"/>
      <c r="M414" s="634"/>
    </row>
    <row r="415" spans="1:13" s="222" customFormat="1" ht="61.5" customHeight="1" x14ac:dyDescent="0.2">
      <c r="A415" s="648"/>
      <c r="B415" s="648"/>
      <c r="C415" s="649"/>
      <c r="D415" s="650"/>
      <c r="E415" s="648"/>
      <c r="F415" s="261" t="s">
        <v>964</v>
      </c>
      <c r="G415" s="652"/>
      <c r="H415" s="652"/>
      <c r="I415" s="634"/>
      <c r="J415" s="432"/>
      <c r="K415" s="634"/>
      <c r="L415" s="633"/>
      <c r="M415" s="634"/>
    </row>
    <row r="416" spans="1:13" s="222" customFormat="1" ht="94.5" customHeight="1" x14ac:dyDescent="0.2">
      <c r="A416" s="648"/>
      <c r="B416" s="648"/>
      <c r="C416" s="649"/>
      <c r="D416" s="650"/>
      <c r="E416" s="648"/>
      <c r="F416" s="261" t="s">
        <v>965</v>
      </c>
      <c r="G416" s="652"/>
      <c r="H416" s="652"/>
      <c r="I416" s="634"/>
      <c r="J416" s="432"/>
      <c r="K416" s="634"/>
      <c r="L416" s="633"/>
      <c r="M416" s="634"/>
    </row>
    <row r="417" spans="1:13" s="222" customFormat="1" ht="96" customHeight="1" x14ac:dyDescent="0.2">
      <c r="A417" s="636"/>
      <c r="B417" s="636"/>
      <c r="C417" s="639"/>
      <c r="D417" s="640"/>
      <c r="E417" s="636"/>
      <c r="F417" s="261" t="s">
        <v>966</v>
      </c>
      <c r="G417" s="644"/>
      <c r="H417" s="644"/>
      <c r="I417" s="634"/>
      <c r="J417" s="433"/>
      <c r="K417" s="634"/>
      <c r="L417" s="633"/>
      <c r="M417" s="634"/>
    </row>
    <row r="418" spans="1:13" s="222" customFormat="1" ht="117" customHeight="1" x14ac:dyDescent="0.2">
      <c r="A418" s="635" t="s">
        <v>2896</v>
      </c>
      <c r="B418" s="635" t="s">
        <v>2894</v>
      </c>
      <c r="C418" s="637" t="s">
        <v>2895</v>
      </c>
      <c r="D418" s="638"/>
      <c r="E418" s="635" t="s">
        <v>2768</v>
      </c>
      <c r="F418" s="261" t="s">
        <v>2516</v>
      </c>
      <c r="G418" s="689" t="s">
        <v>2769</v>
      </c>
      <c r="H418" s="692" t="s">
        <v>2897</v>
      </c>
      <c r="I418" s="675" t="s">
        <v>2898</v>
      </c>
      <c r="J418" s="876" t="s">
        <v>2901</v>
      </c>
      <c r="K418" s="634" t="s">
        <v>2899</v>
      </c>
      <c r="L418" s="633" t="s">
        <v>2900</v>
      </c>
      <c r="M418" s="634"/>
    </row>
    <row r="419" spans="1:13" s="222" customFormat="1" ht="93.75" customHeight="1" x14ac:dyDescent="0.2">
      <c r="A419" s="648"/>
      <c r="B419" s="648"/>
      <c r="C419" s="649"/>
      <c r="D419" s="650"/>
      <c r="E419" s="648"/>
      <c r="F419" s="261" t="s">
        <v>967</v>
      </c>
      <c r="G419" s="689"/>
      <c r="H419" s="693"/>
      <c r="I419" s="675"/>
      <c r="J419" s="455"/>
      <c r="K419" s="634"/>
      <c r="L419" s="633"/>
      <c r="M419" s="634"/>
    </row>
    <row r="420" spans="1:13" s="222" customFormat="1" ht="69" customHeight="1" x14ac:dyDescent="0.2">
      <c r="A420" s="648"/>
      <c r="B420" s="648"/>
      <c r="C420" s="649"/>
      <c r="D420" s="650"/>
      <c r="E420" s="648"/>
      <c r="F420" s="261" t="s">
        <v>1257</v>
      </c>
      <c r="G420" s="689"/>
      <c r="H420" s="693"/>
      <c r="I420" s="675"/>
      <c r="J420" s="455"/>
      <c r="K420" s="634"/>
      <c r="L420" s="633"/>
      <c r="M420" s="634"/>
    </row>
    <row r="421" spans="1:13" s="222" customFormat="1" ht="100.5" customHeight="1" x14ac:dyDescent="0.2">
      <c r="A421" s="636"/>
      <c r="B421" s="636"/>
      <c r="C421" s="639"/>
      <c r="D421" s="640"/>
      <c r="E421" s="636"/>
      <c r="F421" s="261" t="s">
        <v>968</v>
      </c>
      <c r="G421" s="689"/>
      <c r="H421" s="694"/>
      <c r="I421" s="675"/>
      <c r="J421" s="456"/>
      <c r="K421" s="634"/>
      <c r="L421" s="633"/>
      <c r="M421" s="634"/>
    </row>
    <row r="422" spans="1:13" s="222" customFormat="1" ht="96" customHeight="1" x14ac:dyDescent="0.2">
      <c r="A422" s="678" t="s">
        <v>2870</v>
      </c>
      <c r="B422" s="678" t="s">
        <v>2871</v>
      </c>
      <c r="C422" s="683" t="s">
        <v>2872</v>
      </c>
      <c r="D422" s="684"/>
      <c r="E422" s="678" t="s">
        <v>2768</v>
      </c>
      <c r="F422" s="261" t="s">
        <v>970</v>
      </c>
      <c r="G422" s="643" t="s">
        <v>2771</v>
      </c>
      <c r="H422" s="692" t="s">
        <v>2770</v>
      </c>
      <c r="I422" s="675" t="s">
        <v>2873</v>
      </c>
      <c r="J422" s="443" t="s">
        <v>2876</v>
      </c>
      <c r="K422" s="675" t="s">
        <v>2874</v>
      </c>
      <c r="L422" s="676" t="s">
        <v>2875</v>
      </c>
      <c r="M422" s="634"/>
    </row>
    <row r="423" spans="1:13" s="222" customFormat="1" ht="57" customHeight="1" x14ac:dyDescent="0.2">
      <c r="A423" s="681"/>
      <c r="B423" s="681"/>
      <c r="C423" s="685"/>
      <c r="D423" s="686"/>
      <c r="E423" s="681"/>
      <c r="F423" s="261" t="s">
        <v>1259</v>
      </c>
      <c r="G423" s="652"/>
      <c r="H423" s="693"/>
      <c r="I423" s="675"/>
      <c r="J423" s="432"/>
      <c r="K423" s="675"/>
      <c r="L423" s="676"/>
      <c r="M423" s="634"/>
    </row>
    <row r="424" spans="1:13" s="222" customFormat="1" ht="51.75" customHeight="1" x14ac:dyDescent="0.2">
      <c r="A424" s="681"/>
      <c r="B424" s="681"/>
      <c r="C424" s="685"/>
      <c r="D424" s="686"/>
      <c r="E424" s="681"/>
      <c r="F424" s="261" t="s">
        <v>1260</v>
      </c>
      <c r="G424" s="652"/>
      <c r="H424" s="693"/>
      <c r="I424" s="675"/>
      <c r="J424" s="432"/>
      <c r="K424" s="675"/>
      <c r="L424" s="676"/>
      <c r="M424" s="634"/>
    </row>
    <row r="425" spans="1:13" s="222" customFormat="1" ht="72" customHeight="1" x14ac:dyDescent="0.2">
      <c r="A425" s="681"/>
      <c r="B425" s="681"/>
      <c r="C425" s="685"/>
      <c r="D425" s="686"/>
      <c r="E425" s="681"/>
      <c r="F425" s="261" t="s">
        <v>1261</v>
      </c>
      <c r="G425" s="652"/>
      <c r="H425" s="693"/>
      <c r="I425" s="675"/>
      <c r="J425" s="432"/>
      <c r="K425" s="675"/>
      <c r="L425" s="676"/>
      <c r="M425" s="634"/>
    </row>
    <row r="426" spans="1:13" s="222" customFormat="1" ht="62.25" customHeight="1" x14ac:dyDescent="0.2">
      <c r="A426" s="682"/>
      <c r="B426" s="682"/>
      <c r="C426" s="687"/>
      <c r="D426" s="688"/>
      <c r="E426" s="682"/>
      <c r="F426" s="261" t="s">
        <v>971</v>
      </c>
      <c r="G426" s="644"/>
      <c r="H426" s="694"/>
      <c r="I426" s="675"/>
      <c r="J426" s="433"/>
      <c r="K426" s="675"/>
      <c r="L426" s="676"/>
      <c r="M426" s="634"/>
    </row>
    <row r="427" spans="1:13" s="222" customFormat="1" ht="59.25" customHeight="1" x14ac:dyDescent="0.2">
      <c r="A427" s="635" t="s">
        <v>969</v>
      </c>
      <c r="B427" s="635" t="s">
        <v>973</v>
      </c>
      <c r="C427" s="637" t="s">
        <v>974</v>
      </c>
      <c r="D427" s="638"/>
      <c r="E427" s="635" t="s">
        <v>1250</v>
      </c>
      <c r="F427" s="261" t="s">
        <v>975</v>
      </c>
      <c r="G427" s="643" t="s">
        <v>2724</v>
      </c>
      <c r="H427" s="643" t="s">
        <v>537</v>
      </c>
      <c r="I427" s="634" t="s">
        <v>976</v>
      </c>
      <c r="J427" s="443" t="s">
        <v>1258</v>
      </c>
      <c r="K427" s="634" t="s">
        <v>459</v>
      </c>
      <c r="L427" s="633" t="s">
        <v>2495</v>
      </c>
      <c r="M427" s="443"/>
    </row>
    <row r="428" spans="1:13" s="222" customFormat="1" ht="81.75" customHeight="1" x14ac:dyDescent="0.2">
      <c r="A428" s="648"/>
      <c r="B428" s="648"/>
      <c r="C428" s="649"/>
      <c r="D428" s="650"/>
      <c r="E428" s="648"/>
      <c r="F428" s="261" t="s">
        <v>977</v>
      </c>
      <c r="G428" s="652"/>
      <c r="H428" s="652"/>
      <c r="I428" s="634"/>
      <c r="J428" s="432"/>
      <c r="K428" s="634"/>
      <c r="L428" s="633"/>
      <c r="M428" s="432"/>
    </row>
    <row r="429" spans="1:13" s="222" customFormat="1" ht="181.5" customHeight="1" x14ac:dyDescent="0.2">
      <c r="A429" s="636"/>
      <c r="B429" s="636"/>
      <c r="C429" s="639"/>
      <c r="D429" s="640"/>
      <c r="E429" s="636"/>
      <c r="F429" s="261" t="s">
        <v>978</v>
      </c>
      <c r="G429" s="644"/>
      <c r="H429" s="644"/>
      <c r="I429" s="634"/>
      <c r="J429" s="433"/>
      <c r="K429" s="634"/>
      <c r="L429" s="633"/>
      <c r="M429" s="433"/>
    </row>
    <row r="430" spans="1:13" s="222" customFormat="1" ht="355.5" customHeight="1" x14ac:dyDescent="0.2">
      <c r="A430" s="255" t="s">
        <v>972</v>
      </c>
      <c r="B430" s="255" t="s">
        <v>980</v>
      </c>
      <c r="C430" s="633" t="s">
        <v>974</v>
      </c>
      <c r="D430" s="633"/>
      <c r="E430" s="255" t="s">
        <v>1247</v>
      </c>
      <c r="F430" s="261" t="s">
        <v>1263</v>
      </c>
      <c r="G430" s="261" t="s">
        <v>1265</v>
      </c>
      <c r="H430" s="261" t="s">
        <v>828</v>
      </c>
      <c r="I430" s="251" t="s">
        <v>1262</v>
      </c>
      <c r="J430" s="357" t="s">
        <v>2806</v>
      </c>
      <c r="K430" s="251" t="s">
        <v>1264</v>
      </c>
      <c r="L430" s="255" t="s">
        <v>2495</v>
      </c>
      <c r="M430" s="251"/>
    </row>
    <row r="431" spans="1:13" s="222" customFormat="1" ht="50.25" customHeight="1" x14ac:dyDescent="0.2">
      <c r="A431" s="635" t="s">
        <v>979</v>
      </c>
      <c r="B431" s="635" t="s">
        <v>1266</v>
      </c>
      <c r="C431" s="637" t="s">
        <v>982</v>
      </c>
      <c r="D431" s="638"/>
      <c r="E431" s="635" t="s">
        <v>1247</v>
      </c>
      <c r="F431" s="261" t="s">
        <v>1252</v>
      </c>
      <c r="G431" s="643" t="s">
        <v>1253</v>
      </c>
      <c r="H431" s="643" t="s">
        <v>828</v>
      </c>
      <c r="I431" s="634" t="s">
        <v>983</v>
      </c>
      <c r="J431" s="443" t="s">
        <v>1258</v>
      </c>
      <c r="K431" s="634" t="s">
        <v>459</v>
      </c>
      <c r="L431" s="633" t="s">
        <v>1218</v>
      </c>
      <c r="M431" s="443"/>
    </row>
    <row r="432" spans="1:13" s="222" customFormat="1" ht="156.75" customHeight="1" x14ac:dyDescent="0.2">
      <c r="A432" s="648"/>
      <c r="B432" s="648"/>
      <c r="C432" s="649"/>
      <c r="D432" s="650"/>
      <c r="E432" s="648"/>
      <c r="F432" s="261" t="s">
        <v>984</v>
      </c>
      <c r="G432" s="652"/>
      <c r="H432" s="652"/>
      <c r="I432" s="634"/>
      <c r="J432" s="432"/>
      <c r="K432" s="634"/>
      <c r="L432" s="633"/>
      <c r="M432" s="432"/>
    </row>
    <row r="433" spans="1:13" s="222" customFormat="1" ht="238.5" customHeight="1" x14ac:dyDescent="0.2">
      <c r="A433" s="636"/>
      <c r="B433" s="636"/>
      <c r="C433" s="639"/>
      <c r="D433" s="640"/>
      <c r="E433" s="636"/>
      <c r="F433" s="261" t="s">
        <v>985</v>
      </c>
      <c r="G433" s="644"/>
      <c r="H433" s="644"/>
      <c r="I433" s="634"/>
      <c r="J433" s="433"/>
      <c r="K433" s="634"/>
      <c r="L433" s="633"/>
      <c r="M433" s="433"/>
    </row>
    <row r="434" spans="1:13" s="222" customFormat="1" ht="56.25" customHeight="1" x14ac:dyDescent="0.2">
      <c r="A434" s="635" t="s">
        <v>981</v>
      </c>
      <c r="B434" s="635" t="s">
        <v>2877</v>
      </c>
      <c r="C434" s="683" t="s">
        <v>2902</v>
      </c>
      <c r="D434" s="684"/>
      <c r="E434" s="635" t="s">
        <v>2773</v>
      </c>
      <c r="F434" s="261" t="s">
        <v>986</v>
      </c>
      <c r="G434" s="643" t="s">
        <v>2772</v>
      </c>
      <c r="H434" s="692" t="s">
        <v>2903</v>
      </c>
      <c r="I434" s="675" t="s">
        <v>2904</v>
      </c>
      <c r="J434" s="443" t="s">
        <v>2905</v>
      </c>
      <c r="K434" s="675" t="s">
        <v>2906</v>
      </c>
      <c r="L434" s="676" t="s">
        <v>2907</v>
      </c>
      <c r="M434" s="675"/>
    </row>
    <row r="435" spans="1:13" s="222" customFormat="1" ht="84.75" customHeight="1" x14ac:dyDescent="0.2">
      <c r="A435" s="648"/>
      <c r="B435" s="646"/>
      <c r="C435" s="685"/>
      <c r="D435" s="686"/>
      <c r="E435" s="648"/>
      <c r="F435" s="261" t="s">
        <v>987</v>
      </c>
      <c r="G435" s="652"/>
      <c r="H435" s="693"/>
      <c r="I435" s="675"/>
      <c r="J435" s="432"/>
      <c r="K435" s="675"/>
      <c r="L435" s="676"/>
      <c r="M435" s="675"/>
    </row>
    <row r="436" spans="1:13" s="222" customFormat="1" ht="143.25" customHeight="1" x14ac:dyDescent="0.2">
      <c r="A436" s="636"/>
      <c r="B436" s="647"/>
      <c r="C436" s="687"/>
      <c r="D436" s="688"/>
      <c r="E436" s="636"/>
      <c r="F436" s="261" t="s">
        <v>988</v>
      </c>
      <c r="G436" s="644"/>
      <c r="H436" s="694"/>
      <c r="I436" s="675"/>
      <c r="J436" s="433"/>
      <c r="K436" s="675"/>
      <c r="L436" s="676"/>
      <c r="M436" s="675"/>
    </row>
    <row r="437" spans="1:13" s="222" customFormat="1" ht="70.5" customHeight="1" x14ac:dyDescent="0.2">
      <c r="A437" s="678" t="s">
        <v>2908</v>
      </c>
      <c r="B437" s="678" t="s">
        <v>2909</v>
      </c>
      <c r="C437" s="683" t="s">
        <v>2910</v>
      </c>
      <c r="D437" s="684"/>
      <c r="E437" s="678" t="s">
        <v>2911</v>
      </c>
      <c r="F437" s="261" t="s">
        <v>990</v>
      </c>
      <c r="G437" s="643" t="s">
        <v>2563</v>
      </c>
      <c r="H437" s="692" t="s">
        <v>2774</v>
      </c>
      <c r="I437" s="634" t="s">
        <v>991</v>
      </c>
      <c r="J437" s="443" t="s">
        <v>2795</v>
      </c>
      <c r="K437" s="634" t="s">
        <v>459</v>
      </c>
      <c r="L437" s="633" t="s">
        <v>1218</v>
      </c>
      <c r="M437" s="634"/>
    </row>
    <row r="438" spans="1:13" s="222" customFormat="1" ht="36.75" customHeight="1" x14ac:dyDescent="0.2">
      <c r="A438" s="681"/>
      <c r="B438" s="681"/>
      <c r="C438" s="685"/>
      <c r="D438" s="686"/>
      <c r="E438" s="681"/>
      <c r="F438" s="261" t="s">
        <v>992</v>
      </c>
      <c r="G438" s="652"/>
      <c r="H438" s="693"/>
      <c r="I438" s="634"/>
      <c r="J438" s="432"/>
      <c r="K438" s="634"/>
      <c r="L438" s="633"/>
      <c r="M438" s="634"/>
    </row>
    <row r="439" spans="1:13" s="222" customFormat="1" ht="179.25" customHeight="1" x14ac:dyDescent="0.2">
      <c r="A439" s="681"/>
      <c r="B439" s="681"/>
      <c r="C439" s="685"/>
      <c r="D439" s="686"/>
      <c r="E439" s="681"/>
      <c r="F439" s="261" t="s">
        <v>993</v>
      </c>
      <c r="G439" s="652"/>
      <c r="H439" s="693"/>
      <c r="I439" s="634"/>
      <c r="J439" s="432"/>
      <c r="K439" s="634"/>
      <c r="L439" s="633"/>
      <c r="M439" s="634"/>
    </row>
    <row r="440" spans="1:13" s="222" customFormat="1" ht="47.25" customHeight="1" x14ac:dyDescent="0.2">
      <c r="A440" s="681"/>
      <c r="B440" s="681"/>
      <c r="C440" s="685"/>
      <c r="D440" s="686"/>
      <c r="E440" s="681"/>
      <c r="F440" s="643" t="s">
        <v>994</v>
      </c>
      <c r="G440" s="652"/>
      <c r="H440" s="693"/>
      <c r="I440" s="634"/>
      <c r="J440" s="432"/>
      <c r="K440" s="634"/>
      <c r="L440" s="633"/>
      <c r="M440" s="634"/>
    </row>
    <row r="441" spans="1:13" s="222" customFormat="1" ht="52.5" customHeight="1" x14ac:dyDescent="0.2">
      <c r="A441" s="681"/>
      <c r="B441" s="681"/>
      <c r="C441" s="685"/>
      <c r="D441" s="686"/>
      <c r="E441" s="681"/>
      <c r="F441" s="535"/>
      <c r="G441" s="652"/>
      <c r="H441" s="693"/>
      <c r="I441" s="634"/>
      <c r="J441" s="432"/>
      <c r="K441" s="634"/>
      <c r="L441" s="633"/>
      <c r="M441" s="634"/>
    </row>
    <row r="442" spans="1:13" s="222" customFormat="1" ht="56.25" customHeight="1" x14ac:dyDescent="0.2">
      <c r="A442" s="682"/>
      <c r="B442" s="682"/>
      <c r="C442" s="687"/>
      <c r="D442" s="688"/>
      <c r="E442" s="682"/>
      <c r="F442" s="261" t="s">
        <v>995</v>
      </c>
      <c r="G442" s="644"/>
      <c r="H442" s="694"/>
      <c r="I442" s="634"/>
      <c r="J442" s="433"/>
      <c r="K442" s="634"/>
      <c r="L442" s="633"/>
      <c r="M442" s="634"/>
    </row>
    <row r="443" spans="1:13" s="222" customFormat="1" ht="37.5" customHeight="1" x14ac:dyDescent="0.2">
      <c r="A443" s="635" t="s">
        <v>989</v>
      </c>
      <c r="B443" s="635" t="s">
        <v>997</v>
      </c>
      <c r="C443" s="637" t="s">
        <v>998</v>
      </c>
      <c r="D443" s="638"/>
      <c r="E443" s="635" t="s">
        <v>1247</v>
      </c>
      <c r="F443" s="261" t="s">
        <v>999</v>
      </c>
      <c r="G443" s="643" t="s">
        <v>1254</v>
      </c>
      <c r="H443" s="643" t="s">
        <v>828</v>
      </c>
      <c r="I443" s="634" t="s">
        <v>1000</v>
      </c>
      <c r="J443" s="443" t="s">
        <v>2795</v>
      </c>
      <c r="K443" s="634" t="s">
        <v>459</v>
      </c>
      <c r="L443" s="633" t="s">
        <v>2490</v>
      </c>
      <c r="M443" s="634"/>
    </row>
    <row r="444" spans="1:13" s="222" customFormat="1" ht="222" customHeight="1" x14ac:dyDescent="0.2">
      <c r="A444" s="636"/>
      <c r="B444" s="636"/>
      <c r="C444" s="639"/>
      <c r="D444" s="640"/>
      <c r="E444" s="636"/>
      <c r="F444" s="261" t="s">
        <v>1001</v>
      </c>
      <c r="G444" s="644"/>
      <c r="H444" s="644"/>
      <c r="I444" s="634"/>
      <c r="J444" s="433"/>
      <c r="K444" s="634"/>
      <c r="L444" s="633"/>
      <c r="M444" s="634"/>
    </row>
    <row r="445" spans="1:13" s="222" customFormat="1" ht="36" customHeight="1" x14ac:dyDescent="0.2">
      <c r="A445" s="635" t="s">
        <v>996</v>
      </c>
      <c r="B445" s="635" t="s">
        <v>1003</v>
      </c>
      <c r="C445" s="637" t="s">
        <v>1004</v>
      </c>
      <c r="D445" s="638"/>
      <c r="E445" s="635" t="s">
        <v>1247</v>
      </c>
      <c r="F445" s="261" t="s">
        <v>1005</v>
      </c>
      <c r="G445" s="643" t="s">
        <v>2725</v>
      </c>
      <c r="H445" s="643" t="s">
        <v>828</v>
      </c>
      <c r="I445" s="634" t="s">
        <v>1006</v>
      </c>
      <c r="J445" s="443" t="s">
        <v>2795</v>
      </c>
      <c r="K445" s="634" t="s">
        <v>459</v>
      </c>
      <c r="L445" s="714" t="s">
        <v>224</v>
      </c>
      <c r="M445" s="634"/>
    </row>
    <row r="446" spans="1:13" s="222" customFormat="1" ht="275.25" customHeight="1" x14ac:dyDescent="0.2">
      <c r="A446" s="648"/>
      <c r="B446" s="648"/>
      <c r="C446" s="649"/>
      <c r="D446" s="650"/>
      <c r="E446" s="648"/>
      <c r="F446" s="261" t="s">
        <v>1007</v>
      </c>
      <c r="G446" s="652"/>
      <c r="H446" s="652"/>
      <c r="I446" s="634"/>
      <c r="J446" s="432"/>
      <c r="K446" s="634"/>
      <c r="L446" s="714"/>
      <c r="M446" s="634"/>
    </row>
    <row r="447" spans="1:13" s="222" customFormat="1" ht="27" customHeight="1" x14ac:dyDescent="0.2">
      <c r="A447" s="648"/>
      <c r="B447" s="648"/>
      <c r="C447" s="649"/>
      <c r="D447" s="650"/>
      <c r="E447" s="648"/>
      <c r="F447" s="261" t="s">
        <v>1008</v>
      </c>
      <c r="G447" s="652"/>
      <c r="H447" s="652"/>
      <c r="I447" s="634"/>
      <c r="J447" s="432"/>
      <c r="K447" s="634"/>
      <c r="L447" s="714"/>
      <c r="M447" s="634"/>
    </row>
    <row r="448" spans="1:13" s="222" customFormat="1" ht="24" customHeight="1" x14ac:dyDescent="0.2">
      <c r="A448" s="648"/>
      <c r="B448" s="648"/>
      <c r="C448" s="649"/>
      <c r="D448" s="650"/>
      <c r="E448" s="648"/>
      <c r="F448" s="261" t="s">
        <v>1009</v>
      </c>
      <c r="G448" s="652"/>
      <c r="H448" s="652"/>
      <c r="I448" s="634"/>
      <c r="J448" s="432"/>
      <c r="K448" s="634"/>
      <c r="L448" s="714"/>
      <c r="M448" s="634"/>
    </row>
    <row r="449" spans="1:13" s="222" customFormat="1" ht="81.75" customHeight="1" x14ac:dyDescent="0.2">
      <c r="A449" s="636"/>
      <c r="B449" s="636"/>
      <c r="C449" s="639"/>
      <c r="D449" s="640"/>
      <c r="E449" s="636"/>
      <c r="F449" s="261" t="s">
        <v>1010</v>
      </c>
      <c r="G449" s="644"/>
      <c r="H449" s="644"/>
      <c r="I449" s="634"/>
      <c r="J449" s="433"/>
      <c r="K449" s="634"/>
      <c r="L449" s="714"/>
      <c r="M449" s="634"/>
    </row>
    <row r="451" spans="1:13" ht="14.25" x14ac:dyDescent="0.2">
      <c r="A451" s="742" t="s">
        <v>154</v>
      </c>
      <c r="B451" s="742"/>
      <c r="C451" s="742"/>
      <c r="D451" s="743" t="s">
        <v>2407</v>
      </c>
      <c r="E451" s="744"/>
      <c r="F451" s="744"/>
      <c r="G451" s="744"/>
      <c r="H451" s="745"/>
      <c r="I451" s="160" t="s">
        <v>1831</v>
      </c>
      <c r="J451" s="749" t="s">
        <v>328</v>
      </c>
      <c r="K451" s="749"/>
      <c r="L451" s="749"/>
      <c r="M451" s="749"/>
    </row>
    <row r="452" spans="1:13" ht="14.25" x14ac:dyDescent="0.2">
      <c r="A452" s="742"/>
      <c r="B452" s="742"/>
      <c r="C452" s="742"/>
      <c r="D452" s="746"/>
      <c r="E452" s="747"/>
      <c r="F452" s="747"/>
      <c r="G452" s="747"/>
      <c r="H452" s="748"/>
      <c r="I452" s="124" t="s">
        <v>157</v>
      </c>
      <c r="J452" s="749" t="s">
        <v>168</v>
      </c>
      <c r="K452" s="749"/>
      <c r="L452" s="749"/>
      <c r="M452" s="749"/>
    </row>
    <row r="453" spans="1:13" x14ac:dyDescent="0.2">
      <c r="A453" s="482" t="s">
        <v>159</v>
      </c>
      <c r="B453" s="482"/>
      <c r="C453" s="482"/>
      <c r="D453" s="482"/>
      <c r="E453" s="482"/>
      <c r="F453" s="482"/>
      <c r="G453" s="482"/>
      <c r="H453" s="482"/>
      <c r="I453" s="482"/>
      <c r="J453" s="482"/>
      <c r="K453" s="482"/>
      <c r="L453" s="482"/>
      <c r="M453" s="483"/>
    </row>
    <row r="454" spans="1:13" ht="60" x14ac:dyDescent="0.2">
      <c r="A454" s="82" t="s">
        <v>158</v>
      </c>
      <c r="B454" s="233" t="s">
        <v>69</v>
      </c>
      <c r="C454" s="449" t="s">
        <v>155</v>
      </c>
      <c r="D454" s="449"/>
      <c r="E454" s="238" t="s">
        <v>162</v>
      </c>
      <c r="F454" s="238" t="s">
        <v>156</v>
      </c>
      <c r="G454" s="238" t="s">
        <v>166</v>
      </c>
      <c r="H454" s="238" t="s">
        <v>167</v>
      </c>
      <c r="I454" s="238" t="s">
        <v>161</v>
      </c>
      <c r="J454" s="238" t="s">
        <v>160</v>
      </c>
      <c r="K454" s="238" t="s">
        <v>163</v>
      </c>
      <c r="L454" s="238" t="s">
        <v>164</v>
      </c>
      <c r="M454" s="238" t="s">
        <v>165</v>
      </c>
    </row>
    <row r="455" spans="1:13" ht="52.5" customHeight="1" x14ac:dyDescent="0.2">
      <c r="A455" s="270" t="s">
        <v>169</v>
      </c>
      <c r="B455" s="263" t="s">
        <v>1274</v>
      </c>
      <c r="C455" s="452" t="s">
        <v>1143</v>
      </c>
      <c r="D455" s="452"/>
      <c r="E455" s="263" t="s">
        <v>1144</v>
      </c>
      <c r="F455" s="271" t="s">
        <v>1145</v>
      </c>
      <c r="G455" s="86" t="s">
        <v>1146</v>
      </c>
      <c r="H455" s="86" t="s">
        <v>1268</v>
      </c>
      <c r="I455" s="268" t="s">
        <v>1143</v>
      </c>
      <c r="J455" s="711" t="s">
        <v>1144</v>
      </c>
      <c r="K455" s="268" t="s">
        <v>202</v>
      </c>
      <c r="L455" s="439" t="s">
        <v>2492</v>
      </c>
      <c r="M455" s="730"/>
    </row>
    <row r="456" spans="1:13" ht="68.25" customHeight="1" x14ac:dyDescent="0.2">
      <c r="A456" s="270" t="s">
        <v>177</v>
      </c>
      <c r="B456" s="265" t="s">
        <v>1273</v>
      </c>
      <c r="C456" s="452" t="s">
        <v>1147</v>
      </c>
      <c r="D456" s="452"/>
      <c r="E456" s="263" t="s">
        <v>1144</v>
      </c>
      <c r="F456" s="271" t="s">
        <v>230</v>
      </c>
      <c r="G456" s="86" t="s">
        <v>1148</v>
      </c>
      <c r="H456" s="86" t="s">
        <v>1269</v>
      </c>
      <c r="I456" s="268" t="s">
        <v>1143</v>
      </c>
      <c r="J456" s="713"/>
      <c r="K456" s="268" t="s">
        <v>202</v>
      </c>
      <c r="L456" s="695"/>
      <c r="M456" s="731"/>
    </row>
    <row r="457" spans="1:13" ht="84.75" customHeight="1" x14ac:dyDescent="0.2">
      <c r="A457" s="707" t="s">
        <v>182</v>
      </c>
      <c r="B457" s="718" t="s">
        <v>1149</v>
      </c>
      <c r="C457" s="721" t="s">
        <v>1150</v>
      </c>
      <c r="D457" s="722"/>
      <c r="E457" s="710" t="s">
        <v>1144</v>
      </c>
      <c r="F457" s="704" t="s">
        <v>1151</v>
      </c>
      <c r="G457" s="87" t="s">
        <v>316</v>
      </c>
      <c r="H457" s="86" t="s">
        <v>919</v>
      </c>
      <c r="I457" s="254" t="s">
        <v>2517</v>
      </c>
      <c r="J457" s="436" t="s">
        <v>1152</v>
      </c>
      <c r="K457" s="268" t="s">
        <v>1270</v>
      </c>
      <c r="L457" s="728" t="s">
        <v>2492</v>
      </c>
      <c r="M457" s="730"/>
    </row>
    <row r="458" spans="1:13" ht="65.25" customHeight="1" x14ac:dyDescent="0.2">
      <c r="A458" s="708"/>
      <c r="B458" s="719"/>
      <c r="C458" s="723"/>
      <c r="D458" s="724"/>
      <c r="E458" s="705"/>
      <c r="F458" s="705"/>
      <c r="G458" s="87" t="s">
        <v>316</v>
      </c>
      <c r="H458" s="88" t="s">
        <v>317</v>
      </c>
      <c r="I458" s="268" t="s">
        <v>2726</v>
      </c>
      <c r="J458" s="432"/>
      <c r="K458" s="268" t="s">
        <v>202</v>
      </c>
      <c r="L458" s="729"/>
      <c r="M458" s="695"/>
    </row>
    <row r="459" spans="1:13" ht="48" customHeight="1" x14ac:dyDescent="0.2">
      <c r="A459" s="709"/>
      <c r="B459" s="720"/>
      <c r="C459" s="725"/>
      <c r="D459" s="726"/>
      <c r="E459" s="706"/>
      <c r="F459" s="706"/>
      <c r="G459" s="87" t="s">
        <v>316</v>
      </c>
      <c r="H459" s="88" t="s">
        <v>317</v>
      </c>
      <c r="I459" s="268" t="s">
        <v>2727</v>
      </c>
      <c r="J459" s="433"/>
      <c r="K459" s="268" t="s">
        <v>1153</v>
      </c>
      <c r="L459" s="729"/>
      <c r="M459" s="695"/>
    </row>
    <row r="460" spans="1:13" ht="52.5" customHeight="1" x14ac:dyDescent="0.2">
      <c r="A460" s="707" t="s">
        <v>186</v>
      </c>
      <c r="B460" s="710" t="s">
        <v>1272</v>
      </c>
      <c r="C460" s="721" t="s">
        <v>1271</v>
      </c>
      <c r="D460" s="727"/>
      <c r="E460" s="710" t="s">
        <v>1144</v>
      </c>
      <c r="F460" s="704" t="s">
        <v>1154</v>
      </c>
      <c r="G460" s="271" t="s">
        <v>1155</v>
      </c>
      <c r="H460" s="88" t="s">
        <v>1156</v>
      </c>
      <c r="I460" s="268" t="s">
        <v>1157</v>
      </c>
      <c r="J460" s="715" t="s">
        <v>1152</v>
      </c>
      <c r="K460" s="711" t="s">
        <v>202</v>
      </c>
      <c r="L460" s="729"/>
      <c r="M460" s="695"/>
    </row>
    <row r="461" spans="1:13" ht="36.75" customHeight="1" x14ac:dyDescent="0.2">
      <c r="A461" s="708"/>
      <c r="B461" s="705"/>
      <c r="C461" s="723"/>
      <c r="D461" s="724"/>
      <c r="E461" s="705"/>
      <c r="F461" s="705"/>
      <c r="G461" s="87" t="s">
        <v>325</v>
      </c>
      <c r="H461" s="88" t="s">
        <v>326</v>
      </c>
      <c r="I461" s="268" t="s">
        <v>1158</v>
      </c>
      <c r="J461" s="716"/>
      <c r="K461" s="712"/>
      <c r="L461" s="729"/>
      <c r="M461" s="695"/>
    </row>
    <row r="462" spans="1:13" ht="41.25" customHeight="1" x14ac:dyDescent="0.2">
      <c r="A462" s="709"/>
      <c r="B462" s="706"/>
      <c r="C462" s="725"/>
      <c r="D462" s="726"/>
      <c r="E462" s="706"/>
      <c r="F462" s="706"/>
      <c r="G462" s="87" t="s">
        <v>325</v>
      </c>
      <c r="H462" s="88" t="s">
        <v>326</v>
      </c>
      <c r="I462" s="90" t="s">
        <v>1159</v>
      </c>
      <c r="J462" s="717"/>
      <c r="K462" s="713"/>
      <c r="L462" s="729"/>
      <c r="M462" s="731"/>
    </row>
    <row r="463" spans="1:13" ht="37.5" customHeight="1" x14ac:dyDescent="0.2">
      <c r="A463" s="696" t="s">
        <v>187</v>
      </c>
      <c r="B463" s="698" t="s">
        <v>1160</v>
      </c>
      <c r="C463" s="700" t="s">
        <v>1161</v>
      </c>
      <c r="D463" s="700"/>
      <c r="E463" s="700" t="s">
        <v>1144</v>
      </c>
      <c r="F463" s="702" t="s">
        <v>1154</v>
      </c>
      <c r="G463" s="352" t="s">
        <v>316</v>
      </c>
      <c r="H463" s="353" t="s">
        <v>317</v>
      </c>
      <c r="I463" s="354" t="s">
        <v>1162</v>
      </c>
      <c r="J463" s="739" t="s">
        <v>1152</v>
      </c>
      <c r="K463" s="355" t="s">
        <v>202</v>
      </c>
      <c r="L463" s="728" t="s">
        <v>2492</v>
      </c>
      <c r="M463" s="740"/>
    </row>
    <row r="464" spans="1:13" ht="47.25" customHeight="1" x14ac:dyDescent="0.2">
      <c r="A464" s="697"/>
      <c r="B464" s="699"/>
      <c r="C464" s="701"/>
      <c r="D464" s="701"/>
      <c r="E464" s="701"/>
      <c r="F464" s="703"/>
      <c r="G464" s="356" t="s">
        <v>316</v>
      </c>
      <c r="H464" s="353" t="s">
        <v>317</v>
      </c>
      <c r="I464" s="354" t="s">
        <v>1163</v>
      </c>
      <c r="J464" s="739"/>
      <c r="K464" s="339" t="s">
        <v>202</v>
      </c>
      <c r="L464" s="729"/>
      <c r="M464" s="741"/>
    </row>
    <row r="465" spans="1:13" ht="45.75" customHeight="1" x14ac:dyDescent="0.2">
      <c r="A465" s="697"/>
      <c r="B465" s="699"/>
      <c r="C465" s="701"/>
      <c r="D465" s="701"/>
      <c r="E465" s="701"/>
      <c r="F465" s="703"/>
      <c r="G465" s="356" t="s">
        <v>325</v>
      </c>
      <c r="H465" s="353" t="s">
        <v>326</v>
      </c>
      <c r="I465" s="354" t="s">
        <v>1164</v>
      </c>
      <c r="J465" s="739"/>
      <c r="K465" s="339" t="s">
        <v>202</v>
      </c>
      <c r="L465" s="729"/>
      <c r="M465" s="741"/>
    </row>
    <row r="466" spans="1:13" ht="48" customHeight="1" x14ac:dyDescent="0.2">
      <c r="A466" s="754" t="s">
        <v>192</v>
      </c>
      <c r="B466" s="454" t="s">
        <v>2728</v>
      </c>
      <c r="C466" s="454" t="s">
        <v>1283</v>
      </c>
      <c r="D466" s="454"/>
      <c r="E466" s="454" t="s">
        <v>1284</v>
      </c>
      <c r="F466" s="98" t="s">
        <v>1285</v>
      </c>
      <c r="G466" s="98" t="s">
        <v>1286</v>
      </c>
      <c r="H466" s="98" t="s">
        <v>1287</v>
      </c>
      <c r="I466" s="569" t="s">
        <v>1308</v>
      </c>
      <c r="J466" s="569" t="s">
        <v>1284</v>
      </c>
      <c r="K466" s="569" t="s">
        <v>202</v>
      </c>
      <c r="L466" s="604" t="s">
        <v>336</v>
      </c>
      <c r="M466" s="750"/>
    </row>
    <row r="467" spans="1:13" ht="36.75" customHeight="1" x14ac:dyDescent="0.2">
      <c r="A467" s="754"/>
      <c r="B467" s="454"/>
      <c r="C467" s="454"/>
      <c r="D467" s="454"/>
      <c r="E467" s="454"/>
      <c r="F467" s="98" t="s">
        <v>1288</v>
      </c>
      <c r="G467" s="98" t="s">
        <v>1289</v>
      </c>
      <c r="H467" s="98" t="s">
        <v>1290</v>
      </c>
      <c r="I467" s="569"/>
      <c r="J467" s="569"/>
      <c r="K467" s="569"/>
      <c r="L467" s="459"/>
      <c r="M467" s="751"/>
    </row>
    <row r="468" spans="1:13" ht="30" customHeight="1" x14ac:dyDescent="0.2">
      <c r="A468" s="754"/>
      <c r="B468" s="454"/>
      <c r="C468" s="454"/>
      <c r="D468" s="454"/>
      <c r="E468" s="454"/>
      <c r="F468" s="98" t="s">
        <v>1291</v>
      </c>
      <c r="G468" s="98" t="s">
        <v>1292</v>
      </c>
      <c r="H468" s="98" t="s">
        <v>1287</v>
      </c>
      <c r="I468" s="569"/>
      <c r="J468" s="569"/>
      <c r="K468" s="569"/>
      <c r="L468" s="459"/>
      <c r="M468" s="751"/>
    </row>
    <row r="469" spans="1:13" ht="35.25" customHeight="1" x14ac:dyDescent="0.2">
      <c r="A469" s="754"/>
      <c r="B469" s="454"/>
      <c r="C469" s="454"/>
      <c r="D469" s="454"/>
      <c r="E469" s="454"/>
      <c r="F469" s="98" t="s">
        <v>1293</v>
      </c>
      <c r="G469" s="98" t="s">
        <v>1294</v>
      </c>
      <c r="H469" s="98" t="s">
        <v>1295</v>
      </c>
      <c r="I469" s="569"/>
      <c r="J469" s="569"/>
      <c r="K469" s="569"/>
      <c r="L469" s="459"/>
      <c r="M469" s="751"/>
    </row>
    <row r="470" spans="1:13" ht="39" customHeight="1" x14ac:dyDescent="0.2">
      <c r="A470" s="754"/>
      <c r="B470" s="454"/>
      <c r="C470" s="454"/>
      <c r="D470" s="454"/>
      <c r="E470" s="454"/>
      <c r="F470" s="98" t="s">
        <v>1296</v>
      </c>
      <c r="G470" s="98" t="s">
        <v>1297</v>
      </c>
      <c r="H470" s="98" t="s">
        <v>1295</v>
      </c>
      <c r="I470" s="569"/>
      <c r="J470" s="569"/>
      <c r="K470" s="569"/>
      <c r="L470" s="459"/>
      <c r="M470" s="752"/>
    </row>
    <row r="471" spans="1:13" ht="53.25" customHeight="1" x14ac:dyDescent="0.2">
      <c r="A471" s="266" t="s">
        <v>195</v>
      </c>
      <c r="B471" s="304" t="s">
        <v>1298</v>
      </c>
      <c r="C471" s="454" t="s">
        <v>1299</v>
      </c>
      <c r="D471" s="454"/>
      <c r="E471" s="234" t="s">
        <v>1284</v>
      </c>
      <c r="F471" s="98" t="s">
        <v>1300</v>
      </c>
      <c r="G471" s="98" t="s">
        <v>316</v>
      </c>
      <c r="H471" s="98" t="s">
        <v>317</v>
      </c>
      <c r="I471" s="245" t="s">
        <v>1301</v>
      </c>
      <c r="J471" s="245" t="s">
        <v>1284</v>
      </c>
      <c r="K471" s="245" t="s">
        <v>202</v>
      </c>
      <c r="L471" s="376" t="s">
        <v>336</v>
      </c>
      <c r="M471" s="377"/>
    </row>
    <row r="472" spans="1:13" ht="57" customHeight="1" x14ac:dyDescent="0.2">
      <c r="A472" s="266" t="s">
        <v>231</v>
      </c>
      <c r="B472" s="100" t="s">
        <v>1302</v>
      </c>
      <c r="C472" s="454" t="s">
        <v>1303</v>
      </c>
      <c r="D472" s="454"/>
      <c r="E472" s="234" t="s">
        <v>1284</v>
      </c>
      <c r="F472" s="98" t="s">
        <v>1304</v>
      </c>
      <c r="G472" s="98" t="s">
        <v>1305</v>
      </c>
      <c r="H472" s="98" t="s">
        <v>1306</v>
      </c>
      <c r="I472" s="245" t="s">
        <v>1307</v>
      </c>
      <c r="J472" s="245" t="s">
        <v>1284</v>
      </c>
      <c r="K472" s="245" t="s">
        <v>202</v>
      </c>
      <c r="L472" s="376" t="s">
        <v>336</v>
      </c>
      <c r="M472" s="377"/>
    </row>
    <row r="473" spans="1:13" ht="71.25" customHeight="1" x14ac:dyDescent="0.2">
      <c r="A473" s="97" t="s">
        <v>322</v>
      </c>
      <c r="B473" s="305" t="s">
        <v>1275</v>
      </c>
      <c r="C473" s="753" t="s">
        <v>1276</v>
      </c>
      <c r="D473" s="753"/>
      <c r="E473" s="265" t="s">
        <v>1277</v>
      </c>
      <c r="F473" s="86" t="s">
        <v>1278</v>
      </c>
      <c r="G473" s="93" t="s">
        <v>1279</v>
      </c>
      <c r="H473" s="93" t="s">
        <v>1280</v>
      </c>
      <c r="I473" s="94" t="s">
        <v>1281</v>
      </c>
      <c r="J473" s="95" t="s">
        <v>1282</v>
      </c>
      <c r="K473" s="96" t="s">
        <v>202</v>
      </c>
      <c r="L473" s="235" t="s">
        <v>336</v>
      </c>
      <c r="M473" s="92"/>
    </row>
    <row r="475" spans="1:13" ht="22.5" customHeight="1" x14ac:dyDescent="0.2">
      <c r="A475" s="734" t="s">
        <v>154</v>
      </c>
      <c r="B475" s="734"/>
      <c r="C475" s="734"/>
      <c r="D475" s="735" t="s">
        <v>2408</v>
      </c>
      <c r="E475" s="736"/>
      <c r="F475" s="736"/>
      <c r="G475" s="736"/>
      <c r="H475" s="736"/>
      <c r="I475" s="282" t="s">
        <v>337</v>
      </c>
      <c r="J475" s="481" t="s">
        <v>203</v>
      </c>
      <c r="K475" s="481"/>
      <c r="L475" s="481"/>
      <c r="M475" s="481"/>
    </row>
    <row r="476" spans="1:13" ht="22.5" customHeight="1" x14ac:dyDescent="0.2">
      <c r="A476" s="734"/>
      <c r="B476" s="734"/>
      <c r="C476" s="734"/>
      <c r="D476" s="736"/>
      <c r="E476" s="736"/>
      <c r="F476" s="736"/>
      <c r="G476" s="736"/>
      <c r="H476" s="736"/>
      <c r="I476" s="80" t="s">
        <v>157</v>
      </c>
      <c r="J476" s="481" t="s">
        <v>168</v>
      </c>
      <c r="K476" s="481"/>
      <c r="L476" s="481"/>
      <c r="M476" s="481"/>
    </row>
    <row r="477" spans="1:13" x14ac:dyDescent="0.2">
      <c r="A477" s="448" t="s">
        <v>159</v>
      </c>
      <c r="B477" s="448"/>
      <c r="C477" s="448"/>
      <c r="D477" s="448"/>
      <c r="E477" s="448"/>
      <c r="F477" s="448"/>
      <c r="G477" s="448"/>
      <c r="H477" s="448"/>
      <c r="I477" s="448"/>
      <c r="J477" s="448"/>
      <c r="K477" s="448"/>
      <c r="L477" s="448"/>
      <c r="M477" s="448"/>
    </row>
    <row r="478" spans="1:13" ht="71.25" customHeight="1" x14ac:dyDescent="0.2">
      <c r="A478" s="238" t="s">
        <v>158</v>
      </c>
      <c r="B478" s="238" t="s">
        <v>69</v>
      </c>
      <c r="C478" s="737" t="s">
        <v>155</v>
      </c>
      <c r="D478" s="738"/>
      <c r="E478" s="238" t="s">
        <v>162</v>
      </c>
      <c r="F478" s="238" t="s">
        <v>156</v>
      </c>
      <c r="G478" s="238" t="s">
        <v>166</v>
      </c>
      <c r="H478" s="238" t="s">
        <v>167</v>
      </c>
      <c r="I478" s="238" t="s">
        <v>161</v>
      </c>
      <c r="J478" s="238" t="s">
        <v>160</v>
      </c>
      <c r="K478" s="238" t="s">
        <v>163</v>
      </c>
      <c r="L478" s="238" t="s">
        <v>164</v>
      </c>
      <c r="M478" s="238" t="s">
        <v>165</v>
      </c>
    </row>
    <row r="479" spans="1:13" ht="150.75" customHeight="1" x14ac:dyDescent="0.2">
      <c r="A479" s="298" t="s">
        <v>169</v>
      </c>
      <c r="B479" s="234" t="s">
        <v>1311</v>
      </c>
      <c r="C479" s="454" t="s">
        <v>204</v>
      </c>
      <c r="D479" s="454"/>
      <c r="E479" s="234" t="s">
        <v>205</v>
      </c>
      <c r="F479" s="98" t="s">
        <v>206</v>
      </c>
      <c r="G479" s="98" t="s">
        <v>210</v>
      </c>
      <c r="H479" s="269" t="s">
        <v>919</v>
      </c>
      <c r="I479" s="101" t="s">
        <v>1313</v>
      </c>
      <c r="J479" s="254" t="s">
        <v>207</v>
      </c>
      <c r="K479" s="254" t="s">
        <v>202</v>
      </c>
      <c r="L479" s="234" t="s">
        <v>1309</v>
      </c>
      <c r="M479" s="330">
        <v>1750000</v>
      </c>
    </row>
    <row r="480" spans="1:13" ht="129" customHeight="1" x14ac:dyDescent="0.2">
      <c r="A480" s="298" t="s">
        <v>177</v>
      </c>
      <c r="B480" s="234" t="s">
        <v>1310</v>
      </c>
      <c r="C480" s="504" t="s">
        <v>208</v>
      </c>
      <c r="D480" s="505"/>
      <c r="E480" s="234" t="s">
        <v>209</v>
      </c>
      <c r="F480" s="98" t="s">
        <v>206</v>
      </c>
      <c r="G480" s="98" t="s">
        <v>210</v>
      </c>
      <c r="H480" s="98" t="s">
        <v>211</v>
      </c>
      <c r="I480" s="254" t="s">
        <v>1314</v>
      </c>
      <c r="J480" s="254" t="s">
        <v>212</v>
      </c>
      <c r="K480" s="254" t="s">
        <v>202</v>
      </c>
      <c r="L480" s="234" t="s">
        <v>1309</v>
      </c>
      <c r="M480" s="330">
        <v>2000000</v>
      </c>
    </row>
    <row r="481" spans="1:13" ht="186.75" customHeight="1" x14ac:dyDescent="0.2">
      <c r="A481" s="298" t="s">
        <v>182</v>
      </c>
      <c r="B481" s="234" t="s">
        <v>1312</v>
      </c>
      <c r="C481" s="454" t="s">
        <v>208</v>
      </c>
      <c r="D481" s="454"/>
      <c r="E481" s="234" t="s">
        <v>209</v>
      </c>
      <c r="F481" s="98" t="s">
        <v>206</v>
      </c>
      <c r="G481" s="98" t="s">
        <v>210</v>
      </c>
      <c r="H481" s="98" t="s">
        <v>213</v>
      </c>
      <c r="I481" s="297" t="s">
        <v>1315</v>
      </c>
      <c r="J481" s="254" t="s">
        <v>214</v>
      </c>
      <c r="K481" s="254" t="s">
        <v>202</v>
      </c>
      <c r="L481" s="234" t="s">
        <v>1309</v>
      </c>
      <c r="M481" s="330">
        <v>3000000</v>
      </c>
    </row>
    <row r="482" spans="1:13" ht="82.5" customHeight="1" x14ac:dyDescent="0.2">
      <c r="A482" s="536" t="s">
        <v>2880</v>
      </c>
      <c r="B482" s="522" t="s">
        <v>2878</v>
      </c>
      <c r="C482" s="539" t="s">
        <v>2879</v>
      </c>
      <c r="D482" s="540"/>
      <c r="E482" s="536" t="s">
        <v>2881</v>
      </c>
      <c r="F482" s="98" t="s">
        <v>215</v>
      </c>
      <c r="G482" s="107" t="s">
        <v>456</v>
      </c>
      <c r="H482" s="98" t="s">
        <v>1267</v>
      </c>
      <c r="I482" s="254" t="s">
        <v>216</v>
      </c>
      <c r="J482" s="254" t="s">
        <v>217</v>
      </c>
      <c r="K482" s="254" t="s">
        <v>202</v>
      </c>
      <c r="L482" s="234" t="s">
        <v>2423</v>
      </c>
      <c r="M482" s="330">
        <v>960000</v>
      </c>
    </row>
    <row r="483" spans="1:13" ht="107.25" customHeight="1" x14ac:dyDescent="0.2">
      <c r="A483" s="732"/>
      <c r="B483" s="523"/>
      <c r="C483" s="541"/>
      <c r="D483" s="542"/>
      <c r="E483" s="538"/>
      <c r="F483" s="98" t="s">
        <v>218</v>
      </c>
      <c r="G483" s="107" t="s">
        <v>519</v>
      </c>
      <c r="H483" s="98" t="s">
        <v>457</v>
      </c>
      <c r="I483" s="254" t="s">
        <v>219</v>
      </c>
      <c r="J483" s="254" t="s">
        <v>217</v>
      </c>
      <c r="K483" s="254" t="s">
        <v>202</v>
      </c>
      <c r="L483" s="234" t="s">
        <v>2518</v>
      </c>
      <c r="M483" s="103"/>
    </row>
    <row r="484" spans="1:13" ht="144.75" customHeight="1" x14ac:dyDescent="0.2">
      <c r="A484" s="733"/>
      <c r="B484" s="524"/>
      <c r="C484" s="608"/>
      <c r="D484" s="609"/>
      <c r="E484" s="607"/>
      <c r="F484" s="98" t="s">
        <v>220</v>
      </c>
      <c r="G484" s="107" t="s">
        <v>1316</v>
      </c>
      <c r="H484" s="98" t="s">
        <v>1317</v>
      </c>
      <c r="I484" s="254" t="s">
        <v>219</v>
      </c>
      <c r="J484" s="254" t="s">
        <v>217</v>
      </c>
      <c r="K484" s="254" t="s">
        <v>202</v>
      </c>
      <c r="L484" s="234" t="s">
        <v>2519</v>
      </c>
      <c r="M484" s="103"/>
    </row>
    <row r="485" spans="1:13" s="77" customFormat="1" ht="132" customHeight="1" x14ac:dyDescent="0.2">
      <c r="A485" s="501" t="s">
        <v>187</v>
      </c>
      <c r="B485" s="522" t="s">
        <v>221</v>
      </c>
      <c r="C485" s="525" t="s">
        <v>222</v>
      </c>
      <c r="D485" s="526"/>
      <c r="E485" s="522" t="s">
        <v>209</v>
      </c>
      <c r="F485" s="98" t="s">
        <v>1320</v>
      </c>
      <c r="G485" s="98" t="s">
        <v>1322</v>
      </c>
      <c r="H485" s="98" t="s">
        <v>1325</v>
      </c>
      <c r="I485" s="254" t="s">
        <v>1321</v>
      </c>
      <c r="J485" s="254" t="s">
        <v>1319</v>
      </c>
      <c r="K485" s="254" t="s">
        <v>223</v>
      </c>
      <c r="L485" s="234" t="s">
        <v>224</v>
      </c>
      <c r="M485" s="104"/>
    </row>
    <row r="486" spans="1:13" s="77" customFormat="1" ht="115.5" customHeight="1" x14ac:dyDescent="0.2">
      <c r="A486" s="755"/>
      <c r="B486" s="438"/>
      <c r="C486" s="757"/>
      <c r="D486" s="758"/>
      <c r="E486" s="438"/>
      <c r="F486" s="98" t="s">
        <v>225</v>
      </c>
      <c r="G486" s="98" t="s">
        <v>1323</v>
      </c>
      <c r="H486" s="98" t="s">
        <v>929</v>
      </c>
      <c r="I486" s="254" t="s">
        <v>1326</v>
      </c>
      <c r="J486" s="254" t="s">
        <v>226</v>
      </c>
      <c r="K486" s="254" t="s">
        <v>223</v>
      </c>
      <c r="L486" s="234" t="s">
        <v>224</v>
      </c>
      <c r="M486" s="104"/>
    </row>
    <row r="487" spans="1:13" s="77" customFormat="1" ht="120" customHeight="1" x14ac:dyDescent="0.2">
      <c r="A487" s="756"/>
      <c r="B487" s="384"/>
      <c r="C487" s="409"/>
      <c r="D487" s="410"/>
      <c r="E487" s="384"/>
      <c r="F487" s="98" t="s">
        <v>227</v>
      </c>
      <c r="G487" s="98" t="s">
        <v>1324</v>
      </c>
      <c r="H487" s="98" t="s">
        <v>1325</v>
      </c>
      <c r="I487" s="254" t="s">
        <v>1327</v>
      </c>
      <c r="J487" s="254" t="s">
        <v>1318</v>
      </c>
      <c r="K487" s="254" t="s">
        <v>223</v>
      </c>
      <c r="L487" s="234" t="s">
        <v>224</v>
      </c>
      <c r="M487" s="104"/>
    </row>
    <row r="488" spans="1:13" s="77" customFormat="1" ht="156.75" customHeight="1" x14ac:dyDescent="0.2">
      <c r="A488" s="298" t="s">
        <v>192</v>
      </c>
      <c r="B488" s="241" t="s">
        <v>228</v>
      </c>
      <c r="C488" s="522" t="s">
        <v>2520</v>
      </c>
      <c r="D488" s="522"/>
      <c r="E488" s="241" t="s">
        <v>209</v>
      </c>
      <c r="F488" s="98" t="s">
        <v>1328</v>
      </c>
      <c r="G488" s="98" t="s">
        <v>229</v>
      </c>
      <c r="H488" s="98" t="s">
        <v>1325</v>
      </c>
      <c r="I488" s="254" t="s">
        <v>1329</v>
      </c>
      <c r="J488" s="254" t="s">
        <v>1318</v>
      </c>
      <c r="K488" s="254" t="s">
        <v>223</v>
      </c>
      <c r="L488" s="234" t="s">
        <v>224</v>
      </c>
      <c r="M488" s="104"/>
    </row>
    <row r="489" spans="1:13" ht="177" customHeight="1" x14ac:dyDescent="0.2">
      <c r="A489" s="311" t="s">
        <v>195</v>
      </c>
      <c r="B489" s="234" t="s">
        <v>1330</v>
      </c>
      <c r="C489" s="504" t="s">
        <v>1331</v>
      </c>
      <c r="D489" s="832"/>
      <c r="E489" s="234" t="s">
        <v>205</v>
      </c>
      <c r="F489" s="98" t="s">
        <v>1332</v>
      </c>
      <c r="G489" s="105" t="s">
        <v>316</v>
      </c>
      <c r="H489" s="105" t="s">
        <v>283</v>
      </c>
      <c r="I489" s="108" t="s">
        <v>1333</v>
      </c>
      <c r="J489" s="110" t="s">
        <v>1334</v>
      </c>
      <c r="K489" s="109" t="s">
        <v>1335</v>
      </c>
      <c r="L489" s="234" t="s">
        <v>224</v>
      </c>
      <c r="M489" s="366"/>
    </row>
    <row r="490" spans="1:13" ht="176.25" customHeight="1" x14ac:dyDescent="0.2">
      <c r="A490" s="310" t="s">
        <v>231</v>
      </c>
      <c r="B490" s="234" t="s">
        <v>233</v>
      </c>
      <c r="C490" s="454" t="s">
        <v>1336</v>
      </c>
      <c r="D490" s="454"/>
      <c r="E490" s="234" t="s">
        <v>205</v>
      </c>
      <c r="F490" s="98" t="s">
        <v>1337</v>
      </c>
      <c r="G490" s="98" t="s">
        <v>594</v>
      </c>
      <c r="H490" s="98" t="s">
        <v>867</v>
      </c>
      <c r="I490" s="254" t="s">
        <v>234</v>
      </c>
      <c r="J490" s="254" t="s">
        <v>1338</v>
      </c>
      <c r="K490" s="254" t="s">
        <v>202</v>
      </c>
      <c r="L490" s="234" t="s">
        <v>224</v>
      </c>
      <c r="M490" s="106"/>
    </row>
    <row r="491" spans="1:13" ht="129.75" customHeight="1" x14ac:dyDescent="0.2">
      <c r="A491" s="310" t="s">
        <v>322</v>
      </c>
      <c r="B491" s="234" t="s">
        <v>236</v>
      </c>
      <c r="C491" s="504" t="s">
        <v>237</v>
      </c>
      <c r="D491" s="505"/>
      <c r="E491" s="234" t="s">
        <v>205</v>
      </c>
      <c r="F491" s="99" t="s">
        <v>238</v>
      </c>
      <c r="G491" s="98" t="s">
        <v>594</v>
      </c>
      <c r="H491" s="98" t="s">
        <v>919</v>
      </c>
      <c r="I491" s="254" t="s">
        <v>239</v>
      </c>
      <c r="J491" s="254" t="s">
        <v>1338</v>
      </c>
      <c r="K491" s="254" t="s">
        <v>202</v>
      </c>
      <c r="L491" s="234" t="s">
        <v>224</v>
      </c>
      <c r="M491" s="106"/>
    </row>
    <row r="492" spans="1:13" ht="127.5" customHeight="1" x14ac:dyDescent="0.2">
      <c r="A492" s="310" t="s">
        <v>232</v>
      </c>
      <c r="B492" s="234" t="s">
        <v>241</v>
      </c>
      <c r="C492" s="454" t="s">
        <v>249</v>
      </c>
      <c r="D492" s="454"/>
      <c r="E492" s="234" t="s">
        <v>205</v>
      </c>
      <c r="F492" s="98" t="s">
        <v>1405</v>
      </c>
      <c r="G492" s="98" t="s">
        <v>594</v>
      </c>
      <c r="H492" s="98" t="s">
        <v>317</v>
      </c>
      <c r="I492" s="254" t="s">
        <v>1406</v>
      </c>
      <c r="J492" s="254" t="s">
        <v>1339</v>
      </c>
      <c r="K492" s="254" t="s">
        <v>202</v>
      </c>
      <c r="L492" s="234" t="s">
        <v>224</v>
      </c>
      <c r="M492" s="106"/>
    </row>
    <row r="493" spans="1:13" ht="180" customHeight="1" x14ac:dyDescent="0.2">
      <c r="A493" s="310" t="s">
        <v>235</v>
      </c>
      <c r="B493" s="234" t="s">
        <v>243</v>
      </c>
      <c r="C493" s="454" t="s">
        <v>2729</v>
      </c>
      <c r="D493" s="454"/>
      <c r="E493" s="234" t="s">
        <v>205</v>
      </c>
      <c r="F493" s="98" t="s">
        <v>1407</v>
      </c>
      <c r="G493" s="98" t="s">
        <v>594</v>
      </c>
      <c r="H493" s="98" t="s">
        <v>283</v>
      </c>
      <c r="I493" s="254" t="s">
        <v>1408</v>
      </c>
      <c r="J493" s="254" t="s">
        <v>1339</v>
      </c>
      <c r="K493" s="254" t="s">
        <v>202</v>
      </c>
      <c r="L493" s="234" t="s">
        <v>224</v>
      </c>
      <c r="M493" s="106"/>
    </row>
    <row r="494" spans="1:13" ht="126.75" customHeight="1" x14ac:dyDescent="0.2">
      <c r="A494" s="310" t="s">
        <v>240</v>
      </c>
      <c r="B494" s="234" t="s">
        <v>245</v>
      </c>
      <c r="C494" s="454" t="s">
        <v>246</v>
      </c>
      <c r="D494" s="454"/>
      <c r="E494" s="234" t="s">
        <v>205</v>
      </c>
      <c r="F494" s="99" t="s">
        <v>1409</v>
      </c>
      <c r="G494" s="98" t="s">
        <v>519</v>
      </c>
      <c r="H494" s="98" t="s">
        <v>317</v>
      </c>
      <c r="I494" s="254" t="s">
        <v>1410</v>
      </c>
      <c r="J494" s="254" t="s">
        <v>1339</v>
      </c>
      <c r="K494" s="254" t="s">
        <v>202</v>
      </c>
      <c r="L494" s="234" t="s">
        <v>224</v>
      </c>
      <c r="M494" s="106"/>
    </row>
    <row r="495" spans="1:13" ht="120.75" customHeight="1" x14ac:dyDescent="0.2">
      <c r="A495" s="310" t="s">
        <v>242</v>
      </c>
      <c r="B495" s="234" t="s">
        <v>248</v>
      </c>
      <c r="C495" s="454" t="s">
        <v>249</v>
      </c>
      <c r="D495" s="454"/>
      <c r="E495" s="234" t="s">
        <v>205</v>
      </c>
      <c r="F495" s="99" t="s">
        <v>1411</v>
      </c>
      <c r="G495" s="98" t="s">
        <v>519</v>
      </c>
      <c r="H495" s="98" t="s">
        <v>317</v>
      </c>
      <c r="I495" s="254" t="s">
        <v>1412</v>
      </c>
      <c r="J495" s="254" t="s">
        <v>1339</v>
      </c>
      <c r="K495" s="254" t="s">
        <v>202</v>
      </c>
      <c r="L495" s="234" t="s">
        <v>224</v>
      </c>
      <c r="M495" s="106"/>
    </row>
    <row r="496" spans="1:13" ht="128.25" customHeight="1" x14ac:dyDescent="0.2">
      <c r="A496" s="310" t="s">
        <v>244</v>
      </c>
      <c r="B496" s="234" t="s">
        <v>251</v>
      </c>
      <c r="C496" s="454" t="s">
        <v>252</v>
      </c>
      <c r="D496" s="454"/>
      <c r="E496" s="234" t="s">
        <v>205</v>
      </c>
      <c r="F496" s="98" t="s">
        <v>1413</v>
      </c>
      <c r="G496" s="98" t="s">
        <v>594</v>
      </c>
      <c r="H496" s="98" t="s">
        <v>317</v>
      </c>
      <c r="I496" s="254" t="s">
        <v>1414</v>
      </c>
      <c r="J496" s="254" t="s">
        <v>1339</v>
      </c>
      <c r="K496" s="254" t="s">
        <v>202</v>
      </c>
      <c r="L496" s="234" t="s">
        <v>224</v>
      </c>
      <c r="M496" s="106"/>
    </row>
    <row r="497" spans="1:13" ht="143.25" customHeight="1" x14ac:dyDescent="0.2">
      <c r="A497" s="310" t="s">
        <v>247</v>
      </c>
      <c r="B497" s="234" t="s">
        <v>254</v>
      </c>
      <c r="C497" s="454" t="s">
        <v>352</v>
      </c>
      <c r="D497" s="454"/>
      <c r="E497" s="234" t="s">
        <v>205</v>
      </c>
      <c r="F497" s="98" t="s">
        <v>1415</v>
      </c>
      <c r="G497" s="98" t="s">
        <v>519</v>
      </c>
      <c r="H497" s="98" t="s">
        <v>317</v>
      </c>
      <c r="I497" s="254" t="s">
        <v>1416</v>
      </c>
      <c r="J497" s="254" t="s">
        <v>1339</v>
      </c>
      <c r="K497" s="254" t="s">
        <v>202</v>
      </c>
      <c r="L497" s="234" t="s">
        <v>224</v>
      </c>
      <c r="M497" s="106"/>
    </row>
    <row r="498" spans="1:13" ht="80.25" customHeight="1" x14ac:dyDescent="0.2">
      <c r="A498" s="310" t="s">
        <v>250</v>
      </c>
      <c r="B498" s="234" t="s">
        <v>1417</v>
      </c>
      <c r="C498" s="239" t="s">
        <v>256</v>
      </c>
      <c r="D498" s="240"/>
      <c r="E498" s="234" t="s">
        <v>205</v>
      </c>
      <c r="F498" s="98" t="s">
        <v>257</v>
      </c>
      <c r="G498" s="98" t="s">
        <v>519</v>
      </c>
      <c r="H498" s="98" t="s">
        <v>317</v>
      </c>
      <c r="I498" s="254" t="s">
        <v>1418</v>
      </c>
      <c r="J498" s="254" t="s">
        <v>1339</v>
      </c>
      <c r="K498" s="254" t="s">
        <v>258</v>
      </c>
      <c r="L498" s="234" t="s">
        <v>224</v>
      </c>
      <c r="M498" s="106"/>
    </row>
    <row r="499" spans="1:13" ht="127.5" customHeight="1" x14ac:dyDescent="0.2">
      <c r="A499" s="310" t="s">
        <v>253</v>
      </c>
      <c r="B499" s="234" t="s">
        <v>353</v>
      </c>
      <c r="C499" s="239" t="s">
        <v>260</v>
      </c>
      <c r="D499" s="240"/>
      <c r="E499" s="234" t="s">
        <v>205</v>
      </c>
      <c r="F499" s="98" t="s">
        <v>1419</v>
      </c>
      <c r="G499" s="98" t="s">
        <v>594</v>
      </c>
      <c r="H499" s="98" t="s">
        <v>317</v>
      </c>
      <c r="I499" s="254" t="s">
        <v>1420</v>
      </c>
      <c r="J499" s="254" t="s">
        <v>1339</v>
      </c>
      <c r="K499" s="254" t="s">
        <v>258</v>
      </c>
      <c r="L499" s="234" t="s">
        <v>224</v>
      </c>
      <c r="M499" s="106"/>
    </row>
    <row r="500" spans="1:13" ht="149.25" customHeight="1" x14ac:dyDescent="0.2">
      <c r="A500" s="310" t="s">
        <v>255</v>
      </c>
      <c r="B500" s="234" t="s">
        <v>2730</v>
      </c>
      <c r="C500" s="239" t="s">
        <v>262</v>
      </c>
      <c r="D500" s="240"/>
      <c r="E500" s="234" t="s">
        <v>205</v>
      </c>
      <c r="F500" s="98" t="s">
        <v>263</v>
      </c>
      <c r="G500" s="98" t="s">
        <v>594</v>
      </c>
      <c r="H500" s="98" t="s">
        <v>317</v>
      </c>
      <c r="I500" s="254" t="s">
        <v>1421</v>
      </c>
      <c r="J500" s="254" t="s">
        <v>1339</v>
      </c>
      <c r="K500" s="254" t="s">
        <v>258</v>
      </c>
      <c r="L500" s="234" t="s">
        <v>224</v>
      </c>
      <c r="M500" s="106"/>
    </row>
    <row r="501" spans="1:13" ht="151.5" customHeight="1" x14ac:dyDescent="0.2">
      <c r="A501" s="310" t="s">
        <v>259</v>
      </c>
      <c r="B501" s="234" t="s">
        <v>2731</v>
      </c>
      <c r="C501" s="239" t="s">
        <v>265</v>
      </c>
      <c r="D501" s="240"/>
      <c r="E501" s="234" t="s">
        <v>205</v>
      </c>
      <c r="F501" s="98" t="s">
        <v>1419</v>
      </c>
      <c r="G501" s="98" t="s">
        <v>519</v>
      </c>
      <c r="H501" s="98" t="s">
        <v>317</v>
      </c>
      <c r="I501" s="254" t="s">
        <v>1422</v>
      </c>
      <c r="J501" s="254" t="s">
        <v>1339</v>
      </c>
      <c r="K501" s="254" t="s">
        <v>258</v>
      </c>
      <c r="L501" s="234" t="s">
        <v>224</v>
      </c>
      <c r="M501" s="106"/>
    </row>
    <row r="502" spans="1:13" ht="178.5" customHeight="1" x14ac:dyDescent="0.2">
      <c r="A502" s="310" t="s">
        <v>261</v>
      </c>
      <c r="B502" s="234" t="s">
        <v>267</v>
      </c>
      <c r="C502" s="239" t="s">
        <v>1423</v>
      </c>
      <c r="D502" s="240"/>
      <c r="E502" s="234" t="s">
        <v>205</v>
      </c>
      <c r="F502" s="98" t="s">
        <v>268</v>
      </c>
      <c r="G502" s="98" t="s">
        <v>519</v>
      </c>
      <c r="H502" s="98" t="s">
        <v>317</v>
      </c>
      <c r="I502" s="254" t="s">
        <v>269</v>
      </c>
      <c r="J502" s="254" t="s">
        <v>1339</v>
      </c>
      <c r="K502" s="254" t="s">
        <v>258</v>
      </c>
      <c r="L502" s="234" t="s">
        <v>224</v>
      </c>
      <c r="M502" s="106"/>
    </row>
    <row r="503" spans="1:13" ht="90" customHeight="1" x14ac:dyDescent="0.2">
      <c r="A503" s="310" t="s">
        <v>264</v>
      </c>
      <c r="B503" s="234" t="s">
        <v>271</v>
      </c>
      <c r="C503" s="504" t="s">
        <v>272</v>
      </c>
      <c r="D503" s="505"/>
      <c r="E503" s="234" t="s">
        <v>205</v>
      </c>
      <c r="F503" s="98" t="s">
        <v>2555</v>
      </c>
      <c r="G503" s="98" t="s">
        <v>519</v>
      </c>
      <c r="H503" s="98" t="s">
        <v>317</v>
      </c>
      <c r="I503" s="254" t="s">
        <v>273</v>
      </c>
      <c r="J503" s="254" t="s">
        <v>1339</v>
      </c>
      <c r="K503" s="254" t="s">
        <v>202</v>
      </c>
      <c r="L503" s="234" t="s">
        <v>224</v>
      </c>
      <c r="M503" s="106"/>
    </row>
    <row r="505" spans="1:13" s="84" customFormat="1" ht="21" customHeight="1" x14ac:dyDescent="0.2">
      <c r="A505" s="474" t="s">
        <v>154</v>
      </c>
      <c r="B505" s="474"/>
      <c r="C505" s="474"/>
      <c r="D505" s="743" t="s">
        <v>2409</v>
      </c>
      <c r="E505" s="744"/>
      <c r="F505" s="744"/>
      <c r="G505" s="744"/>
      <c r="H505" s="745"/>
      <c r="I505" s="160" t="s">
        <v>1831</v>
      </c>
      <c r="J505" s="512" t="s">
        <v>203</v>
      </c>
      <c r="K505" s="512"/>
      <c r="L505" s="512"/>
      <c r="M505" s="512"/>
    </row>
    <row r="506" spans="1:13" s="84" customFormat="1" x14ac:dyDescent="0.2">
      <c r="A506" s="474"/>
      <c r="B506" s="474"/>
      <c r="C506" s="474"/>
      <c r="D506" s="873"/>
      <c r="E506" s="874"/>
      <c r="F506" s="874"/>
      <c r="G506" s="874"/>
      <c r="H506" s="875"/>
      <c r="I506" s="124" t="s">
        <v>157</v>
      </c>
      <c r="J506" s="848" t="s">
        <v>168</v>
      </c>
      <c r="K506" s="848"/>
      <c r="L506" s="848"/>
      <c r="M506" s="848"/>
    </row>
    <row r="507" spans="1:13" s="84" customFormat="1" x14ac:dyDescent="0.2">
      <c r="A507" s="448" t="s">
        <v>159</v>
      </c>
      <c r="B507" s="448"/>
      <c r="C507" s="448"/>
      <c r="D507" s="448"/>
      <c r="E507" s="448"/>
      <c r="F507" s="448"/>
      <c r="G507" s="448"/>
      <c r="H507" s="448"/>
      <c r="I507" s="448"/>
      <c r="J507" s="448"/>
      <c r="K507" s="448"/>
      <c r="L507" s="448"/>
      <c r="M507" s="448"/>
    </row>
    <row r="508" spans="1:13" s="219" customFormat="1" ht="60" x14ac:dyDescent="0.2">
      <c r="A508" s="238" t="s">
        <v>158</v>
      </c>
      <c r="B508" s="238" t="s">
        <v>69</v>
      </c>
      <c r="C508" s="449" t="s">
        <v>155</v>
      </c>
      <c r="D508" s="449"/>
      <c r="E508" s="238" t="s">
        <v>162</v>
      </c>
      <c r="F508" s="238" t="s">
        <v>156</v>
      </c>
      <c r="G508" s="238" t="s">
        <v>166</v>
      </c>
      <c r="H508" s="238" t="s">
        <v>167</v>
      </c>
      <c r="I508" s="238" t="s">
        <v>161</v>
      </c>
      <c r="J508" s="238" t="s">
        <v>160</v>
      </c>
      <c r="K508" s="238" t="s">
        <v>163</v>
      </c>
      <c r="L508" s="238" t="s">
        <v>164</v>
      </c>
      <c r="M508" s="238" t="s">
        <v>165</v>
      </c>
    </row>
    <row r="509" spans="1:13" ht="60.75" customHeight="1" x14ac:dyDescent="0.2">
      <c r="A509" s="450" t="s">
        <v>169</v>
      </c>
      <c r="B509" s="452" t="s">
        <v>1012</v>
      </c>
      <c r="C509" s="452" t="s">
        <v>1449</v>
      </c>
      <c r="D509" s="452"/>
      <c r="E509" s="452" t="s">
        <v>1013</v>
      </c>
      <c r="F509" s="271" t="s">
        <v>1014</v>
      </c>
      <c r="G509" s="271" t="s">
        <v>1454</v>
      </c>
      <c r="H509" s="271" t="s">
        <v>1450</v>
      </c>
      <c r="I509" s="453" t="s">
        <v>1451</v>
      </c>
      <c r="J509" s="453" t="s">
        <v>1015</v>
      </c>
      <c r="K509" s="453" t="s">
        <v>202</v>
      </c>
      <c r="L509" s="439" t="s">
        <v>224</v>
      </c>
      <c r="M509" s="442"/>
    </row>
    <row r="510" spans="1:13" ht="72" customHeight="1" x14ac:dyDescent="0.2">
      <c r="A510" s="450"/>
      <c r="B510" s="452"/>
      <c r="C510" s="452"/>
      <c r="D510" s="452"/>
      <c r="E510" s="452"/>
      <c r="F510" s="271" t="s">
        <v>1016</v>
      </c>
      <c r="G510" s="271" t="s">
        <v>519</v>
      </c>
      <c r="H510" s="271" t="s">
        <v>1450</v>
      </c>
      <c r="I510" s="453"/>
      <c r="J510" s="453"/>
      <c r="K510" s="453"/>
      <c r="L510" s="384"/>
      <c r="M510" s="441"/>
    </row>
    <row r="511" spans="1:13" ht="96.75" customHeight="1" x14ac:dyDescent="0.2">
      <c r="A511" s="451"/>
      <c r="B511" s="452"/>
      <c r="C511" s="452"/>
      <c r="D511" s="452"/>
      <c r="E511" s="452"/>
      <c r="F511" s="271" t="s">
        <v>1017</v>
      </c>
      <c r="G511" s="271" t="s">
        <v>1130</v>
      </c>
      <c r="H511" s="271" t="s">
        <v>1450</v>
      </c>
      <c r="I511" s="268" t="s">
        <v>1452</v>
      </c>
      <c r="J511" s="268" t="s">
        <v>1015</v>
      </c>
      <c r="K511" s="268" t="s">
        <v>202</v>
      </c>
      <c r="L511" s="325" t="s">
        <v>224</v>
      </c>
      <c r="M511" s="331"/>
    </row>
    <row r="512" spans="1:13" ht="119.25" customHeight="1" x14ac:dyDescent="0.2">
      <c r="A512" s="270" t="s">
        <v>177</v>
      </c>
      <c r="B512" s="263" t="s">
        <v>1018</v>
      </c>
      <c r="C512" s="452" t="s">
        <v>1453</v>
      </c>
      <c r="D512" s="452"/>
      <c r="E512" s="263" t="s">
        <v>1013</v>
      </c>
      <c r="F512" s="271" t="s">
        <v>1019</v>
      </c>
      <c r="G512" s="86" t="s">
        <v>1455</v>
      </c>
      <c r="H512" s="271" t="s">
        <v>1456</v>
      </c>
      <c r="I512" s="268" t="s">
        <v>1457</v>
      </c>
      <c r="J512" s="268" t="s">
        <v>1015</v>
      </c>
      <c r="K512" s="268" t="s">
        <v>1020</v>
      </c>
      <c r="L512" s="325" t="s">
        <v>224</v>
      </c>
      <c r="M512" s="331"/>
    </row>
    <row r="513" spans="1:13" ht="76.5" customHeight="1" x14ac:dyDescent="0.2">
      <c r="A513" s="270" t="s">
        <v>182</v>
      </c>
      <c r="B513" s="263" t="s">
        <v>1021</v>
      </c>
      <c r="C513" s="452" t="s">
        <v>1022</v>
      </c>
      <c r="D513" s="452"/>
      <c r="E513" s="263" t="s">
        <v>1013</v>
      </c>
      <c r="F513" s="271" t="s">
        <v>1023</v>
      </c>
      <c r="G513" s="86" t="s">
        <v>1458</v>
      </c>
      <c r="H513" s="86" t="s">
        <v>1456</v>
      </c>
      <c r="I513" s="268" t="s">
        <v>1459</v>
      </c>
      <c r="J513" s="268" t="s">
        <v>1015</v>
      </c>
      <c r="K513" s="268" t="s">
        <v>202</v>
      </c>
      <c r="L513" s="325" t="s">
        <v>224</v>
      </c>
      <c r="M513" s="331"/>
    </row>
    <row r="514" spans="1:13" ht="87.75" customHeight="1" x14ac:dyDescent="0.2">
      <c r="A514" s="270" t="s">
        <v>186</v>
      </c>
      <c r="B514" s="263" t="s">
        <v>1024</v>
      </c>
      <c r="C514" s="452" t="s">
        <v>1025</v>
      </c>
      <c r="D514" s="452"/>
      <c r="E514" s="263" t="s">
        <v>1013</v>
      </c>
      <c r="F514" s="271" t="s">
        <v>1026</v>
      </c>
      <c r="G514" s="120" t="s">
        <v>1460</v>
      </c>
      <c r="H514" s="120" t="s">
        <v>880</v>
      </c>
      <c r="I514" s="268" t="s">
        <v>1027</v>
      </c>
      <c r="J514" s="268" t="s">
        <v>1015</v>
      </c>
      <c r="K514" s="268" t="s">
        <v>2804</v>
      </c>
      <c r="L514" s="325" t="s">
        <v>224</v>
      </c>
      <c r="M514" s="331"/>
    </row>
    <row r="515" spans="1:13" ht="201" customHeight="1" x14ac:dyDescent="0.2">
      <c r="A515" s="270" t="s">
        <v>187</v>
      </c>
      <c r="B515" s="263" t="s">
        <v>1028</v>
      </c>
      <c r="C515" s="452" t="s">
        <v>1461</v>
      </c>
      <c r="D515" s="452"/>
      <c r="E515" s="263" t="s">
        <v>1013</v>
      </c>
      <c r="F515" s="271" t="s">
        <v>1029</v>
      </c>
      <c r="G515" s="271" t="s">
        <v>519</v>
      </c>
      <c r="H515" s="121" t="s">
        <v>317</v>
      </c>
      <c r="I515" s="268" t="s">
        <v>1462</v>
      </c>
      <c r="J515" s="268" t="s">
        <v>1015</v>
      </c>
      <c r="K515" s="268" t="s">
        <v>202</v>
      </c>
      <c r="L515" s="325" t="s">
        <v>224</v>
      </c>
      <c r="M515" s="331"/>
    </row>
    <row r="516" spans="1:13" ht="38.25" customHeight="1" x14ac:dyDescent="0.2">
      <c r="A516" s="760" t="s">
        <v>2883</v>
      </c>
      <c r="B516" s="760" t="s">
        <v>2882</v>
      </c>
      <c r="C516" s="760" t="s">
        <v>2884</v>
      </c>
      <c r="D516" s="760"/>
      <c r="E516" s="760" t="s">
        <v>2885</v>
      </c>
      <c r="F516" s="271" t="s">
        <v>1030</v>
      </c>
      <c r="G516" s="271" t="s">
        <v>1463</v>
      </c>
      <c r="H516" s="763" t="s">
        <v>1450</v>
      </c>
      <c r="I516" s="453" t="s">
        <v>1464</v>
      </c>
      <c r="J516" s="764" t="s">
        <v>2886</v>
      </c>
      <c r="K516" s="453" t="s">
        <v>202</v>
      </c>
      <c r="L516" s="439" t="s">
        <v>224</v>
      </c>
      <c r="M516" s="442"/>
    </row>
    <row r="517" spans="1:13" ht="36" customHeight="1" x14ac:dyDescent="0.2">
      <c r="A517" s="761"/>
      <c r="B517" s="760"/>
      <c r="C517" s="760"/>
      <c r="D517" s="760"/>
      <c r="E517" s="760"/>
      <c r="F517" s="271" t="s">
        <v>1032</v>
      </c>
      <c r="G517" s="271" t="s">
        <v>772</v>
      </c>
      <c r="H517" s="763"/>
      <c r="I517" s="453"/>
      <c r="J517" s="765"/>
      <c r="K517" s="453"/>
      <c r="L517" s="432"/>
      <c r="M517" s="441"/>
    </row>
    <row r="518" spans="1:13" ht="76.5" customHeight="1" x14ac:dyDescent="0.2">
      <c r="A518" s="762"/>
      <c r="B518" s="760"/>
      <c r="C518" s="760"/>
      <c r="D518" s="760"/>
      <c r="E518" s="760"/>
      <c r="F518" s="271" t="s">
        <v>1033</v>
      </c>
      <c r="G518" s="120" t="s">
        <v>1460</v>
      </c>
      <c r="H518" s="122" t="s">
        <v>880</v>
      </c>
      <c r="I518" s="268" t="s">
        <v>1034</v>
      </c>
      <c r="J518" s="455"/>
      <c r="K518" s="268" t="s">
        <v>202</v>
      </c>
      <c r="L518" s="432"/>
      <c r="M518" s="331"/>
    </row>
    <row r="519" spans="1:13" ht="195.75" customHeight="1" x14ac:dyDescent="0.2">
      <c r="A519" s="762"/>
      <c r="B519" s="760"/>
      <c r="C519" s="760"/>
      <c r="D519" s="760"/>
      <c r="E519" s="760"/>
      <c r="F519" s="271" t="s">
        <v>1035</v>
      </c>
      <c r="G519" s="120" t="s">
        <v>1460</v>
      </c>
      <c r="H519" s="122" t="s">
        <v>880</v>
      </c>
      <c r="I519" s="268" t="s">
        <v>1465</v>
      </c>
      <c r="J519" s="455"/>
      <c r="K519" s="268" t="s">
        <v>202</v>
      </c>
      <c r="L519" s="432"/>
      <c r="M519" s="331"/>
    </row>
    <row r="520" spans="1:13" ht="106.5" customHeight="1" x14ac:dyDescent="0.2">
      <c r="A520" s="762"/>
      <c r="B520" s="760"/>
      <c r="C520" s="760"/>
      <c r="D520" s="760"/>
      <c r="E520" s="760"/>
      <c r="F520" s="271" t="s">
        <v>1036</v>
      </c>
      <c r="G520" s="271" t="s">
        <v>1466</v>
      </c>
      <c r="H520" s="271" t="s">
        <v>1037</v>
      </c>
      <c r="I520" s="268" t="s">
        <v>1467</v>
      </c>
      <c r="J520" s="456"/>
      <c r="K520" s="268" t="s">
        <v>202</v>
      </c>
      <c r="L520" s="433"/>
      <c r="M520" s="331"/>
    </row>
    <row r="521" spans="1:13" ht="123.75" customHeight="1" x14ac:dyDescent="0.2">
      <c r="A521" s="452" t="s">
        <v>2710</v>
      </c>
      <c r="B521" s="452" t="s">
        <v>2711</v>
      </c>
      <c r="C521" s="452" t="s">
        <v>2712</v>
      </c>
      <c r="D521" s="452"/>
      <c r="E521" s="452" t="s">
        <v>2713</v>
      </c>
      <c r="F521" s="271" t="s">
        <v>1038</v>
      </c>
      <c r="G521" s="123" t="s">
        <v>1468</v>
      </c>
      <c r="H521" s="120" t="s">
        <v>880</v>
      </c>
      <c r="I521" s="268" t="s">
        <v>1469</v>
      </c>
      <c r="J521" s="436" t="s">
        <v>1031</v>
      </c>
      <c r="K521" s="268" t="s">
        <v>202</v>
      </c>
      <c r="L521" s="439" t="s">
        <v>224</v>
      </c>
      <c r="M521" s="331"/>
    </row>
    <row r="522" spans="1:13" ht="47.25" customHeight="1" x14ac:dyDescent="0.2">
      <c r="A522" s="450"/>
      <c r="B522" s="452"/>
      <c r="C522" s="452"/>
      <c r="D522" s="452"/>
      <c r="E522" s="452"/>
      <c r="F522" s="271" t="s">
        <v>2521</v>
      </c>
      <c r="G522" s="271" t="s">
        <v>1110</v>
      </c>
      <c r="H522" s="120" t="s">
        <v>880</v>
      </c>
      <c r="I522" s="268" t="s">
        <v>1039</v>
      </c>
      <c r="J522" s="432"/>
      <c r="K522" s="268" t="s">
        <v>202</v>
      </c>
      <c r="L522" s="432"/>
      <c r="M522" s="331"/>
    </row>
    <row r="523" spans="1:13" ht="57.75" customHeight="1" x14ac:dyDescent="0.2">
      <c r="A523" s="450"/>
      <c r="B523" s="452"/>
      <c r="C523" s="452"/>
      <c r="D523" s="452"/>
      <c r="E523" s="452"/>
      <c r="F523" s="271" t="s">
        <v>2522</v>
      </c>
      <c r="G523" s="271" t="s">
        <v>1470</v>
      </c>
      <c r="H523" s="120" t="s">
        <v>880</v>
      </c>
      <c r="I523" s="268" t="s">
        <v>1040</v>
      </c>
      <c r="J523" s="433"/>
      <c r="K523" s="268" t="s">
        <v>202</v>
      </c>
      <c r="L523" s="433"/>
      <c r="M523" s="331"/>
    </row>
    <row r="524" spans="1:13" ht="42.75" customHeight="1" x14ac:dyDescent="0.2">
      <c r="A524" s="450"/>
      <c r="B524" s="452"/>
      <c r="C524" s="452"/>
      <c r="D524" s="452"/>
      <c r="E524" s="452"/>
      <c r="F524" s="271" t="s">
        <v>2523</v>
      </c>
      <c r="G524" s="271" t="s">
        <v>1471</v>
      </c>
      <c r="H524" s="120" t="s">
        <v>880</v>
      </c>
      <c r="I524" s="268" t="s">
        <v>1041</v>
      </c>
      <c r="J524" s="764" t="s">
        <v>2912</v>
      </c>
      <c r="K524" s="268" t="s">
        <v>1042</v>
      </c>
      <c r="L524" s="439" t="s">
        <v>224</v>
      </c>
      <c r="M524" s="331"/>
    </row>
    <row r="525" spans="1:13" ht="49.5" customHeight="1" x14ac:dyDescent="0.2">
      <c r="A525" s="450"/>
      <c r="B525" s="452"/>
      <c r="C525" s="452"/>
      <c r="D525" s="452"/>
      <c r="E525" s="452"/>
      <c r="F525" s="271" t="s">
        <v>2524</v>
      </c>
      <c r="G525" s="271" t="s">
        <v>1472</v>
      </c>
      <c r="H525" s="120" t="s">
        <v>880</v>
      </c>
      <c r="I525" s="268" t="s">
        <v>1043</v>
      </c>
      <c r="J525" s="455"/>
      <c r="K525" s="268" t="s">
        <v>202</v>
      </c>
      <c r="L525" s="432"/>
      <c r="M525" s="331"/>
    </row>
    <row r="526" spans="1:13" ht="52.5" customHeight="1" x14ac:dyDescent="0.2">
      <c r="A526" s="450"/>
      <c r="B526" s="452"/>
      <c r="C526" s="452"/>
      <c r="D526" s="452"/>
      <c r="E526" s="452"/>
      <c r="F526" s="271" t="s">
        <v>2525</v>
      </c>
      <c r="G526" s="271" t="s">
        <v>1473</v>
      </c>
      <c r="H526" s="120" t="s">
        <v>880</v>
      </c>
      <c r="I526" s="268" t="s">
        <v>1044</v>
      </c>
      <c r="J526" s="455"/>
      <c r="K526" s="268" t="s">
        <v>202</v>
      </c>
      <c r="L526" s="432"/>
      <c r="M526" s="331"/>
    </row>
    <row r="527" spans="1:13" ht="99" customHeight="1" x14ac:dyDescent="0.2">
      <c r="A527" s="450"/>
      <c r="B527" s="452"/>
      <c r="C527" s="452"/>
      <c r="D527" s="452"/>
      <c r="E527" s="452"/>
      <c r="F527" s="271" t="s">
        <v>2415</v>
      </c>
      <c r="G527" s="120" t="s">
        <v>1460</v>
      </c>
      <c r="H527" s="120" t="s">
        <v>880</v>
      </c>
      <c r="I527" s="268" t="s">
        <v>1474</v>
      </c>
      <c r="J527" s="455"/>
      <c r="K527" s="268" t="s">
        <v>202</v>
      </c>
      <c r="L527" s="432"/>
      <c r="M527" s="331"/>
    </row>
    <row r="528" spans="1:13" ht="37.5" customHeight="1" x14ac:dyDescent="0.2">
      <c r="A528" s="450"/>
      <c r="B528" s="452"/>
      <c r="C528" s="452"/>
      <c r="D528" s="452"/>
      <c r="E528" s="452"/>
      <c r="F528" s="271" t="s">
        <v>2526</v>
      </c>
      <c r="G528" s="271" t="s">
        <v>1475</v>
      </c>
      <c r="H528" s="120" t="s">
        <v>880</v>
      </c>
      <c r="I528" s="268" t="s">
        <v>1045</v>
      </c>
      <c r="J528" s="455"/>
      <c r="K528" s="268" t="s">
        <v>202</v>
      </c>
      <c r="L528" s="432"/>
      <c r="M528" s="331"/>
    </row>
    <row r="529" spans="1:13" ht="85.5" customHeight="1" x14ac:dyDescent="0.2">
      <c r="A529" s="450"/>
      <c r="B529" s="452"/>
      <c r="C529" s="452"/>
      <c r="D529" s="452"/>
      <c r="E529" s="452"/>
      <c r="F529" s="271" t="s">
        <v>1046</v>
      </c>
      <c r="G529" s="271" t="s">
        <v>1460</v>
      </c>
      <c r="H529" s="120" t="s">
        <v>880</v>
      </c>
      <c r="I529" s="268" t="s">
        <v>1476</v>
      </c>
      <c r="J529" s="455"/>
      <c r="K529" s="268" t="s">
        <v>202</v>
      </c>
      <c r="L529" s="432"/>
      <c r="M529" s="331"/>
    </row>
    <row r="530" spans="1:13" ht="30.75" customHeight="1" x14ac:dyDescent="0.2">
      <c r="A530" s="450"/>
      <c r="B530" s="452"/>
      <c r="C530" s="452"/>
      <c r="D530" s="452"/>
      <c r="E530" s="452"/>
      <c r="F530" s="86" t="s">
        <v>2527</v>
      </c>
      <c r="G530" s="86" t="s">
        <v>1047</v>
      </c>
      <c r="H530" s="759" t="s">
        <v>880</v>
      </c>
      <c r="I530" s="453" t="s">
        <v>1478</v>
      </c>
      <c r="J530" s="455"/>
      <c r="K530" s="453" t="s">
        <v>202</v>
      </c>
      <c r="L530" s="432"/>
      <c r="M530" s="442"/>
    </row>
    <row r="531" spans="1:13" ht="46.5" customHeight="1" x14ac:dyDescent="0.2">
      <c r="A531" s="450"/>
      <c r="B531" s="452"/>
      <c r="C531" s="452"/>
      <c r="D531" s="452"/>
      <c r="E531" s="452"/>
      <c r="F531" s="86" t="s">
        <v>2528</v>
      </c>
      <c r="G531" s="86" t="s">
        <v>1477</v>
      </c>
      <c r="H531" s="759"/>
      <c r="I531" s="453"/>
      <c r="J531" s="456"/>
      <c r="K531" s="453"/>
      <c r="L531" s="433"/>
      <c r="M531" s="441"/>
    </row>
    <row r="532" spans="1:13" ht="87" customHeight="1" x14ac:dyDescent="0.2">
      <c r="A532" s="450" t="s">
        <v>231</v>
      </c>
      <c r="B532" s="452" t="s">
        <v>1479</v>
      </c>
      <c r="C532" s="452" t="s">
        <v>1048</v>
      </c>
      <c r="D532" s="452"/>
      <c r="E532" s="452" t="s">
        <v>1013</v>
      </c>
      <c r="F532" s="271" t="s">
        <v>2529</v>
      </c>
      <c r="G532" s="271" t="s">
        <v>1480</v>
      </c>
      <c r="H532" s="120" t="s">
        <v>880</v>
      </c>
      <c r="I532" s="268" t="s">
        <v>1049</v>
      </c>
      <c r="J532" s="436" t="s">
        <v>1031</v>
      </c>
      <c r="K532" s="268" t="s">
        <v>202</v>
      </c>
      <c r="L532" s="439" t="s">
        <v>224</v>
      </c>
      <c r="M532" s="331"/>
    </row>
    <row r="533" spans="1:13" ht="77.25" customHeight="1" x14ac:dyDescent="0.2">
      <c r="A533" s="451"/>
      <c r="B533" s="452"/>
      <c r="C533" s="452"/>
      <c r="D533" s="452"/>
      <c r="E533" s="452"/>
      <c r="F533" s="271" t="s">
        <v>1050</v>
      </c>
      <c r="G533" s="271" t="s">
        <v>1481</v>
      </c>
      <c r="H533" s="120" t="s">
        <v>1051</v>
      </c>
      <c r="I533" s="268" t="s">
        <v>1482</v>
      </c>
      <c r="J533" s="432"/>
      <c r="K533" s="268" t="s">
        <v>202</v>
      </c>
      <c r="L533" s="432"/>
      <c r="M533" s="331"/>
    </row>
    <row r="534" spans="1:13" ht="116.25" customHeight="1" x14ac:dyDescent="0.2">
      <c r="A534" s="451"/>
      <c r="B534" s="452"/>
      <c r="C534" s="452"/>
      <c r="D534" s="452"/>
      <c r="E534" s="452"/>
      <c r="F534" s="271" t="s">
        <v>1483</v>
      </c>
      <c r="G534" s="271" t="s">
        <v>1484</v>
      </c>
      <c r="H534" s="120" t="s">
        <v>1485</v>
      </c>
      <c r="I534" s="268" t="s">
        <v>1486</v>
      </c>
      <c r="J534" s="433"/>
      <c r="K534" s="268" t="s">
        <v>202</v>
      </c>
      <c r="L534" s="433"/>
      <c r="M534" s="331"/>
    </row>
    <row r="535" spans="1:13" ht="96.75" customHeight="1" x14ac:dyDescent="0.2">
      <c r="A535" s="450" t="s">
        <v>322</v>
      </c>
      <c r="B535" s="452" t="s">
        <v>1052</v>
      </c>
      <c r="C535" s="452" t="s">
        <v>1053</v>
      </c>
      <c r="D535" s="452"/>
      <c r="E535" s="452" t="s">
        <v>1054</v>
      </c>
      <c r="F535" s="271" t="s">
        <v>1055</v>
      </c>
      <c r="G535" s="271" t="s">
        <v>1460</v>
      </c>
      <c r="H535" s="89" t="s">
        <v>880</v>
      </c>
      <c r="I535" s="268" t="s">
        <v>1056</v>
      </c>
      <c r="J535" s="436" t="s">
        <v>1057</v>
      </c>
      <c r="K535" s="268" t="s">
        <v>202</v>
      </c>
      <c r="L535" s="439" t="s">
        <v>224</v>
      </c>
      <c r="M535" s="331"/>
    </row>
    <row r="536" spans="1:13" ht="67.5" customHeight="1" x14ac:dyDescent="0.2">
      <c r="A536" s="451"/>
      <c r="B536" s="452"/>
      <c r="C536" s="452"/>
      <c r="D536" s="452"/>
      <c r="E536" s="452"/>
      <c r="F536" s="271" t="s">
        <v>1058</v>
      </c>
      <c r="G536" s="98" t="s">
        <v>1059</v>
      </c>
      <c r="H536" s="269" t="s">
        <v>1060</v>
      </c>
      <c r="I536" s="268" t="s">
        <v>1487</v>
      </c>
      <c r="J536" s="432"/>
      <c r="K536" s="268" t="s">
        <v>202</v>
      </c>
      <c r="L536" s="432"/>
      <c r="M536" s="331"/>
    </row>
    <row r="537" spans="1:13" ht="55.5" customHeight="1" x14ac:dyDescent="0.2">
      <c r="A537" s="451"/>
      <c r="B537" s="452"/>
      <c r="C537" s="452"/>
      <c r="D537" s="452"/>
      <c r="E537" s="452"/>
      <c r="F537" s="271" t="s">
        <v>1061</v>
      </c>
      <c r="G537" s="98" t="s">
        <v>1062</v>
      </c>
      <c r="H537" s="269" t="s">
        <v>1063</v>
      </c>
      <c r="I537" s="268" t="s">
        <v>1064</v>
      </c>
      <c r="J537" s="433"/>
      <c r="K537" s="268" t="s">
        <v>202</v>
      </c>
      <c r="L537" s="433"/>
      <c r="M537" s="331"/>
    </row>
    <row r="538" spans="1:13" ht="75" customHeight="1" x14ac:dyDescent="0.2">
      <c r="A538" s="450" t="s">
        <v>232</v>
      </c>
      <c r="B538" s="452" t="s">
        <v>1065</v>
      </c>
      <c r="C538" s="452" t="s">
        <v>1066</v>
      </c>
      <c r="D538" s="452"/>
      <c r="E538" s="452" t="s">
        <v>1054</v>
      </c>
      <c r="F538" s="271" t="s">
        <v>1067</v>
      </c>
      <c r="G538" s="98" t="s">
        <v>1488</v>
      </c>
      <c r="H538" s="269" t="s">
        <v>577</v>
      </c>
      <c r="I538" s="268" t="s">
        <v>1068</v>
      </c>
      <c r="J538" s="436" t="s">
        <v>1057</v>
      </c>
      <c r="K538" s="268" t="s">
        <v>202</v>
      </c>
      <c r="L538" s="439" t="s">
        <v>224</v>
      </c>
      <c r="M538" s="331"/>
    </row>
    <row r="539" spans="1:13" ht="57.75" customHeight="1" x14ac:dyDescent="0.2">
      <c r="A539" s="451"/>
      <c r="B539" s="452"/>
      <c r="C539" s="452"/>
      <c r="D539" s="452"/>
      <c r="E539" s="452"/>
      <c r="F539" s="271" t="s">
        <v>1069</v>
      </c>
      <c r="G539" s="98" t="s">
        <v>1070</v>
      </c>
      <c r="H539" s="269" t="s">
        <v>577</v>
      </c>
      <c r="I539" s="268" t="s">
        <v>1071</v>
      </c>
      <c r="J539" s="432"/>
      <c r="K539" s="268" t="s">
        <v>202</v>
      </c>
      <c r="L539" s="432"/>
      <c r="M539" s="331"/>
    </row>
    <row r="540" spans="1:13" ht="55.5" customHeight="1" x14ac:dyDescent="0.2">
      <c r="A540" s="451"/>
      <c r="B540" s="452"/>
      <c r="C540" s="452"/>
      <c r="D540" s="452"/>
      <c r="E540" s="452"/>
      <c r="F540" s="271" t="s">
        <v>1072</v>
      </c>
      <c r="G540" s="98" t="s">
        <v>1073</v>
      </c>
      <c r="H540" s="269" t="s">
        <v>577</v>
      </c>
      <c r="I540" s="268" t="s">
        <v>1489</v>
      </c>
      <c r="J540" s="432"/>
      <c r="K540" s="268" t="s">
        <v>202</v>
      </c>
      <c r="L540" s="432"/>
      <c r="M540" s="331"/>
    </row>
    <row r="541" spans="1:13" ht="53.25" customHeight="1" x14ac:dyDescent="0.2">
      <c r="A541" s="451"/>
      <c r="B541" s="452"/>
      <c r="C541" s="452"/>
      <c r="D541" s="452"/>
      <c r="E541" s="452"/>
      <c r="F541" s="271" t="s">
        <v>1074</v>
      </c>
      <c r="G541" s="98" t="s">
        <v>1075</v>
      </c>
      <c r="H541" s="269" t="s">
        <v>1076</v>
      </c>
      <c r="I541" s="268" t="s">
        <v>1490</v>
      </c>
      <c r="J541" s="432"/>
      <c r="K541" s="268" t="s">
        <v>202</v>
      </c>
      <c r="L541" s="432"/>
      <c r="M541" s="331"/>
    </row>
    <row r="542" spans="1:13" ht="92.25" customHeight="1" x14ac:dyDescent="0.2">
      <c r="A542" s="451"/>
      <c r="B542" s="452"/>
      <c r="C542" s="452"/>
      <c r="D542" s="452"/>
      <c r="E542" s="452"/>
      <c r="F542" s="271" t="s">
        <v>1077</v>
      </c>
      <c r="G542" s="98" t="s">
        <v>1491</v>
      </c>
      <c r="H542" s="269" t="s">
        <v>929</v>
      </c>
      <c r="I542" s="268" t="s">
        <v>1078</v>
      </c>
      <c r="J542" s="432"/>
      <c r="K542" s="268" t="s">
        <v>202</v>
      </c>
      <c r="L542" s="432"/>
      <c r="M542" s="331"/>
    </row>
    <row r="543" spans="1:13" ht="48.75" customHeight="1" x14ac:dyDescent="0.2">
      <c r="A543" s="451"/>
      <c r="B543" s="452"/>
      <c r="C543" s="452"/>
      <c r="D543" s="452"/>
      <c r="E543" s="452"/>
      <c r="F543" s="271" t="s">
        <v>1079</v>
      </c>
      <c r="G543" s="98" t="s">
        <v>1080</v>
      </c>
      <c r="H543" s="767" t="s">
        <v>1081</v>
      </c>
      <c r="I543" s="453" t="s">
        <v>1082</v>
      </c>
      <c r="J543" s="432"/>
      <c r="K543" s="453" t="s">
        <v>459</v>
      </c>
      <c r="L543" s="432"/>
      <c r="M543" s="442"/>
    </row>
    <row r="544" spans="1:13" ht="31.5" customHeight="1" x14ac:dyDescent="0.2">
      <c r="A544" s="451"/>
      <c r="B544" s="452"/>
      <c r="C544" s="452"/>
      <c r="D544" s="452"/>
      <c r="E544" s="452"/>
      <c r="F544" s="271" t="s">
        <v>1083</v>
      </c>
      <c r="G544" s="98" t="s">
        <v>1084</v>
      </c>
      <c r="H544" s="767"/>
      <c r="I544" s="453"/>
      <c r="J544" s="432"/>
      <c r="K544" s="453"/>
      <c r="L544" s="432"/>
      <c r="M544" s="440"/>
    </row>
    <row r="545" spans="1:13" ht="31.5" customHeight="1" x14ac:dyDescent="0.2">
      <c r="A545" s="451"/>
      <c r="B545" s="452"/>
      <c r="C545" s="452"/>
      <c r="D545" s="452"/>
      <c r="E545" s="452"/>
      <c r="F545" s="271" t="s">
        <v>1085</v>
      </c>
      <c r="G545" s="98" t="s">
        <v>1086</v>
      </c>
      <c r="H545" s="767"/>
      <c r="I545" s="453"/>
      <c r="J545" s="432"/>
      <c r="K545" s="453"/>
      <c r="L545" s="432"/>
      <c r="M545" s="441"/>
    </row>
    <row r="546" spans="1:13" ht="52.5" customHeight="1" x14ac:dyDescent="0.2">
      <c r="A546" s="451"/>
      <c r="B546" s="452"/>
      <c r="C546" s="452"/>
      <c r="D546" s="452"/>
      <c r="E546" s="452"/>
      <c r="F546" s="271" t="s">
        <v>1087</v>
      </c>
      <c r="G546" s="98" t="s">
        <v>1088</v>
      </c>
      <c r="H546" s="269" t="s">
        <v>577</v>
      </c>
      <c r="I546" s="268" t="s">
        <v>1089</v>
      </c>
      <c r="J546" s="432"/>
      <c r="K546" s="268" t="s">
        <v>459</v>
      </c>
      <c r="L546" s="432"/>
      <c r="M546" s="331"/>
    </row>
    <row r="547" spans="1:13" ht="78" customHeight="1" x14ac:dyDescent="0.2">
      <c r="A547" s="451"/>
      <c r="B547" s="452"/>
      <c r="C547" s="452"/>
      <c r="D547" s="452"/>
      <c r="E547" s="452"/>
      <c r="F547" s="271" t="s">
        <v>1090</v>
      </c>
      <c r="G547" s="98" t="s">
        <v>1091</v>
      </c>
      <c r="H547" s="269" t="s">
        <v>1092</v>
      </c>
      <c r="I547" s="268" t="s">
        <v>1492</v>
      </c>
      <c r="J547" s="433"/>
      <c r="K547" s="268" t="s">
        <v>202</v>
      </c>
      <c r="L547" s="433"/>
      <c r="M547" s="331"/>
    </row>
    <row r="548" spans="1:13" ht="46.5" customHeight="1" x14ac:dyDescent="0.2">
      <c r="A548" s="450" t="s">
        <v>235</v>
      </c>
      <c r="B548" s="452" t="s">
        <v>1093</v>
      </c>
      <c r="C548" s="452" t="s">
        <v>1493</v>
      </c>
      <c r="D548" s="452"/>
      <c r="E548" s="452" t="s">
        <v>1054</v>
      </c>
      <c r="F548" s="271" t="s">
        <v>1094</v>
      </c>
      <c r="G548" s="98" t="s">
        <v>1095</v>
      </c>
      <c r="H548" s="269" t="s">
        <v>1096</v>
      </c>
      <c r="I548" s="453" t="s">
        <v>1494</v>
      </c>
      <c r="J548" s="436" t="s">
        <v>1057</v>
      </c>
      <c r="K548" s="766" t="s">
        <v>202</v>
      </c>
      <c r="L548" s="439" t="s">
        <v>224</v>
      </c>
      <c r="M548" s="442"/>
    </row>
    <row r="549" spans="1:13" ht="65.25" customHeight="1" x14ac:dyDescent="0.2">
      <c r="A549" s="450"/>
      <c r="B549" s="452"/>
      <c r="C549" s="452"/>
      <c r="D549" s="452"/>
      <c r="E549" s="452"/>
      <c r="F549" s="271" t="s">
        <v>1097</v>
      </c>
      <c r="G549" s="107" t="s">
        <v>1098</v>
      </c>
      <c r="H549" s="269" t="s">
        <v>577</v>
      </c>
      <c r="I549" s="453"/>
      <c r="J549" s="768"/>
      <c r="K549" s="766"/>
      <c r="L549" s="432"/>
      <c r="M549" s="441"/>
    </row>
    <row r="550" spans="1:13" ht="48.75" customHeight="1" x14ac:dyDescent="0.2">
      <c r="A550" s="451"/>
      <c r="B550" s="452"/>
      <c r="C550" s="452"/>
      <c r="D550" s="452"/>
      <c r="E550" s="452"/>
      <c r="F550" s="271" t="s">
        <v>1099</v>
      </c>
      <c r="G550" s="98" t="s">
        <v>1496</v>
      </c>
      <c r="H550" s="269" t="s">
        <v>1092</v>
      </c>
      <c r="I550" s="268" t="s">
        <v>1495</v>
      </c>
      <c r="J550" s="433"/>
      <c r="K550" s="268" t="s">
        <v>459</v>
      </c>
      <c r="L550" s="433"/>
      <c r="M550" s="331"/>
    </row>
    <row r="551" spans="1:13" ht="42.75" customHeight="1" x14ac:dyDescent="0.2">
      <c r="A551" s="450" t="s">
        <v>240</v>
      </c>
      <c r="B551" s="452" t="s">
        <v>1100</v>
      </c>
      <c r="C551" s="452" t="s">
        <v>1101</v>
      </c>
      <c r="D551" s="452"/>
      <c r="E551" s="452" t="s">
        <v>1054</v>
      </c>
      <c r="F551" s="271" t="s">
        <v>1102</v>
      </c>
      <c r="G551" s="98" t="s">
        <v>1103</v>
      </c>
      <c r="H551" s="269" t="s">
        <v>577</v>
      </c>
      <c r="I551" s="453" t="s">
        <v>1497</v>
      </c>
      <c r="J551" s="436" t="s">
        <v>1104</v>
      </c>
      <c r="K551" s="872" t="s">
        <v>2805</v>
      </c>
      <c r="L551" s="439" t="s">
        <v>224</v>
      </c>
      <c r="M551" s="442"/>
    </row>
    <row r="552" spans="1:13" ht="31.5" customHeight="1" x14ac:dyDescent="0.2">
      <c r="A552" s="450"/>
      <c r="B552" s="452"/>
      <c r="C552" s="452"/>
      <c r="D552" s="452"/>
      <c r="E552" s="452"/>
      <c r="F552" s="271" t="s">
        <v>1105</v>
      </c>
      <c r="G552" s="98" t="s">
        <v>1106</v>
      </c>
      <c r="H552" s="269" t="s">
        <v>577</v>
      </c>
      <c r="I552" s="453"/>
      <c r="J552" s="768"/>
      <c r="K552" s="872"/>
      <c r="L552" s="438"/>
      <c r="M552" s="440"/>
    </row>
    <row r="553" spans="1:13" ht="36" x14ac:dyDescent="0.2">
      <c r="A553" s="451"/>
      <c r="B553" s="452"/>
      <c r="C553" s="452"/>
      <c r="D553" s="452"/>
      <c r="E553" s="452"/>
      <c r="F553" s="271" t="s">
        <v>1107</v>
      </c>
      <c r="G553" s="98" t="s">
        <v>1108</v>
      </c>
      <c r="H553" s="269" t="s">
        <v>577</v>
      </c>
      <c r="I553" s="268" t="s">
        <v>1498</v>
      </c>
      <c r="J553" s="432"/>
      <c r="K553" s="872"/>
      <c r="L553" s="438"/>
      <c r="M553" s="440"/>
    </row>
    <row r="554" spans="1:13" ht="46.5" customHeight="1" x14ac:dyDescent="0.2">
      <c r="A554" s="451"/>
      <c r="B554" s="452"/>
      <c r="C554" s="452"/>
      <c r="D554" s="452"/>
      <c r="E554" s="452"/>
      <c r="F554" s="271" t="s">
        <v>1109</v>
      </c>
      <c r="G554" s="98" t="s">
        <v>1110</v>
      </c>
      <c r="H554" s="269" t="s">
        <v>577</v>
      </c>
      <c r="I554" s="268" t="s">
        <v>1111</v>
      </c>
      <c r="J554" s="432"/>
      <c r="K554" s="872"/>
      <c r="L554" s="438"/>
      <c r="M554" s="440"/>
    </row>
    <row r="555" spans="1:13" ht="47.25" customHeight="1" x14ac:dyDescent="0.2">
      <c r="A555" s="451"/>
      <c r="B555" s="452"/>
      <c r="C555" s="452"/>
      <c r="D555" s="452"/>
      <c r="E555" s="452"/>
      <c r="F555" s="271" t="s">
        <v>1112</v>
      </c>
      <c r="G555" s="98" t="s">
        <v>1113</v>
      </c>
      <c r="H555" s="269" t="s">
        <v>577</v>
      </c>
      <c r="I555" s="268" t="s">
        <v>1114</v>
      </c>
      <c r="J555" s="432"/>
      <c r="K555" s="872"/>
      <c r="L555" s="438"/>
      <c r="M555" s="440"/>
    </row>
    <row r="556" spans="1:13" ht="46.5" customHeight="1" x14ac:dyDescent="0.2">
      <c r="A556" s="451"/>
      <c r="B556" s="452"/>
      <c r="C556" s="452"/>
      <c r="D556" s="452"/>
      <c r="E556" s="452"/>
      <c r="F556" s="271" t="s">
        <v>1115</v>
      </c>
      <c r="G556" s="98" t="s">
        <v>1116</v>
      </c>
      <c r="H556" s="269" t="s">
        <v>577</v>
      </c>
      <c r="I556" s="268" t="s">
        <v>1499</v>
      </c>
      <c r="J556" s="433"/>
      <c r="K556" s="872"/>
      <c r="L556" s="384"/>
      <c r="M556" s="441"/>
    </row>
    <row r="557" spans="1:13" ht="54" customHeight="1" x14ac:dyDescent="0.2">
      <c r="A557" s="451"/>
      <c r="B557" s="452"/>
      <c r="C557" s="452"/>
      <c r="D557" s="452"/>
      <c r="E557" s="452"/>
      <c r="F557" s="271" t="s">
        <v>1117</v>
      </c>
      <c r="G557" s="98" t="s">
        <v>1118</v>
      </c>
      <c r="H557" s="269" t="s">
        <v>577</v>
      </c>
      <c r="I557" s="268" t="s">
        <v>1119</v>
      </c>
      <c r="J557" s="436" t="s">
        <v>1104</v>
      </c>
      <c r="K557" s="872"/>
      <c r="L557" s="447"/>
      <c r="M557" s="442"/>
    </row>
    <row r="558" spans="1:13" ht="32.25" customHeight="1" x14ac:dyDescent="0.2">
      <c r="A558" s="451"/>
      <c r="B558" s="452"/>
      <c r="C558" s="452"/>
      <c r="D558" s="452"/>
      <c r="E558" s="452"/>
      <c r="F558" s="271" t="s">
        <v>1120</v>
      </c>
      <c r="G558" s="98" t="s">
        <v>1121</v>
      </c>
      <c r="H558" s="767" t="s">
        <v>577</v>
      </c>
      <c r="I558" s="453" t="s">
        <v>1500</v>
      </c>
      <c r="J558" s="432"/>
      <c r="K558" s="872"/>
      <c r="L558" s="440"/>
      <c r="M558" s="440"/>
    </row>
    <row r="559" spans="1:13" ht="27.75" customHeight="1" x14ac:dyDescent="0.2">
      <c r="A559" s="451"/>
      <c r="B559" s="452"/>
      <c r="C559" s="452"/>
      <c r="D559" s="452"/>
      <c r="E559" s="452"/>
      <c r="F559" s="271" t="s">
        <v>1122</v>
      </c>
      <c r="G559" s="98" t="s">
        <v>1123</v>
      </c>
      <c r="H559" s="767"/>
      <c r="I559" s="453"/>
      <c r="J559" s="432"/>
      <c r="K559" s="872"/>
      <c r="L559" s="440"/>
      <c r="M559" s="440"/>
    </row>
    <row r="560" spans="1:13" ht="30.75" customHeight="1" x14ac:dyDescent="0.2">
      <c r="A560" s="451"/>
      <c r="B560" s="452"/>
      <c r="C560" s="452"/>
      <c r="D560" s="452"/>
      <c r="E560" s="452"/>
      <c r="F560" s="271" t="s">
        <v>1124</v>
      </c>
      <c r="G560" s="98" t="s">
        <v>1125</v>
      </c>
      <c r="H560" s="767"/>
      <c r="I560" s="453"/>
      <c r="J560" s="433"/>
      <c r="K560" s="872"/>
      <c r="L560" s="441"/>
      <c r="M560" s="441"/>
    </row>
    <row r="561" spans="1:13" ht="26.25" customHeight="1" x14ac:dyDescent="0.2">
      <c r="A561" s="450" t="s">
        <v>242</v>
      </c>
      <c r="B561" s="452" t="s">
        <v>1126</v>
      </c>
      <c r="C561" s="452" t="s">
        <v>1127</v>
      </c>
      <c r="D561" s="452"/>
      <c r="E561" s="452" t="s">
        <v>1128</v>
      </c>
      <c r="F561" s="271" t="s">
        <v>1129</v>
      </c>
      <c r="G561" s="271" t="s">
        <v>1130</v>
      </c>
      <c r="H561" s="271" t="s">
        <v>880</v>
      </c>
      <c r="I561" s="453" t="s">
        <v>1514</v>
      </c>
      <c r="J561" s="453" t="s">
        <v>1128</v>
      </c>
      <c r="K561" s="436" t="s">
        <v>202</v>
      </c>
      <c r="L561" s="439" t="s">
        <v>224</v>
      </c>
      <c r="M561" s="442"/>
    </row>
    <row r="562" spans="1:13" ht="30" customHeight="1" x14ac:dyDescent="0.2">
      <c r="A562" s="450"/>
      <c r="B562" s="452"/>
      <c r="C562" s="452"/>
      <c r="D562" s="452"/>
      <c r="E562" s="452"/>
      <c r="F562" s="271" t="s">
        <v>2530</v>
      </c>
      <c r="G562" s="271" t="s">
        <v>1108</v>
      </c>
      <c r="H562" s="271" t="s">
        <v>1503</v>
      </c>
      <c r="I562" s="770"/>
      <c r="J562" s="770"/>
      <c r="K562" s="437"/>
      <c r="L562" s="438"/>
      <c r="M562" s="440"/>
    </row>
    <row r="563" spans="1:13" ht="30" customHeight="1" x14ac:dyDescent="0.2">
      <c r="A563" s="450"/>
      <c r="B563" s="452"/>
      <c r="C563" s="452"/>
      <c r="D563" s="452"/>
      <c r="E563" s="452"/>
      <c r="F563" s="271" t="s">
        <v>1131</v>
      </c>
      <c r="G563" s="271" t="s">
        <v>1502</v>
      </c>
      <c r="H563" s="271" t="s">
        <v>1504</v>
      </c>
      <c r="I563" s="770"/>
      <c r="J563" s="770"/>
      <c r="K563" s="437"/>
      <c r="L563" s="438"/>
      <c r="M563" s="440"/>
    </row>
    <row r="564" spans="1:13" ht="23.25" customHeight="1" x14ac:dyDescent="0.2">
      <c r="A564" s="450"/>
      <c r="B564" s="452"/>
      <c r="C564" s="452"/>
      <c r="D564" s="452"/>
      <c r="E564" s="452"/>
      <c r="F564" s="271" t="s">
        <v>1501</v>
      </c>
      <c r="G564" s="271" t="s">
        <v>1506</v>
      </c>
      <c r="H564" s="271" t="s">
        <v>1132</v>
      </c>
      <c r="I564" s="770"/>
      <c r="J564" s="770"/>
      <c r="K564" s="437"/>
      <c r="L564" s="438"/>
      <c r="M564" s="440"/>
    </row>
    <row r="565" spans="1:13" ht="25.5" customHeight="1" x14ac:dyDescent="0.2">
      <c r="A565" s="450"/>
      <c r="B565" s="452"/>
      <c r="C565" s="452"/>
      <c r="D565" s="452"/>
      <c r="E565" s="452"/>
      <c r="F565" s="271" t="s">
        <v>1508</v>
      </c>
      <c r="G565" s="271" t="s">
        <v>1507</v>
      </c>
      <c r="H565" s="271" t="s">
        <v>1505</v>
      </c>
      <c r="I565" s="770"/>
      <c r="J565" s="770"/>
      <c r="K565" s="437"/>
      <c r="L565" s="438"/>
      <c r="M565" s="440"/>
    </row>
    <row r="566" spans="1:13" ht="37.5" customHeight="1" x14ac:dyDescent="0.2">
      <c r="A566" s="451"/>
      <c r="B566" s="452"/>
      <c r="C566" s="452"/>
      <c r="D566" s="452"/>
      <c r="E566" s="452"/>
      <c r="F566" s="271" t="s">
        <v>1133</v>
      </c>
      <c r="G566" s="271" t="s">
        <v>1509</v>
      </c>
      <c r="H566" s="271" t="s">
        <v>1510</v>
      </c>
      <c r="I566" s="453" t="s">
        <v>1134</v>
      </c>
      <c r="J566" s="453" t="s">
        <v>1135</v>
      </c>
      <c r="K566" s="438"/>
      <c r="L566" s="440"/>
      <c r="M566" s="440"/>
    </row>
    <row r="567" spans="1:13" ht="31.5" customHeight="1" x14ac:dyDescent="0.2">
      <c r="A567" s="451"/>
      <c r="B567" s="452"/>
      <c r="C567" s="452"/>
      <c r="D567" s="452"/>
      <c r="E567" s="452"/>
      <c r="F567" s="271" t="s">
        <v>1136</v>
      </c>
      <c r="G567" s="271" t="s">
        <v>1183</v>
      </c>
      <c r="H567" s="271" t="s">
        <v>1504</v>
      </c>
      <c r="I567" s="770"/>
      <c r="J567" s="770"/>
      <c r="K567" s="438"/>
      <c r="L567" s="440"/>
      <c r="M567" s="440"/>
    </row>
    <row r="568" spans="1:13" ht="22.5" customHeight="1" x14ac:dyDescent="0.2">
      <c r="A568" s="451"/>
      <c r="B568" s="452"/>
      <c r="C568" s="452"/>
      <c r="D568" s="452"/>
      <c r="E568" s="452"/>
      <c r="F568" s="271" t="s">
        <v>1137</v>
      </c>
      <c r="G568" s="271" t="s">
        <v>1294</v>
      </c>
      <c r="H568" s="271" t="s">
        <v>880</v>
      </c>
      <c r="I568" s="770"/>
      <c r="J568" s="770"/>
      <c r="K568" s="438"/>
      <c r="L568" s="440"/>
      <c r="M568" s="440"/>
    </row>
    <row r="569" spans="1:13" ht="29.25" customHeight="1" x14ac:dyDescent="0.2">
      <c r="A569" s="451"/>
      <c r="B569" s="452"/>
      <c r="C569" s="452"/>
      <c r="D569" s="452"/>
      <c r="E569" s="452"/>
      <c r="F569" s="271" t="s">
        <v>1138</v>
      </c>
      <c r="G569" s="271" t="s">
        <v>1512</v>
      </c>
      <c r="H569" s="271" t="s">
        <v>1511</v>
      </c>
      <c r="I569" s="453" t="s">
        <v>1139</v>
      </c>
      <c r="J569" s="453" t="s">
        <v>1140</v>
      </c>
      <c r="K569" s="438"/>
      <c r="L569" s="440"/>
      <c r="M569" s="440"/>
    </row>
    <row r="570" spans="1:13" ht="25.5" customHeight="1" x14ac:dyDescent="0.2">
      <c r="A570" s="451"/>
      <c r="B570" s="770"/>
      <c r="C570" s="770"/>
      <c r="D570" s="770"/>
      <c r="E570" s="452"/>
      <c r="F570" s="271" t="s">
        <v>2549</v>
      </c>
      <c r="G570" s="271" t="s">
        <v>316</v>
      </c>
      <c r="H570" s="271" t="s">
        <v>1513</v>
      </c>
      <c r="I570" s="770"/>
      <c r="J570" s="770"/>
      <c r="K570" s="438"/>
      <c r="L570" s="440"/>
      <c r="M570" s="440"/>
    </row>
    <row r="571" spans="1:13" ht="21.75" customHeight="1" x14ac:dyDescent="0.2">
      <c r="A571" s="451"/>
      <c r="B571" s="770"/>
      <c r="C571" s="770"/>
      <c r="D571" s="770"/>
      <c r="E571" s="452"/>
      <c r="F571" s="271" t="s">
        <v>1141</v>
      </c>
      <c r="G571" s="271" t="s">
        <v>576</v>
      </c>
      <c r="H571" s="271" t="s">
        <v>880</v>
      </c>
      <c r="I571" s="770"/>
      <c r="J571" s="770"/>
      <c r="K571" s="438"/>
      <c r="L571" s="440"/>
      <c r="M571" s="440"/>
    </row>
    <row r="572" spans="1:13" ht="27.75" customHeight="1" x14ac:dyDescent="0.2">
      <c r="A572" s="451"/>
      <c r="B572" s="770"/>
      <c r="C572" s="770"/>
      <c r="D572" s="770"/>
      <c r="E572" s="452"/>
      <c r="F572" s="271" t="s">
        <v>1142</v>
      </c>
      <c r="G572" s="271" t="s">
        <v>497</v>
      </c>
      <c r="H572" s="271" t="s">
        <v>880</v>
      </c>
      <c r="I572" s="770"/>
      <c r="J572" s="770"/>
      <c r="K572" s="384"/>
      <c r="L572" s="441"/>
      <c r="M572" s="441"/>
    </row>
    <row r="574" spans="1:13" s="78" customFormat="1" ht="32.25" customHeight="1" x14ac:dyDescent="0.2">
      <c r="A574" s="769" t="s">
        <v>154</v>
      </c>
      <c r="B574" s="769"/>
      <c r="C574" s="769"/>
      <c r="D574" s="771" t="s">
        <v>2412</v>
      </c>
      <c r="E574" s="772"/>
      <c r="F574" s="772"/>
      <c r="G574" s="772"/>
      <c r="H574" s="773"/>
      <c r="I574" s="160" t="s">
        <v>1831</v>
      </c>
      <c r="J574" s="481" t="s">
        <v>203</v>
      </c>
      <c r="K574" s="481"/>
      <c r="L574" s="481"/>
      <c r="M574" s="481"/>
    </row>
    <row r="575" spans="1:13" s="78" customFormat="1" ht="23.25" customHeight="1" x14ac:dyDescent="0.2">
      <c r="A575" s="769"/>
      <c r="B575" s="769"/>
      <c r="C575" s="769"/>
      <c r="D575" s="576"/>
      <c r="E575" s="577"/>
      <c r="F575" s="577"/>
      <c r="G575" s="577"/>
      <c r="H575" s="578"/>
      <c r="I575" s="124" t="s">
        <v>157</v>
      </c>
      <c r="J575" s="481" t="s">
        <v>168</v>
      </c>
      <c r="K575" s="481"/>
      <c r="L575" s="481"/>
      <c r="M575" s="481"/>
    </row>
    <row r="576" spans="1:13" s="78" customFormat="1" ht="15" customHeight="1" x14ac:dyDescent="0.2">
      <c r="A576" s="448" t="s">
        <v>159</v>
      </c>
      <c r="B576" s="448"/>
      <c r="C576" s="448"/>
      <c r="D576" s="448"/>
      <c r="E576" s="448"/>
      <c r="F576" s="448"/>
      <c r="G576" s="448"/>
      <c r="H576" s="448"/>
      <c r="I576" s="448"/>
      <c r="J576" s="448"/>
      <c r="K576" s="448"/>
      <c r="L576" s="448"/>
      <c r="M576" s="448"/>
    </row>
    <row r="577" spans="1:13" s="112" customFormat="1" ht="65.25" customHeight="1" x14ac:dyDescent="0.2">
      <c r="A577" s="238" t="s">
        <v>158</v>
      </c>
      <c r="B577" s="238" t="s">
        <v>69</v>
      </c>
      <c r="C577" s="449" t="s">
        <v>155</v>
      </c>
      <c r="D577" s="449"/>
      <c r="E577" s="238" t="s">
        <v>162</v>
      </c>
      <c r="F577" s="238" t="s">
        <v>156</v>
      </c>
      <c r="G577" s="238" t="s">
        <v>166</v>
      </c>
      <c r="H577" s="238" t="s">
        <v>167</v>
      </c>
      <c r="I577" s="238" t="s">
        <v>161</v>
      </c>
      <c r="J577" s="238" t="s">
        <v>160</v>
      </c>
      <c r="K577" s="238" t="s">
        <v>163</v>
      </c>
      <c r="L577" s="238" t="s">
        <v>164</v>
      </c>
      <c r="M577" s="238" t="s">
        <v>165</v>
      </c>
    </row>
    <row r="578" spans="1:13" s="152" customFormat="1" ht="77.25" customHeight="1" x14ac:dyDescent="0.2">
      <c r="A578" s="266" t="s">
        <v>169</v>
      </c>
      <c r="B578" s="234" t="s">
        <v>2410</v>
      </c>
      <c r="C578" s="454" t="s">
        <v>2222</v>
      </c>
      <c r="D578" s="454"/>
      <c r="E578" s="234" t="s">
        <v>299</v>
      </c>
      <c r="F578" s="98" t="s">
        <v>300</v>
      </c>
      <c r="G578" s="98" t="s">
        <v>316</v>
      </c>
      <c r="H578" s="98" t="s">
        <v>317</v>
      </c>
      <c r="I578" s="254" t="s">
        <v>301</v>
      </c>
      <c r="J578" s="254" t="s">
        <v>302</v>
      </c>
      <c r="K578" s="254" t="s">
        <v>303</v>
      </c>
      <c r="L578" s="234" t="s">
        <v>2492</v>
      </c>
      <c r="M578" s="254"/>
    </row>
    <row r="579" spans="1:13" s="152" customFormat="1" ht="78.75" customHeight="1" x14ac:dyDescent="0.2">
      <c r="A579" s="266" t="s">
        <v>177</v>
      </c>
      <c r="B579" s="234" t="s">
        <v>2411</v>
      </c>
      <c r="C579" s="454" t="s">
        <v>2221</v>
      </c>
      <c r="D579" s="454"/>
      <c r="E579" s="234" t="s">
        <v>299</v>
      </c>
      <c r="F579" s="98" t="s">
        <v>304</v>
      </c>
      <c r="G579" s="98" t="s">
        <v>1316</v>
      </c>
      <c r="H579" s="98" t="s">
        <v>457</v>
      </c>
      <c r="I579" s="254" t="s">
        <v>305</v>
      </c>
      <c r="J579" s="254" t="s">
        <v>302</v>
      </c>
      <c r="K579" s="254" t="s">
        <v>303</v>
      </c>
      <c r="L579" s="234" t="s">
        <v>2492</v>
      </c>
      <c r="M579" s="254"/>
    </row>
    <row r="580" spans="1:13" s="152" customFormat="1" ht="105.75" customHeight="1" x14ac:dyDescent="0.2">
      <c r="A580" s="266" t="s">
        <v>182</v>
      </c>
      <c r="B580" s="234" t="s">
        <v>2223</v>
      </c>
      <c r="C580" s="454" t="s">
        <v>306</v>
      </c>
      <c r="D580" s="454"/>
      <c r="E580" s="234" t="s">
        <v>299</v>
      </c>
      <c r="F580" s="98" t="s">
        <v>307</v>
      </c>
      <c r="G580" s="98" t="s">
        <v>316</v>
      </c>
      <c r="H580" s="98" t="s">
        <v>317</v>
      </c>
      <c r="I580" s="254" t="s">
        <v>2224</v>
      </c>
      <c r="J580" s="254" t="s">
        <v>302</v>
      </c>
      <c r="K580" s="254" t="s">
        <v>308</v>
      </c>
      <c r="L580" s="234" t="s">
        <v>2423</v>
      </c>
      <c r="M580" s="254"/>
    </row>
    <row r="581" spans="1:13" s="152" customFormat="1" ht="53.25" customHeight="1" x14ac:dyDescent="0.2">
      <c r="A581" s="266" t="s">
        <v>186</v>
      </c>
      <c r="B581" s="234" t="s">
        <v>309</v>
      </c>
      <c r="C581" s="504" t="s">
        <v>2225</v>
      </c>
      <c r="D581" s="505"/>
      <c r="E581" s="234" t="s">
        <v>299</v>
      </c>
      <c r="F581" s="98" t="s">
        <v>310</v>
      </c>
      <c r="G581" s="98" t="s">
        <v>316</v>
      </c>
      <c r="H581" s="98" t="s">
        <v>919</v>
      </c>
      <c r="I581" s="254" t="s">
        <v>311</v>
      </c>
      <c r="J581" s="254" t="s">
        <v>302</v>
      </c>
      <c r="K581" s="254" t="s">
        <v>2226</v>
      </c>
      <c r="L581" s="234" t="s">
        <v>2423</v>
      </c>
      <c r="M581" s="254"/>
    </row>
    <row r="582" spans="1:13" s="152" customFormat="1" ht="45" customHeight="1" x14ac:dyDescent="0.2">
      <c r="A582" s="266" t="s">
        <v>187</v>
      </c>
      <c r="B582" s="234" t="s">
        <v>312</v>
      </c>
      <c r="C582" s="504" t="s">
        <v>313</v>
      </c>
      <c r="D582" s="505"/>
      <c r="E582" s="234" t="s">
        <v>299</v>
      </c>
      <c r="F582" s="98" t="s">
        <v>2228</v>
      </c>
      <c r="G582" s="98" t="s">
        <v>316</v>
      </c>
      <c r="H582" s="98" t="s">
        <v>317</v>
      </c>
      <c r="I582" s="254" t="s">
        <v>314</v>
      </c>
      <c r="J582" s="254" t="s">
        <v>302</v>
      </c>
      <c r="K582" s="254" t="s">
        <v>2227</v>
      </c>
      <c r="L582" s="234" t="s">
        <v>2492</v>
      </c>
      <c r="M582" s="254"/>
    </row>
    <row r="583" spans="1:13" s="152" customFormat="1" ht="111.75" customHeight="1" x14ac:dyDescent="0.2">
      <c r="A583" s="266" t="s">
        <v>192</v>
      </c>
      <c r="B583" s="234" t="s">
        <v>2229</v>
      </c>
      <c r="C583" s="454" t="s">
        <v>315</v>
      </c>
      <c r="D583" s="454"/>
      <c r="E583" s="234" t="s">
        <v>299</v>
      </c>
      <c r="F583" s="98" t="s">
        <v>2564</v>
      </c>
      <c r="G583" s="153" t="s">
        <v>316</v>
      </c>
      <c r="H583" s="98" t="s">
        <v>317</v>
      </c>
      <c r="I583" s="254" t="s">
        <v>2231</v>
      </c>
      <c r="J583" s="254" t="s">
        <v>318</v>
      </c>
      <c r="K583" s="254" t="s">
        <v>2531</v>
      </c>
      <c r="L583" s="234" t="s">
        <v>2492</v>
      </c>
      <c r="M583" s="254"/>
    </row>
    <row r="584" spans="1:13" s="152" customFormat="1" ht="108" customHeight="1" x14ac:dyDescent="0.2">
      <c r="A584" s="266" t="s">
        <v>195</v>
      </c>
      <c r="B584" s="234" t="s">
        <v>2230</v>
      </c>
      <c r="C584" s="454" t="s">
        <v>315</v>
      </c>
      <c r="D584" s="454"/>
      <c r="E584" s="234" t="s">
        <v>299</v>
      </c>
      <c r="F584" s="98" t="s">
        <v>2232</v>
      </c>
      <c r="G584" s="98" t="s">
        <v>283</v>
      </c>
      <c r="H584" s="98" t="s">
        <v>283</v>
      </c>
      <c r="I584" s="254" t="s">
        <v>2565</v>
      </c>
      <c r="J584" s="254" t="s">
        <v>318</v>
      </c>
      <c r="K584" s="254" t="s">
        <v>2532</v>
      </c>
      <c r="L584" s="234" t="s">
        <v>2492</v>
      </c>
      <c r="M584" s="254"/>
    </row>
    <row r="585" spans="1:13" s="152" customFormat="1" ht="63" customHeight="1" x14ac:dyDescent="0.2">
      <c r="A585" s="266" t="s">
        <v>231</v>
      </c>
      <c r="B585" s="234" t="s">
        <v>320</v>
      </c>
      <c r="C585" s="454" t="s">
        <v>2233</v>
      </c>
      <c r="D585" s="454"/>
      <c r="E585" s="234" t="s">
        <v>299</v>
      </c>
      <c r="F585" s="98" t="s">
        <v>321</v>
      </c>
      <c r="G585" s="98" t="s">
        <v>316</v>
      </c>
      <c r="H585" s="98" t="s">
        <v>317</v>
      </c>
      <c r="I585" s="254" t="s">
        <v>2234</v>
      </c>
      <c r="J585" s="254" t="s">
        <v>318</v>
      </c>
      <c r="K585" s="254" t="s">
        <v>2534</v>
      </c>
      <c r="L585" s="234" t="s">
        <v>2492</v>
      </c>
      <c r="M585" s="254"/>
    </row>
    <row r="586" spans="1:13" s="152" customFormat="1" ht="105.75" customHeight="1" x14ac:dyDescent="0.2">
      <c r="A586" s="266" t="s">
        <v>322</v>
      </c>
      <c r="B586" s="234" t="s">
        <v>2235</v>
      </c>
      <c r="C586" s="454" t="s">
        <v>2236</v>
      </c>
      <c r="D586" s="454"/>
      <c r="E586" s="234" t="s">
        <v>299</v>
      </c>
      <c r="F586" s="98" t="s">
        <v>323</v>
      </c>
      <c r="G586" s="98" t="s">
        <v>316</v>
      </c>
      <c r="H586" s="98" t="s">
        <v>317</v>
      </c>
      <c r="I586" s="254" t="s">
        <v>324</v>
      </c>
      <c r="J586" s="254" t="s">
        <v>318</v>
      </c>
      <c r="K586" s="254" t="s">
        <v>2533</v>
      </c>
      <c r="L586" s="234" t="s">
        <v>2492</v>
      </c>
      <c r="M586" s="254"/>
    </row>
    <row r="587" spans="1:13" s="152" customFormat="1" ht="96" customHeight="1" x14ac:dyDescent="0.2">
      <c r="A587" s="266" t="s">
        <v>232</v>
      </c>
      <c r="B587" s="234" t="s">
        <v>2237</v>
      </c>
      <c r="C587" s="454" t="s">
        <v>2238</v>
      </c>
      <c r="D587" s="454"/>
      <c r="E587" s="234" t="s">
        <v>299</v>
      </c>
      <c r="F587" s="98" t="s">
        <v>2714</v>
      </c>
      <c r="G587" s="98" t="s">
        <v>325</v>
      </c>
      <c r="H587" s="98" t="s">
        <v>326</v>
      </c>
      <c r="I587" s="254" t="s">
        <v>327</v>
      </c>
      <c r="J587" s="254" t="s">
        <v>318</v>
      </c>
      <c r="K587" s="254" t="s">
        <v>2239</v>
      </c>
      <c r="L587" s="234" t="s">
        <v>2492</v>
      </c>
      <c r="M587" s="254"/>
    </row>
    <row r="588" spans="1:13" s="157" customFormat="1" ht="75.75" customHeight="1" x14ac:dyDescent="0.2">
      <c r="A588" s="312" t="s">
        <v>235</v>
      </c>
      <c r="B588" s="313" t="s">
        <v>1954</v>
      </c>
      <c r="C588" s="775" t="s">
        <v>1955</v>
      </c>
      <c r="D588" s="775"/>
      <c r="E588" s="313" t="s">
        <v>1956</v>
      </c>
      <c r="F588" s="314" t="s">
        <v>2240</v>
      </c>
      <c r="G588" s="314" t="s">
        <v>880</v>
      </c>
      <c r="H588" s="314" t="s">
        <v>880</v>
      </c>
      <c r="I588" s="315" t="s">
        <v>1957</v>
      </c>
      <c r="J588" s="315" t="s">
        <v>1958</v>
      </c>
      <c r="K588" s="315" t="s">
        <v>1959</v>
      </c>
      <c r="L588" s="313" t="s">
        <v>1960</v>
      </c>
      <c r="M588" s="315"/>
    </row>
    <row r="589" spans="1:13" s="157" customFormat="1" ht="67.5" customHeight="1" x14ac:dyDescent="0.2">
      <c r="A589" s="312" t="s">
        <v>240</v>
      </c>
      <c r="B589" s="313" t="s">
        <v>1961</v>
      </c>
      <c r="C589" s="775" t="s">
        <v>1962</v>
      </c>
      <c r="D589" s="775"/>
      <c r="E589" s="313" t="s">
        <v>1956</v>
      </c>
      <c r="F589" s="314" t="s">
        <v>1963</v>
      </c>
      <c r="G589" s="314" t="s">
        <v>594</v>
      </c>
      <c r="H589" s="314" t="s">
        <v>880</v>
      </c>
      <c r="I589" s="315" t="s">
        <v>1964</v>
      </c>
      <c r="J589" s="315" t="s">
        <v>1958</v>
      </c>
      <c r="K589" s="315" t="s">
        <v>1965</v>
      </c>
      <c r="L589" s="313" t="s">
        <v>1960</v>
      </c>
      <c r="M589" s="315"/>
    </row>
    <row r="590" spans="1:13" s="157" customFormat="1" ht="72" x14ac:dyDescent="0.2">
      <c r="A590" s="312" t="s">
        <v>242</v>
      </c>
      <c r="B590" s="313" t="s">
        <v>1966</v>
      </c>
      <c r="C590" s="775" t="s">
        <v>1967</v>
      </c>
      <c r="D590" s="775"/>
      <c r="E590" s="313" t="s">
        <v>1956</v>
      </c>
      <c r="F590" s="314" t="s">
        <v>2241</v>
      </c>
      <c r="G590" s="314" t="s">
        <v>594</v>
      </c>
      <c r="H590" s="314" t="s">
        <v>880</v>
      </c>
      <c r="I590" s="315" t="s">
        <v>1968</v>
      </c>
      <c r="J590" s="315" t="s">
        <v>1958</v>
      </c>
      <c r="K590" s="315" t="s">
        <v>1969</v>
      </c>
      <c r="L590" s="313" t="s">
        <v>2535</v>
      </c>
      <c r="M590" s="315"/>
    </row>
    <row r="591" spans="1:13" s="157" customFormat="1" ht="64.5" customHeight="1" x14ac:dyDescent="0.2">
      <c r="A591" s="312" t="s">
        <v>244</v>
      </c>
      <c r="B591" s="313" t="s">
        <v>1970</v>
      </c>
      <c r="C591" s="775" t="s">
        <v>1971</v>
      </c>
      <c r="D591" s="775"/>
      <c r="E591" s="313" t="s">
        <v>1956</v>
      </c>
      <c r="F591" s="314" t="s">
        <v>1972</v>
      </c>
      <c r="G591" s="314" t="s">
        <v>594</v>
      </c>
      <c r="H591" s="314" t="s">
        <v>880</v>
      </c>
      <c r="I591" s="315" t="s">
        <v>1968</v>
      </c>
      <c r="J591" s="315" t="s">
        <v>1958</v>
      </c>
      <c r="K591" s="315" t="s">
        <v>1973</v>
      </c>
      <c r="L591" s="313" t="s">
        <v>2535</v>
      </c>
      <c r="M591" s="315"/>
    </row>
    <row r="592" spans="1:13" s="157" customFormat="1" ht="135.75" customHeight="1" x14ac:dyDescent="0.2">
      <c r="A592" s="316" t="s">
        <v>247</v>
      </c>
      <c r="B592" s="313" t="s">
        <v>1974</v>
      </c>
      <c r="C592" s="775" t="s">
        <v>1975</v>
      </c>
      <c r="D592" s="775"/>
      <c r="E592" s="313" t="s">
        <v>1956</v>
      </c>
      <c r="F592" s="314" t="s">
        <v>1976</v>
      </c>
      <c r="G592" s="314" t="s">
        <v>594</v>
      </c>
      <c r="H592" s="314" t="s">
        <v>880</v>
      </c>
      <c r="I592" s="315" t="s">
        <v>1977</v>
      </c>
      <c r="J592" s="315" t="s">
        <v>1958</v>
      </c>
      <c r="K592" s="315" t="s">
        <v>1978</v>
      </c>
      <c r="L592" s="313" t="s">
        <v>1979</v>
      </c>
      <c r="M592" s="315"/>
    </row>
    <row r="593" spans="1:13" s="157" customFormat="1" ht="60" x14ac:dyDescent="0.2">
      <c r="A593" s="316" t="s">
        <v>250</v>
      </c>
      <c r="B593" s="313" t="s">
        <v>2242</v>
      </c>
      <c r="C593" s="775" t="s">
        <v>1980</v>
      </c>
      <c r="D593" s="775"/>
      <c r="E593" s="313" t="s">
        <v>1956</v>
      </c>
      <c r="F593" s="314" t="s">
        <v>1981</v>
      </c>
      <c r="G593" s="314" t="s">
        <v>1460</v>
      </c>
      <c r="H593" s="314" t="s">
        <v>880</v>
      </c>
      <c r="I593" s="315" t="s">
        <v>2243</v>
      </c>
      <c r="J593" s="315" t="s">
        <v>1958</v>
      </c>
      <c r="K593" s="317" t="s">
        <v>308</v>
      </c>
      <c r="L593" s="313" t="s">
        <v>1960</v>
      </c>
      <c r="M593" s="315"/>
    </row>
    <row r="594" spans="1:13" s="157" customFormat="1" ht="144" x14ac:dyDescent="0.2">
      <c r="A594" s="313" t="s">
        <v>253</v>
      </c>
      <c r="B594" s="313" t="s">
        <v>1982</v>
      </c>
      <c r="C594" s="775" t="s">
        <v>1983</v>
      </c>
      <c r="D594" s="775"/>
      <c r="E594" s="313" t="s">
        <v>1984</v>
      </c>
      <c r="F594" s="314" t="s">
        <v>1985</v>
      </c>
      <c r="G594" s="314" t="s">
        <v>594</v>
      </c>
      <c r="H594" s="314" t="s">
        <v>880</v>
      </c>
      <c r="I594" s="315" t="s">
        <v>1986</v>
      </c>
      <c r="J594" s="315" t="s">
        <v>1987</v>
      </c>
      <c r="K594" s="315" t="s">
        <v>1978</v>
      </c>
      <c r="L594" s="313" t="s">
        <v>1979</v>
      </c>
      <c r="M594" s="315"/>
    </row>
    <row r="595" spans="1:13" s="157" customFormat="1" ht="144" x14ac:dyDescent="0.2">
      <c r="A595" s="313" t="s">
        <v>255</v>
      </c>
      <c r="B595" s="313" t="s">
        <v>1974</v>
      </c>
      <c r="C595" s="775" t="s">
        <v>1975</v>
      </c>
      <c r="D595" s="775"/>
      <c r="E595" s="313" t="s">
        <v>1984</v>
      </c>
      <c r="F595" s="314" t="s">
        <v>1976</v>
      </c>
      <c r="G595" s="314" t="s">
        <v>594</v>
      </c>
      <c r="H595" s="314" t="s">
        <v>880</v>
      </c>
      <c r="I595" s="315" t="s">
        <v>1977</v>
      </c>
      <c r="J595" s="315" t="s">
        <v>1987</v>
      </c>
      <c r="K595" s="315" t="s">
        <v>1978</v>
      </c>
      <c r="L595" s="313" t="s">
        <v>1979</v>
      </c>
      <c r="M595" s="315"/>
    </row>
    <row r="596" spans="1:13" s="157" customFormat="1" ht="61.5" customHeight="1" x14ac:dyDescent="0.2">
      <c r="A596" s="313" t="s">
        <v>259</v>
      </c>
      <c r="B596" s="313" t="s">
        <v>1988</v>
      </c>
      <c r="C596" s="775" t="s">
        <v>1989</v>
      </c>
      <c r="D596" s="775"/>
      <c r="E596" s="313" t="s">
        <v>1984</v>
      </c>
      <c r="F596" s="314" t="s">
        <v>1981</v>
      </c>
      <c r="G596" s="314" t="s">
        <v>594</v>
      </c>
      <c r="H596" s="314" t="s">
        <v>880</v>
      </c>
      <c r="I596" s="315" t="s">
        <v>1999</v>
      </c>
      <c r="J596" s="315" t="s">
        <v>1987</v>
      </c>
      <c r="K596" s="317" t="s">
        <v>1264</v>
      </c>
      <c r="L596" s="313" t="s">
        <v>1960</v>
      </c>
      <c r="M596" s="315"/>
    </row>
    <row r="597" spans="1:13" s="157" customFormat="1" ht="60" customHeight="1" x14ac:dyDescent="0.2">
      <c r="A597" s="313" t="s">
        <v>261</v>
      </c>
      <c r="B597" s="313" t="s">
        <v>1990</v>
      </c>
      <c r="C597" s="775" t="s">
        <v>1991</v>
      </c>
      <c r="D597" s="775"/>
      <c r="E597" s="313" t="s">
        <v>1984</v>
      </c>
      <c r="F597" s="318" t="s">
        <v>1992</v>
      </c>
      <c r="G597" s="314" t="s">
        <v>594</v>
      </c>
      <c r="H597" s="314" t="s">
        <v>880</v>
      </c>
      <c r="I597" s="315" t="s">
        <v>1993</v>
      </c>
      <c r="J597" s="315" t="s">
        <v>1987</v>
      </c>
      <c r="K597" s="317" t="s">
        <v>1994</v>
      </c>
      <c r="L597" s="313" t="s">
        <v>1960</v>
      </c>
      <c r="M597" s="315"/>
    </row>
    <row r="598" spans="1:13" s="157" customFormat="1" ht="64.5" customHeight="1" x14ac:dyDescent="0.2">
      <c r="A598" s="313" t="s">
        <v>264</v>
      </c>
      <c r="B598" s="313" t="s">
        <v>2244</v>
      </c>
      <c r="C598" s="775" t="s">
        <v>1980</v>
      </c>
      <c r="D598" s="775"/>
      <c r="E598" s="313" t="s">
        <v>1984</v>
      </c>
      <c r="F598" s="314" t="s">
        <v>1981</v>
      </c>
      <c r="G598" s="314" t="s">
        <v>1460</v>
      </c>
      <c r="H598" s="314" t="s">
        <v>880</v>
      </c>
      <c r="I598" s="315" t="s">
        <v>2243</v>
      </c>
      <c r="J598" s="315" t="s">
        <v>1987</v>
      </c>
      <c r="K598" s="317" t="s">
        <v>308</v>
      </c>
      <c r="L598" s="313" t="s">
        <v>1960</v>
      </c>
      <c r="M598" s="315"/>
    </row>
    <row r="599" spans="1:13" s="157" customFormat="1" ht="70.5" customHeight="1" x14ac:dyDescent="0.2">
      <c r="A599" s="313" t="s">
        <v>266</v>
      </c>
      <c r="B599" s="313" t="s">
        <v>1995</v>
      </c>
      <c r="C599" s="775" t="s">
        <v>1983</v>
      </c>
      <c r="D599" s="775"/>
      <c r="E599" s="313" t="s">
        <v>1984</v>
      </c>
      <c r="F599" s="314" t="s">
        <v>1996</v>
      </c>
      <c r="G599" s="314" t="s">
        <v>594</v>
      </c>
      <c r="H599" s="314" t="s">
        <v>880</v>
      </c>
      <c r="I599" s="315" t="s">
        <v>1986</v>
      </c>
      <c r="J599" s="315" t="s">
        <v>1997</v>
      </c>
      <c r="K599" s="315" t="s">
        <v>1978</v>
      </c>
      <c r="L599" s="313" t="s">
        <v>2535</v>
      </c>
      <c r="M599" s="315"/>
    </row>
    <row r="600" spans="1:13" s="157" customFormat="1" ht="78" customHeight="1" x14ac:dyDescent="0.2">
      <c r="A600" s="313" t="s">
        <v>270</v>
      </c>
      <c r="B600" s="313" t="s">
        <v>1998</v>
      </c>
      <c r="C600" s="775" t="s">
        <v>1975</v>
      </c>
      <c r="D600" s="775"/>
      <c r="E600" s="313" t="s">
        <v>1984</v>
      </c>
      <c r="F600" s="314" t="s">
        <v>1976</v>
      </c>
      <c r="G600" s="314" t="s">
        <v>594</v>
      </c>
      <c r="H600" s="314" t="s">
        <v>880</v>
      </c>
      <c r="I600" s="315" t="s">
        <v>1977</v>
      </c>
      <c r="J600" s="315" t="s">
        <v>1997</v>
      </c>
      <c r="K600" s="315" t="s">
        <v>1978</v>
      </c>
      <c r="L600" s="313" t="s">
        <v>2535</v>
      </c>
      <c r="M600" s="315"/>
    </row>
    <row r="601" spans="1:13" s="157" customFormat="1" ht="60" x14ac:dyDescent="0.2">
      <c r="A601" s="313" t="s">
        <v>643</v>
      </c>
      <c r="B601" s="313" t="s">
        <v>1988</v>
      </c>
      <c r="C601" s="775" t="s">
        <v>1989</v>
      </c>
      <c r="D601" s="775"/>
      <c r="E601" s="313" t="s">
        <v>1984</v>
      </c>
      <c r="F601" s="314" t="s">
        <v>1981</v>
      </c>
      <c r="G601" s="314" t="s">
        <v>594</v>
      </c>
      <c r="H601" s="314" t="s">
        <v>880</v>
      </c>
      <c r="I601" s="315" t="s">
        <v>1999</v>
      </c>
      <c r="J601" s="315" t="s">
        <v>1997</v>
      </c>
      <c r="K601" s="317" t="s">
        <v>2926</v>
      </c>
      <c r="L601" s="313" t="s">
        <v>1960</v>
      </c>
      <c r="M601" s="315"/>
    </row>
    <row r="602" spans="1:13" s="157" customFormat="1" ht="61.5" customHeight="1" x14ac:dyDescent="0.2">
      <c r="A602" s="313" t="s">
        <v>650</v>
      </c>
      <c r="B602" s="313" t="s">
        <v>1990</v>
      </c>
      <c r="C602" s="775" t="s">
        <v>1991</v>
      </c>
      <c r="D602" s="775"/>
      <c r="E602" s="313" t="s">
        <v>1984</v>
      </c>
      <c r="F602" s="318" t="s">
        <v>1992</v>
      </c>
      <c r="G602" s="314" t="s">
        <v>594</v>
      </c>
      <c r="H602" s="314" t="s">
        <v>880</v>
      </c>
      <c r="I602" s="315" t="s">
        <v>1993</v>
      </c>
      <c r="J602" s="315" t="s">
        <v>1997</v>
      </c>
      <c r="K602" s="317" t="s">
        <v>1994</v>
      </c>
      <c r="L602" s="313" t="s">
        <v>1960</v>
      </c>
      <c r="M602" s="315"/>
    </row>
    <row r="603" spans="1:13" s="157" customFormat="1" ht="60" x14ac:dyDescent="0.2">
      <c r="A603" s="313" t="s">
        <v>672</v>
      </c>
      <c r="B603" s="313" t="s">
        <v>2244</v>
      </c>
      <c r="C603" s="775" t="s">
        <v>1980</v>
      </c>
      <c r="D603" s="775"/>
      <c r="E603" s="313" t="s">
        <v>1984</v>
      </c>
      <c r="F603" s="314" t="s">
        <v>1981</v>
      </c>
      <c r="G603" s="314" t="s">
        <v>1460</v>
      </c>
      <c r="H603" s="314" t="s">
        <v>880</v>
      </c>
      <c r="I603" s="315" t="s">
        <v>2245</v>
      </c>
      <c r="J603" s="315" t="s">
        <v>1997</v>
      </c>
      <c r="K603" s="317" t="s">
        <v>308</v>
      </c>
      <c r="L603" s="313" t="s">
        <v>1960</v>
      </c>
      <c r="M603" s="315"/>
    </row>
    <row r="604" spans="1:13" s="157" customFormat="1" ht="42" customHeight="1" x14ac:dyDescent="0.2">
      <c r="A604" s="501" t="s">
        <v>685</v>
      </c>
      <c r="B604" s="710" t="s">
        <v>2246</v>
      </c>
      <c r="C604" s="721" t="s">
        <v>2247</v>
      </c>
      <c r="D604" s="727"/>
      <c r="E604" s="710" t="s">
        <v>2000</v>
      </c>
      <c r="F604" s="271" t="s">
        <v>2001</v>
      </c>
      <c r="G604" s="163" t="s">
        <v>863</v>
      </c>
      <c r="H604" s="163" t="s">
        <v>2002</v>
      </c>
      <c r="I604" s="268" t="s">
        <v>2003</v>
      </c>
      <c r="J604" s="774" t="s">
        <v>2004</v>
      </c>
      <c r="K604" s="110" t="s">
        <v>223</v>
      </c>
      <c r="L604" s="263" t="s">
        <v>2005</v>
      </c>
      <c r="M604" s="110"/>
    </row>
    <row r="605" spans="1:13" s="157" customFormat="1" ht="45.75" customHeight="1" x14ac:dyDescent="0.2">
      <c r="A605" s="784"/>
      <c r="B605" s="705"/>
      <c r="C605" s="558"/>
      <c r="D605" s="559"/>
      <c r="E605" s="534"/>
      <c r="F605" s="271" t="s">
        <v>2006</v>
      </c>
      <c r="G605" s="271" t="s">
        <v>2007</v>
      </c>
      <c r="H605" s="271" t="s">
        <v>1946</v>
      </c>
      <c r="I605" s="268" t="s">
        <v>2008</v>
      </c>
      <c r="J605" s="534"/>
      <c r="K605" s="110" t="s">
        <v>223</v>
      </c>
      <c r="L605" s="263" t="s">
        <v>2005</v>
      </c>
      <c r="M605" s="110"/>
    </row>
    <row r="606" spans="1:13" s="157" customFormat="1" ht="48" x14ac:dyDescent="0.2">
      <c r="A606" s="784"/>
      <c r="B606" s="705"/>
      <c r="C606" s="558"/>
      <c r="D606" s="559"/>
      <c r="E606" s="534"/>
      <c r="F606" s="271" t="s">
        <v>2009</v>
      </c>
      <c r="G606" s="271" t="s">
        <v>325</v>
      </c>
      <c r="H606" s="271" t="s">
        <v>213</v>
      </c>
      <c r="I606" s="268" t="s">
        <v>2010</v>
      </c>
      <c r="J606" s="534"/>
      <c r="K606" s="110" t="s">
        <v>223</v>
      </c>
      <c r="L606" s="263" t="s">
        <v>2011</v>
      </c>
      <c r="M606" s="110"/>
    </row>
    <row r="607" spans="1:13" s="157" customFormat="1" ht="40.5" customHeight="1" x14ac:dyDescent="0.2">
      <c r="A607" s="784"/>
      <c r="B607" s="705"/>
      <c r="C607" s="558"/>
      <c r="D607" s="559"/>
      <c r="E607" s="534"/>
      <c r="F607" s="271" t="s">
        <v>2012</v>
      </c>
      <c r="G607" s="271" t="s">
        <v>2013</v>
      </c>
      <c r="H607" s="271" t="s">
        <v>2014</v>
      </c>
      <c r="I607" s="268" t="s">
        <v>2015</v>
      </c>
      <c r="J607" s="534"/>
      <c r="K607" s="110" t="s">
        <v>223</v>
      </c>
      <c r="L607" s="263" t="s">
        <v>2005</v>
      </c>
      <c r="M607" s="110"/>
    </row>
    <row r="608" spans="1:13" s="157" customFormat="1" ht="24" x14ac:dyDescent="0.2">
      <c r="A608" s="784"/>
      <c r="B608" s="705"/>
      <c r="C608" s="558"/>
      <c r="D608" s="559"/>
      <c r="E608" s="534"/>
      <c r="F608" s="271" t="s">
        <v>2016</v>
      </c>
      <c r="G608" s="271" t="s">
        <v>2017</v>
      </c>
      <c r="H608" s="271" t="s">
        <v>286</v>
      </c>
      <c r="I608" s="268" t="s">
        <v>2018</v>
      </c>
      <c r="J608" s="534"/>
      <c r="K608" s="110" t="s">
        <v>223</v>
      </c>
      <c r="L608" s="263" t="s">
        <v>2005</v>
      </c>
      <c r="M608" s="110"/>
    </row>
    <row r="609" spans="1:13" s="157" customFormat="1" ht="43.5" customHeight="1" x14ac:dyDescent="0.2">
      <c r="A609" s="784"/>
      <c r="B609" s="705"/>
      <c r="C609" s="558"/>
      <c r="D609" s="559"/>
      <c r="E609" s="534"/>
      <c r="F609" s="86" t="s">
        <v>2019</v>
      </c>
      <c r="G609" s="271" t="s">
        <v>1113</v>
      </c>
      <c r="H609" s="271" t="s">
        <v>506</v>
      </c>
      <c r="I609" s="268" t="s">
        <v>2248</v>
      </c>
      <c r="J609" s="534"/>
      <c r="K609" s="110" t="s">
        <v>223</v>
      </c>
      <c r="L609" s="263" t="s">
        <v>2005</v>
      </c>
      <c r="M609" s="110"/>
    </row>
    <row r="610" spans="1:13" s="157" customFormat="1" ht="58.5" customHeight="1" x14ac:dyDescent="0.2">
      <c r="A610" s="784"/>
      <c r="B610" s="705"/>
      <c r="C610" s="558"/>
      <c r="D610" s="559"/>
      <c r="E610" s="534"/>
      <c r="F610" s="271" t="s">
        <v>2020</v>
      </c>
      <c r="G610" s="271" t="s">
        <v>2021</v>
      </c>
      <c r="H610" s="271" t="s">
        <v>2022</v>
      </c>
      <c r="I610" s="268" t="s">
        <v>2023</v>
      </c>
      <c r="J610" s="534"/>
      <c r="K610" s="110" t="s">
        <v>319</v>
      </c>
      <c r="L610" s="263" t="s">
        <v>2005</v>
      </c>
      <c r="M610" s="110"/>
    </row>
    <row r="611" spans="1:13" s="157" customFormat="1" ht="48" x14ac:dyDescent="0.2">
      <c r="A611" s="784"/>
      <c r="B611" s="705"/>
      <c r="C611" s="558"/>
      <c r="D611" s="559"/>
      <c r="E611" s="534"/>
      <c r="F611" s="271" t="s">
        <v>2024</v>
      </c>
      <c r="G611" s="271" t="s">
        <v>772</v>
      </c>
      <c r="H611" s="271" t="s">
        <v>1840</v>
      </c>
      <c r="I611" s="268" t="s">
        <v>2249</v>
      </c>
      <c r="J611" s="534"/>
      <c r="K611" s="110" t="s">
        <v>223</v>
      </c>
      <c r="L611" s="263" t="s">
        <v>2005</v>
      </c>
      <c r="M611" s="110"/>
    </row>
    <row r="612" spans="1:13" s="157" customFormat="1" ht="36" x14ac:dyDescent="0.2">
      <c r="A612" s="784"/>
      <c r="B612" s="705"/>
      <c r="C612" s="558"/>
      <c r="D612" s="559"/>
      <c r="E612" s="534"/>
      <c r="F612" s="271" t="s">
        <v>2025</v>
      </c>
      <c r="G612" s="271" t="s">
        <v>936</v>
      </c>
      <c r="H612" s="271" t="s">
        <v>506</v>
      </c>
      <c r="I612" s="268" t="s">
        <v>2026</v>
      </c>
      <c r="J612" s="534"/>
      <c r="K612" s="110" t="s">
        <v>223</v>
      </c>
      <c r="L612" s="263" t="s">
        <v>2027</v>
      </c>
      <c r="M612" s="110"/>
    </row>
    <row r="613" spans="1:13" s="157" customFormat="1" ht="36" x14ac:dyDescent="0.2">
      <c r="A613" s="784"/>
      <c r="B613" s="705"/>
      <c r="C613" s="558"/>
      <c r="D613" s="559"/>
      <c r="E613" s="534"/>
      <c r="F613" s="271" t="s">
        <v>2016</v>
      </c>
      <c r="G613" s="271" t="s">
        <v>2028</v>
      </c>
      <c r="H613" s="271" t="s">
        <v>213</v>
      </c>
      <c r="I613" s="268" t="s">
        <v>2029</v>
      </c>
      <c r="J613" s="534"/>
      <c r="K613" s="110" t="s">
        <v>223</v>
      </c>
      <c r="L613" s="263" t="s">
        <v>2005</v>
      </c>
      <c r="M613" s="110"/>
    </row>
    <row r="614" spans="1:13" s="157" customFormat="1" ht="36" x14ac:dyDescent="0.2">
      <c r="A614" s="547"/>
      <c r="B614" s="706"/>
      <c r="C614" s="560"/>
      <c r="D614" s="561"/>
      <c r="E614" s="535"/>
      <c r="F614" s="271" t="s">
        <v>2030</v>
      </c>
      <c r="G614" s="271" t="s">
        <v>2031</v>
      </c>
      <c r="H614" s="271" t="s">
        <v>2032</v>
      </c>
      <c r="I614" s="90" t="s">
        <v>2033</v>
      </c>
      <c r="J614" s="535"/>
      <c r="K614" s="110" t="s">
        <v>223</v>
      </c>
      <c r="L614" s="263" t="s">
        <v>2005</v>
      </c>
      <c r="M614" s="110"/>
    </row>
    <row r="615" spans="1:13" s="157" customFormat="1" ht="73.5" customHeight="1" x14ac:dyDescent="0.2">
      <c r="A615" s="710" t="s">
        <v>693</v>
      </c>
      <c r="B615" s="710" t="s">
        <v>2250</v>
      </c>
      <c r="C615" s="782" t="s">
        <v>2034</v>
      </c>
      <c r="D615" s="783"/>
      <c r="E615" s="710" t="s">
        <v>2000</v>
      </c>
      <c r="F615" s="271" t="s">
        <v>2035</v>
      </c>
      <c r="G615" s="271" t="s">
        <v>738</v>
      </c>
      <c r="H615" s="271" t="s">
        <v>2253</v>
      </c>
      <c r="I615" s="164" t="s">
        <v>2251</v>
      </c>
      <c r="J615" s="431" t="s">
        <v>2044</v>
      </c>
      <c r="K615" s="110" t="s">
        <v>202</v>
      </c>
      <c r="L615" s="263" t="s">
        <v>2536</v>
      </c>
      <c r="M615" s="333">
        <v>23500000</v>
      </c>
    </row>
    <row r="616" spans="1:13" s="157" customFormat="1" ht="73.5" customHeight="1" x14ac:dyDescent="0.2">
      <c r="A616" s="534"/>
      <c r="B616" s="438"/>
      <c r="C616" s="779" t="s">
        <v>2036</v>
      </c>
      <c r="D616" s="780"/>
      <c r="E616" s="534"/>
      <c r="F616" s="271" t="s">
        <v>2037</v>
      </c>
      <c r="G616" s="271" t="s">
        <v>461</v>
      </c>
      <c r="H616" s="271" t="s">
        <v>457</v>
      </c>
      <c r="I616" s="91" t="s">
        <v>2252</v>
      </c>
      <c r="J616" s="432"/>
      <c r="K616" s="110" t="s">
        <v>202</v>
      </c>
      <c r="L616" s="273" t="s">
        <v>2537</v>
      </c>
      <c r="M616" s="110"/>
    </row>
    <row r="617" spans="1:13" s="157" customFormat="1" ht="59.25" customHeight="1" x14ac:dyDescent="0.2">
      <c r="A617" s="535"/>
      <c r="B617" s="384"/>
      <c r="C617" s="779" t="s">
        <v>2036</v>
      </c>
      <c r="D617" s="780"/>
      <c r="E617" s="535"/>
      <c r="F617" s="271" t="s">
        <v>2037</v>
      </c>
      <c r="G617" s="271" t="s">
        <v>316</v>
      </c>
      <c r="H617" s="271" t="s">
        <v>283</v>
      </c>
      <c r="I617" s="91" t="s">
        <v>2252</v>
      </c>
      <c r="J617" s="433"/>
      <c r="K617" s="110" t="s">
        <v>202</v>
      </c>
      <c r="L617" s="273" t="s">
        <v>2538</v>
      </c>
      <c r="M617" s="110"/>
    </row>
    <row r="618" spans="1:13" s="157" customFormat="1" ht="86.25" customHeight="1" x14ac:dyDescent="0.2">
      <c r="A618" s="263" t="s">
        <v>707</v>
      </c>
      <c r="B618" s="263" t="s">
        <v>2038</v>
      </c>
      <c r="C618" s="779" t="s">
        <v>2039</v>
      </c>
      <c r="D618" s="780"/>
      <c r="E618" s="264" t="s">
        <v>2000</v>
      </c>
      <c r="F618" s="271" t="s">
        <v>2040</v>
      </c>
      <c r="G618" s="271" t="s">
        <v>494</v>
      </c>
      <c r="H618" s="271" t="s">
        <v>739</v>
      </c>
      <c r="I618" s="91" t="s">
        <v>2255</v>
      </c>
      <c r="J618" s="162" t="s">
        <v>2044</v>
      </c>
      <c r="K618" s="110" t="s">
        <v>202</v>
      </c>
      <c r="L618" s="265" t="s">
        <v>2257</v>
      </c>
      <c r="M618" s="333">
        <v>60000000</v>
      </c>
    </row>
    <row r="619" spans="1:13" s="157" customFormat="1" ht="84" x14ac:dyDescent="0.2">
      <c r="A619" s="332" t="s">
        <v>654</v>
      </c>
      <c r="B619" s="263" t="s">
        <v>2254</v>
      </c>
      <c r="C619" s="779" t="s">
        <v>2041</v>
      </c>
      <c r="D619" s="781"/>
      <c r="E619" s="369" t="s">
        <v>2000</v>
      </c>
      <c r="F619" s="271" t="s">
        <v>2042</v>
      </c>
      <c r="G619" s="163" t="s">
        <v>1477</v>
      </c>
      <c r="H619" s="163" t="s">
        <v>213</v>
      </c>
      <c r="I619" s="91" t="s">
        <v>2043</v>
      </c>
      <c r="J619" s="268" t="s">
        <v>2044</v>
      </c>
      <c r="K619" s="91" t="s">
        <v>1835</v>
      </c>
      <c r="L619" s="273" t="s">
        <v>2045</v>
      </c>
      <c r="M619" s="334">
        <v>110000000</v>
      </c>
    </row>
    <row r="620" spans="1:13" s="157" customFormat="1" ht="65.25" customHeight="1" x14ac:dyDescent="0.2">
      <c r="A620" s="234" t="s">
        <v>659</v>
      </c>
      <c r="B620" s="165" t="s">
        <v>2250</v>
      </c>
      <c r="C620" s="779" t="s">
        <v>2036</v>
      </c>
      <c r="D620" s="781"/>
      <c r="E620" s="369" t="s">
        <v>2000</v>
      </c>
      <c r="F620" s="271" t="s">
        <v>2046</v>
      </c>
      <c r="G620" s="163" t="s">
        <v>594</v>
      </c>
      <c r="H620" s="163" t="s">
        <v>919</v>
      </c>
      <c r="I620" s="91" t="s">
        <v>2047</v>
      </c>
      <c r="J620" s="268" t="s">
        <v>2044</v>
      </c>
      <c r="K620" s="91" t="s">
        <v>202</v>
      </c>
      <c r="L620" s="273" t="s">
        <v>2256</v>
      </c>
      <c r="M620" s="161"/>
    </row>
    <row r="621" spans="1:13" s="157" customFormat="1" ht="66" customHeight="1" x14ac:dyDescent="0.2">
      <c r="A621" s="270" t="s">
        <v>665</v>
      </c>
      <c r="B621" s="263" t="s">
        <v>2259</v>
      </c>
      <c r="C621" s="776" t="s">
        <v>2258</v>
      </c>
      <c r="D621" s="777"/>
      <c r="E621" s="369" t="s">
        <v>2000</v>
      </c>
      <c r="F621" s="271" t="s">
        <v>2260</v>
      </c>
      <c r="G621" s="271" t="s">
        <v>2261</v>
      </c>
      <c r="H621" s="271" t="s">
        <v>2262</v>
      </c>
      <c r="I621" s="110" t="s">
        <v>2263</v>
      </c>
      <c r="J621" s="110" t="s">
        <v>2809</v>
      </c>
      <c r="K621" s="110" t="s">
        <v>223</v>
      </c>
      <c r="L621" s="263" t="s">
        <v>2492</v>
      </c>
      <c r="M621" s="110"/>
    </row>
    <row r="622" spans="1:13" s="157" customFormat="1" ht="92.25" customHeight="1" x14ac:dyDescent="0.2">
      <c r="A622" s="270" t="s">
        <v>715</v>
      </c>
      <c r="B622" s="263" t="s">
        <v>2048</v>
      </c>
      <c r="C622" s="776" t="s">
        <v>2264</v>
      </c>
      <c r="D622" s="777"/>
      <c r="E622" s="369" t="s">
        <v>2000</v>
      </c>
      <c r="F622" s="271" t="s">
        <v>2265</v>
      </c>
      <c r="G622" s="271" t="s">
        <v>2266</v>
      </c>
      <c r="H622" s="271" t="s">
        <v>2014</v>
      </c>
      <c r="I622" s="110" t="s">
        <v>2267</v>
      </c>
      <c r="J622" s="110" t="s">
        <v>2809</v>
      </c>
      <c r="K622" s="110" t="s">
        <v>223</v>
      </c>
      <c r="L622" s="263" t="s">
        <v>2492</v>
      </c>
      <c r="M622" s="110"/>
    </row>
    <row r="623" spans="1:13" s="157" customFormat="1" ht="60" x14ac:dyDescent="0.2">
      <c r="A623" s="270" t="s">
        <v>722</v>
      </c>
      <c r="B623" s="263" t="s">
        <v>2049</v>
      </c>
      <c r="C623" s="776" t="s">
        <v>2268</v>
      </c>
      <c r="D623" s="777"/>
      <c r="E623" s="369" t="s">
        <v>2000</v>
      </c>
      <c r="F623" s="271" t="s">
        <v>2269</v>
      </c>
      <c r="G623" s="271" t="s">
        <v>2270</v>
      </c>
      <c r="H623" s="271" t="s">
        <v>2271</v>
      </c>
      <c r="I623" s="110" t="s">
        <v>2272</v>
      </c>
      <c r="J623" s="110" t="s">
        <v>2809</v>
      </c>
      <c r="K623" s="110" t="s">
        <v>223</v>
      </c>
      <c r="L623" s="263" t="s">
        <v>2492</v>
      </c>
      <c r="M623" s="110"/>
    </row>
    <row r="624" spans="1:13" s="157" customFormat="1" ht="36" x14ac:dyDescent="0.2">
      <c r="A624" s="270" t="s">
        <v>740</v>
      </c>
      <c r="B624" s="263" t="s">
        <v>2273</v>
      </c>
      <c r="C624" s="776" t="s">
        <v>2274</v>
      </c>
      <c r="D624" s="777"/>
      <c r="E624" s="369" t="s">
        <v>2000</v>
      </c>
      <c r="F624" s="271" t="s">
        <v>2275</v>
      </c>
      <c r="G624" s="271" t="s">
        <v>2276</v>
      </c>
      <c r="H624" s="271" t="s">
        <v>2277</v>
      </c>
      <c r="I624" s="110" t="s">
        <v>2278</v>
      </c>
      <c r="J624" s="110" t="s">
        <v>2809</v>
      </c>
      <c r="K624" s="110" t="s">
        <v>223</v>
      </c>
      <c r="L624" s="263" t="s">
        <v>2492</v>
      </c>
      <c r="M624" s="110"/>
    </row>
    <row r="625" spans="1:13" s="157" customFormat="1" ht="61.5" customHeight="1" x14ac:dyDescent="0.2">
      <c r="A625" s="270" t="s">
        <v>750</v>
      </c>
      <c r="B625" s="263" t="s">
        <v>2279</v>
      </c>
      <c r="C625" s="776" t="s">
        <v>2280</v>
      </c>
      <c r="D625" s="777"/>
      <c r="E625" s="369" t="s">
        <v>2000</v>
      </c>
      <c r="F625" s="271" t="s">
        <v>2281</v>
      </c>
      <c r="G625" s="271" t="s">
        <v>2282</v>
      </c>
      <c r="H625" s="271" t="s">
        <v>2283</v>
      </c>
      <c r="I625" s="110" t="s">
        <v>2284</v>
      </c>
      <c r="J625" s="110" t="s">
        <v>2809</v>
      </c>
      <c r="K625" s="110" t="s">
        <v>223</v>
      </c>
      <c r="L625" s="263" t="s">
        <v>2492</v>
      </c>
      <c r="M625" s="110"/>
    </row>
    <row r="626" spans="1:13" s="157" customFormat="1" ht="60" x14ac:dyDescent="0.2">
      <c r="A626" s="270" t="s">
        <v>760</v>
      </c>
      <c r="B626" s="263" t="s">
        <v>2050</v>
      </c>
      <c r="C626" s="776" t="s">
        <v>2285</v>
      </c>
      <c r="D626" s="777"/>
      <c r="E626" s="369" t="s">
        <v>2000</v>
      </c>
      <c r="F626" s="271" t="s">
        <v>2286</v>
      </c>
      <c r="G626" s="271" t="s">
        <v>2287</v>
      </c>
      <c r="H626" s="271" t="s">
        <v>2288</v>
      </c>
      <c r="I626" s="110" t="s">
        <v>2289</v>
      </c>
      <c r="J626" s="110" t="s">
        <v>2809</v>
      </c>
      <c r="K626" s="110" t="s">
        <v>223</v>
      </c>
      <c r="L626" s="263" t="s">
        <v>2492</v>
      </c>
      <c r="M626" s="110"/>
    </row>
    <row r="627" spans="1:13" s="157" customFormat="1" ht="36" x14ac:dyDescent="0.2">
      <c r="A627" s="270" t="s">
        <v>1232</v>
      </c>
      <c r="B627" s="263" t="s">
        <v>2292</v>
      </c>
      <c r="C627" s="776" t="s">
        <v>2293</v>
      </c>
      <c r="D627" s="778"/>
      <c r="E627" s="369" t="s">
        <v>2000</v>
      </c>
      <c r="F627" s="271" t="s">
        <v>2294</v>
      </c>
      <c r="G627" s="271" t="s">
        <v>2051</v>
      </c>
      <c r="H627" s="271" t="s">
        <v>2052</v>
      </c>
      <c r="I627" s="268" t="s">
        <v>2291</v>
      </c>
      <c r="J627" s="110" t="s">
        <v>2809</v>
      </c>
      <c r="K627" s="268" t="s">
        <v>223</v>
      </c>
      <c r="L627" s="263" t="s">
        <v>2290</v>
      </c>
      <c r="M627" s="268"/>
    </row>
    <row r="628" spans="1:13" s="78" customFormat="1" ht="48" x14ac:dyDescent="0.2">
      <c r="A628" s="698" t="s">
        <v>797</v>
      </c>
      <c r="B628" s="799" t="s">
        <v>2053</v>
      </c>
      <c r="C628" s="799" t="s">
        <v>2054</v>
      </c>
      <c r="D628" s="799"/>
      <c r="E628" s="799" t="s">
        <v>2055</v>
      </c>
      <c r="F628" s="88" t="s">
        <v>2295</v>
      </c>
      <c r="G628" s="299" t="s">
        <v>2694</v>
      </c>
      <c r="H628" s="299" t="s">
        <v>2695</v>
      </c>
      <c r="I628" s="290" t="s">
        <v>2297</v>
      </c>
      <c r="J628" s="804" t="s">
        <v>2056</v>
      </c>
      <c r="K628" s="801" t="s">
        <v>223</v>
      </c>
      <c r="L628" s="799" t="s">
        <v>224</v>
      </c>
      <c r="M628" s="801"/>
    </row>
    <row r="629" spans="1:13" s="78" customFormat="1" ht="36" x14ac:dyDescent="0.2">
      <c r="A629" s="803"/>
      <c r="B629" s="800"/>
      <c r="C629" s="800"/>
      <c r="D629" s="800"/>
      <c r="E629" s="800"/>
      <c r="F629" s="88" t="s">
        <v>2296</v>
      </c>
      <c r="G629" s="300" t="s">
        <v>2706</v>
      </c>
      <c r="H629" s="300" t="s">
        <v>2696</v>
      </c>
      <c r="I629" s="290" t="s">
        <v>2298</v>
      </c>
      <c r="J629" s="800"/>
      <c r="K629" s="712"/>
      <c r="L629" s="800"/>
      <c r="M629" s="438"/>
    </row>
    <row r="630" spans="1:13" s="78" customFormat="1" ht="24" x14ac:dyDescent="0.2">
      <c r="A630" s="803"/>
      <c r="B630" s="800"/>
      <c r="C630" s="800"/>
      <c r="D630" s="800"/>
      <c r="E630" s="800"/>
      <c r="F630" s="166" t="s">
        <v>2057</v>
      </c>
      <c r="G630" s="300" t="s">
        <v>2697</v>
      </c>
      <c r="H630" s="299" t="s">
        <v>2698</v>
      </c>
      <c r="I630" s="290" t="s">
        <v>2058</v>
      </c>
      <c r="J630" s="800"/>
      <c r="K630" s="712"/>
      <c r="L630" s="800"/>
      <c r="M630" s="438"/>
    </row>
    <row r="631" spans="1:13" s="78" customFormat="1" ht="36" x14ac:dyDescent="0.2">
      <c r="A631" s="803"/>
      <c r="B631" s="800"/>
      <c r="C631" s="800"/>
      <c r="D631" s="800"/>
      <c r="E631" s="800"/>
      <c r="F631" s="802" t="s">
        <v>2304</v>
      </c>
      <c r="G631" s="299" t="s">
        <v>2699</v>
      </c>
      <c r="H631" s="299" t="s">
        <v>2700</v>
      </c>
      <c r="I631" s="290" t="s">
        <v>2299</v>
      </c>
      <c r="J631" s="800"/>
      <c r="K631" s="712"/>
      <c r="L631" s="800"/>
      <c r="M631" s="438"/>
    </row>
    <row r="632" spans="1:13" s="78" customFormat="1" ht="26.25" customHeight="1" x14ac:dyDescent="0.2">
      <c r="A632" s="803"/>
      <c r="B632" s="800"/>
      <c r="C632" s="800"/>
      <c r="D632" s="800"/>
      <c r="E632" s="800"/>
      <c r="F632" s="803"/>
      <c r="G632" s="299" t="s">
        <v>2701</v>
      </c>
      <c r="H632" s="300" t="s">
        <v>2690</v>
      </c>
      <c r="I632" s="290" t="s">
        <v>2300</v>
      </c>
      <c r="J632" s="800"/>
      <c r="K632" s="712"/>
      <c r="L632" s="800"/>
      <c r="M632" s="438"/>
    </row>
    <row r="633" spans="1:13" s="78" customFormat="1" ht="36" x14ac:dyDescent="0.2">
      <c r="A633" s="803"/>
      <c r="B633" s="800"/>
      <c r="C633" s="800"/>
      <c r="D633" s="800"/>
      <c r="E633" s="800"/>
      <c r="F633" s="803"/>
      <c r="G633" s="301" t="s">
        <v>2702</v>
      </c>
      <c r="H633" s="301" t="s">
        <v>2691</v>
      </c>
      <c r="I633" s="290" t="s">
        <v>2301</v>
      </c>
      <c r="J633" s="800"/>
      <c r="K633" s="712"/>
      <c r="L633" s="800"/>
      <c r="M633" s="438"/>
    </row>
    <row r="634" spans="1:13" s="78" customFormat="1" ht="48" x14ac:dyDescent="0.2">
      <c r="A634" s="803"/>
      <c r="B634" s="800"/>
      <c r="C634" s="800"/>
      <c r="D634" s="800"/>
      <c r="E634" s="800"/>
      <c r="F634" s="803"/>
      <c r="G634" s="302" t="s">
        <v>2703</v>
      </c>
      <c r="H634" s="301" t="s">
        <v>2692</v>
      </c>
      <c r="I634" s="290" t="s">
        <v>2302</v>
      </c>
      <c r="J634" s="800"/>
      <c r="K634" s="712"/>
      <c r="L634" s="800"/>
      <c r="M634" s="438"/>
    </row>
    <row r="635" spans="1:13" s="78" customFormat="1" ht="36" x14ac:dyDescent="0.2">
      <c r="A635" s="803"/>
      <c r="B635" s="800"/>
      <c r="C635" s="800"/>
      <c r="D635" s="800"/>
      <c r="E635" s="800"/>
      <c r="F635" s="803"/>
      <c r="G635" s="302" t="s">
        <v>1108</v>
      </c>
      <c r="H635" s="302" t="s">
        <v>2336</v>
      </c>
      <c r="I635" s="290" t="s">
        <v>2303</v>
      </c>
      <c r="J635" s="800"/>
      <c r="K635" s="712"/>
      <c r="L635" s="800"/>
      <c r="M635" s="438"/>
    </row>
    <row r="636" spans="1:13" s="78" customFormat="1" ht="24" x14ac:dyDescent="0.2">
      <c r="A636" s="803"/>
      <c r="B636" s="800"/>
      <c r="C636" s="800"/>
      <c r="D636" s="800"/>
      <c r="E636" s="800"/>
      <c r="F636" s="803"/>
      <c r="G636" s="302" t="s">
        <v>2704</v>
      </c>
      <c r="H636" s="302" t="s">
        <v>1840</v>
      </c>
      <c r="I636" s="291" t="s">
        <v>2305</v>
      </c>
      <c r="J636" s="800"/>
      <c r="K636" s="712"/>
      <c r="L636" s="800"/>
      <c r="M636" s="438"/>
    </row>
    <row r="637" spans="1:13" s="78" customFormat="1" ht="36" x14ac:dyDescent="0.2">
      <c r="A637" s="803"/>
      <c r="B637" s="800"/>
      <c r="C637" s="800"/>
      <c r="D637" s="800"/>
      <c r="E637" s="800"/>
      <c r="F637" s="803"/>
      <c r="G637" s="301" t="s">
        <v>2705</v>
      </c>
      <c r="H637" s="301" t="s">
        <v>2693</v>
      </c>
      <c r="I637" s="290" t="s">
        <v>2306</v>
      </c>
      <c r="J637" s="800"/>
      <c r="K637" s="713"/>
      <c r="L637" s="800"/>
      <c r="M637" s="384"/>
    </row>
    <row r="638" spans="1:13" s="157" customFormat="1" ht="36" x14ac:dyDescent="0.2">
      <c r="A638" s="785" t="s">
        <v>810</v>
      </c>
      <c r="B638" s="718" t="s">
        <v>2059</v>
      </c>
      <c r="C638" s="786" t="s">
        <v>2060</v>
      </c>
      <c r="D638" s="787"/>
      <c r="E638" s="718" t="s">
        <v>2061</v>
      </c>
      <c r="F638" s="129" t="s">
        <v>2062</v>
      </c>
      <c r="G638" s="167" t="s">
        <v>2063</v>
      </c>
      <c r="H638" s="168" t="s">
        <v>2064</v>
      </c>
      <c r="I638" s="280" t="s">
        <v>2065</v>
      </c>
      <c r="J638" s="788" t="s">
        <v>2066</v>
      </c>
      <c r="K638" s="268" t="s">
        <v>1587</v>
      </c>
      <c r="L638" s="718" t="s">
        <v>2462</v>
      </c>
      <c r="M638" s="367">
        <f>4500000+250000</f>
        <v>4750000</v>
      </c>
    </row>
    <row r="639" spans="1:13" s="157" customFormat="1" ht="36" x14ac:dyDescent="0.2">
      <c r="A639" s="708"/>
      <c r="B639" s="705"/>
      <c r="C639" s="558"/>
      <c r="D639" s="559"/>
      <c r="E639" s="705"/>
      <c r="F639" s="129" t="s">
        <v>2067</v>
      </c>
      <c r="G639" s="167" t="s">
        <v>594</v>
      </c>
      <c r="H639" s="168" t="s">
        <v>1840</v>
      </c>
      <c r="I639" s="281" t="s">
        <v>2068</v>
      </c>
      <c r="J639" s="705"/>
      <c r="K639" s="268" t="s">
        <v>1392</v>
      </c>
      <c r="L639" s="705"/>
      <c r="M639" s="367">
        <f>6200000+100000+1000000+1500000</f>
        <v>8800000</v>
      </c>
    </row>
    <row r="640" spans="1:13" s="157" customFormat="1" ht="39" customHeight="1" x14ac:dyDescent="0.2">
      <c r="A640" s="708"/>
      <c r="B640" s="705"/>
      <c r="C640" s="558"/>
      <c r="D640" s="559"/>
      <c r="E640" s="705"/>
      <c r="F640" s="129" t="s">
        <v>2069</v>
      </c>
      <c r="G640" s="167" t="s">
        <v>594</v>
      </c>
      <c r="H640" s="168" t="s">
        <v>2070</v>
      </c>
      <c r="I640" s="281" t="s">
        <v>2071</v>
      </c>
      <c r="J640" s="705"/>
      <c r="K640" s="268" t="s">
        <v>1392</v>
      </c>
      <c r="L640" s="705"/>
      <c r="M640" s="367">
        <f>250000+240000+160000</f>
        <v>650000</v>
      </c>
    </row>
    <row r="641" spans="1:13" s="157" customFormat="1" ht="24" x14ac:dyDescent="0.2">
      <c r="A641" s="708"/>
      <c r="B641" s="705"/>
      <c r="C641" s="558"/>
      <c r="D641" s="559"/>
      <c r="E641" s="705"/>
      <c r="F641" s="129" t="s">
        <v>2072</v>
      </c>
      <c r="G641" s="167" t="s">
        <v>594</v>
      </c>
      <c r="H641" s="168" t="s">
        <v>2073</v>
      </c>
      <c r="I641" s="281" t="s">
        <v>2074</v>
      </c>
      <c r="J641" s="705"/>
      <c r="K641" s="268" t="s">
        <v>1392</v>
      </c>
      <c r="L641" s="705"/>
      <c r="M641" s="367">
        <f>250000+50000</f>
        <v>300000</v>
      </c>
    </row>
    <row r="642" spans="1:13" s="157" customFormat="1" ht="48" x14ac:dyDescent="0.2">
      <c r="A642" s="709"/>
      <c r="B642" s="706"/>
      <c r="C642" s="560"/>
      <c r="D642" s="561"/>
      <c r="E642" s="706"/>
      <c r="F642" s="129" t="s">
        <v>2075</v>
      </c>
      <c r="G642" s="167" t="s">
        <v>594</v>
      </c>
      <c r="H642" s="168" t="s">
        <v>1853</v>
      </c>
      <c r="I642" s="281" t="s">
        <v>2307</v>
      </c>
      <c r="J642" s="706"/>
      <c r="K642" s="268" t="s">
        <v>202</v>
      </c>
      <c r="L642" s="706"/>
      <c r="M642" s="367">
        <f>250000+240000+240000+150000+60000+40000+150000+100000+100000+90000+240000+50000+240000+50000+180000+180000+150000+200000+220000</f>
        <v>2930000</v>
      </c>
    </row>
    <row r="643" spans="1:13" s="71" customFormat="1" ht="36" x14ac:dyDescent="0.2">
      <c r="A643" s="789" t="s">
        <v>820</v>
      </c>
      <c r="B643" s="790" t="s">
        <v>2076</v>
      </c>
      <c r="C643" s="792" t="s">
        <v>2077</v>
      </c>
      <c r="D643" s="793"/>
      <c r="E643" s="790" t="s">
        <v>2055</v>
      </c>
      <c r="F643" s="129" t="s">
        <v>2078</v>
      </c>
      <c r="G643" s="169" t="s">
        <v>594</v>
      </c>
      <c r="H643" s="169" t="s">
        <v>2079</v>
      </c>
      <c r="I643" s="280" t="s">
        <v>2080</v>
      </c>
      <c r="J643" s="798" t="s">
        <v>2066</v>
      </c>
      <c r="K643" s="170" t="s">
        <v>202</v>
      </c>
      <c r="L643" s="463" t="s">
        <v>2539</v>
      </c>
      <c r="M643" s="330">
        <f>200000+240000</f>
        <v>440000</v>
      </c>
    </row>
    <row r="644" spans="1:13" s="71" customFormat="1" ht="24" x14ac:dyDescent="0.2">
      <c r="A644" s="755"/>
      <c r="B644" s="791"/>
      <c r="C644" s="794"/>
      <c r="D644" s="795"/>
      <c r="E644" s="791"/>
      <c r="F644" s="129" t="s">
        <v>2081</v>
      </c>
      <c r="G644" s="169" t="s">
        <v>594</v>
      </c>
      <c r="H644" s="169" t="s">
        <v>2082</v>
      </c>
      <c r="I644" s="280" t="s">
        <v>2083</v>
      </c>
      <c r="J644" s="534"/>
      <c r="K644" s="170" t="s">
        <v>202</v>
      </c>
      <c r="L644" s="534"/>
      <c r="M644" s="330">
        <f>200000+160000</f>
        <v>360000</v>
      </c>
    </row>
    <row r="645" spans="1:13" s="71" customFormat="1" ht="24" x14ac:dyDescent="0.2">
      <c r="A645" s="755"/>
      <c r="B645" s="791"/>
      <c r="C645" s="794"/>
      <c r="D645" s="795"/>
      <c r="E645" s="791"/>
      <c r="F645" s="129" t="s">
        <v>2084</v>
      </c>
      <c r="G645" s="169" t="s">
        <v>594</v>
      </c>
      <c r="H645" s="169" t="s">
        <v>864</v>
      </c>
      <c r="I645" s="280" t="s">
        <v>2085</v>
      </c>
      <c r="J645" s="534"/>
      <c r="K645" s="170" t="s">
        <v>202</v>
      </c>
      <c r="L645" s="535"/>
      <c r="M645" s="330">
        <f>80000+120000+50000</f>
        <v>250000</v>
      </c>
    </row>
    <row r="646" spans="1:13" s="71" customFormat="1" ht="36" x14ac:dyDescent="0.2">
      <c r="A646" s="756"/>
      <c r="B646" s="393"/>
      <c r="C646" s="796"/>
      <c r="D646" s="797"/>
      <c r="E646" s="393"/>
      <c r="F646" s="129" t="s">
        <v>2086</v>
      </c>
      <c r="G646" s="169" t="s">
        <v>594</v>
      </c>
      <c r="H646" s="169" t="s">
        <v>2087</v>
      </c>
      <c r="I646" s="280" t="s">
        <v>2088</v>
      </c>
      <c r="J646" s="535"/>
      <c r="K646" s="170" t="s">
        <v>202</v>
      </c>
      <c r="L646" s="235" t="s">
        <v>2540</v>
      </c>
      <c r="M646" s="330">
        <f>350000+50000</f>
        <v>400000</v>
      </c>
    </row>
    <row r="647" spans="1:13" s="78" customFormat="1" ht="36" customHeight="1" x14ac:dyDescent="0.2">
      <c r="A647" s="97" t="s">
        <v>823</v>
      </c>
      <c r="B647" s="265" t="s">
        <v>2089</v>
      </c>
      <c r="C647" s="753" t="s">
        <v>2090</v>
      </c>
      <c r="D647" s="753"/>
      <c r="E647" s="265" t="s">
        <v>2055</v>
      </c>
      <c r="F647" s="272" t="s">
        <v>2069</v>
      </c>
      <c r="G647" s="169" t="s">
        <v>594</v>
      </c>
      <c r="H647" s="169" t="s">
        <v>2082</v>
      </c>
      <c r="I647" s="170" t="s">
        <v>2091</v>
      </c>
      <c r="J647" s="96" t="s">
        <v>2066</v>
      </c>
      <c r="K647" s="170" t="s">
        <v>202</v>
      </c>
      <c r="L647" s="235" t="s">
        <v>2462</v>
      </c>
      <c r="M647" s="330">
        <f>100000+250000+200000+250000+50000+200000+80000+120000</f>
        <v>1250000</v>
      </c>
    </row>
    <row r="648" spans="1:13" s="78" customFormat="1" ht="24" x14ac:dyDescent="0.2">
      <c r="A648" s="785" t="s">
        <v>831</v>
      </c>
      <c r="B648" s="718" t="s">
        <v>2092</v>
      </c>
      <c r="C648" s="786" t="s">
        <v>2093</v>
      </c>
      <c r="D648" s="787"/>
      <c r="E648" s="718" t="s">
        <v>2061</v>
      </c>
      <c r="F648" s="272" t="s">
        <v>2094</v>
      </c>
      <c r="G648" s="169" t="s">
        <v>594</v>
      </c>
      <c r="H648" s="169" t="s">
        <v>2073</v>
      </c>
      <c r="I648" s="96" t="s">
        <v>2095</v>
      </c>
      <c r="J648" s="788" t="s">
        <v>2066</v>
      </c>
      <c r="K648" s="170" t="s">
        <v>202</v>
      </c>
      <c r="L648" s="463" t="s">
        <v>2462</v>
      </c>
      <c r="M648" s="368">
        <f>250000+40000+40000+30000+30000</f>
        <v>390000</v>
      </c>
    </row>
    <row r="649" spans="1:13" s="78" customFormat="1" ht="48" x14ac:dyDescent="0.2">
      <c r="A649" s="709"/>
      <c r="B649" s="706"/>
      <c r="C649" s="725"/>
      <c r="D649" s="726"/>
      <c r="E649" s="706"/>
      <c r="F649" s="86" t="s">
        <v>2096</v>
      </c>
      <c r="G649" s="169" t="s">
        <v>594</v>
      </c>
      <c r="H649" s="169" t="s">
        <v>2097</v>
      </c>
      <c r="I649" s="96" t="s">
        <v>2098</v>
      </c>
      <c r="J649" s="706"/>
      <c r="K649" s="170" t="s">
        <v>202</v>
      </c>
      <c r="L649" s="535"/>
      <c r="M649" s="368">
        <f>300000</f>
        <v>300000</v>
      </c>
    </row>
    <row r="650" spans="1:13" s="78" customFormat="1" ht="24" x14ac:dyDescent="0.2">
      <c r="A650" s="97" t="s">
        <v>839</v>
      </c>
      <c r="B650" s="265" t="s">
        <v>2099</v>
      </c>
      <c r="C650" s="753" t="s">
        <v>2100</v>
      </c>
      <c r="D650" s="753"/>
      <c r="E650" s="265" t="s">
        <v>2055</v>
      </c>
      <c r="F650" s="86" t="s">
        <v>2101</v>
      </c>
      <c r="G650" s="167" t="s">
        <v>594</v>
      </c>
      <c r="H650" s="86" t="s">
        <v>1730</v>
      </c>
      <c r="I650" s="96" t="s">
        <v>2099</v>
      </c>
      <c r="J650" s="96" t="s">
        <v>2066</v>
      </c>
      <c r="K650" s="96" t="s">
        <v>1354</v>
      </c>
      <c r="L650" s="265" t="s">
        <v>2462</v>
      </c>
      <c r="M650" s="367">
        <f>200000</f>
        <v>200000</v>
      </c>
    </row>
    <row r="651" spans="1:13" s="78" customFormat="1" ht="32.25" customHeight="1" x14ac:dyDescent="0.2">
      <c r="A651" s="97" t="s">
        <v>853</v>
      </c>
      <c r="B651" s="265" t="s">
        <v>2102</v>
      </c>
      <c r="C651" s="753" t="s">
        <v>2103</v>
      </c>
      <c r="D651" s="753"/>
      <c r="E651" s="265" t="s">
        <v>2055</v>
      </c>
      <c r="F651" s="86" t="s">
        <v>2104</v>
      </c>
      <c r="G651" s="167" t="s">
        <v>594</v>
      </c>
      <c r="H651" s="86" t="s">
        <v>1317</v>
      </c>
      <c r="I651" s="96" t="s">
        <v>2105</v>
      </c>
      <c r="J651" s="96" t="s">
        <v>2066</v>
      </c>
      <c r="K651" s="96" t="s">
        <v>1372</v>
      </c>
      <c r="L651" s="265" t="s">
        <v>2462</v>
      </c>
      <c r="M651" s="334">
        <f>50000+500000+2000000+2000000+200000+150000+2500000+250000+1500000+250000+250000</f>
        <v>9650000</v>
      </c>
    </row>
    <row r="652" spans="1:13" s="78" customFormat="1" ht="36" x14ac:dyDescent="0.2">
      <c r="A652" s="97" t="s">
        <v>859</v>
      </c>
      <c r="B652" s="265" t="s">
        <v>2106</v>
      </c>
      <c r="C652" s="753" t="s">
        <v>2308</v>
      </c>
      <c r="D652" s="753"/>
      <c r="E652" s="265" t="s">
        <v>2055</v>
      </c>
      <c r="F652" s="86" t="s">
        <v>2107</v>
      </c>
      <c r="G652" s="167" t="s">
        <v>594</v>
      </c>
      <c r="H652" s="86" t="s">
        <v>2796</v>
      </c>
      <c r="I652" s="96" t="s">
        <v>2108</v>
      </c>
      <c r="J652" s="96" t="s">
        <v>2066</v>
      </c>
      <c r="K652" s="96" t="s">
        <v>202</v>
      </c>
      <c r="L652" s="265" t="s">
        <v>2462</v>
      </c>
      <c r="M652" s="367">
        <v>88000</v>
      </c>
    </row>
    <row r="653" spans="1:13" s="78" customFormat="1" ht="120.75" customHeight="1" x14ac:dyDescent="0.2">
      <c r="A653" s="97" t="s">
        <v>868</v>
      </c>
      <c r="B653" s="265" t="s">
        <v>2309</v>
      </c>
      <c r="C653" s="753" t="s">
        <v>2310</v>
      </c>
      <c r="D653" s="753"/>
      <c r="E653" s="265" t="s">
        <v>2055</v>
      </c>
      <c r="F653" s="98" t="s">
        <v>2311</v>
      </c>
      <c r="G653" s="169" t="s">
        <v>2312</v>
      </c>
      <c r="H653" s="171" t="s">
        <v>880</v>
      </c>
      <c r="I653" s="280" t="s">
        <v>2313</v>
      </c>
      <c r="J653" s="170" t="s">
        <v>2066</v>
      </c>
      <c r="K653" s="96" t="s">
        <v>202</v>
      </c>
      <c r="L653" s="265" t="s">
        <v>2732</v>
      </c>
      <c r="M653" s="334">
        <f>20000+217200+140150+70000+185000+400000+100000+15000+140000+80000</f>
        <v>1367350</v>
      </c>
    </row>
    <row r="654" spans="1:13" s="78" customFormat="1" ht="55.5" customHeight="1" x14ac:dyDescent="0.2">
      <c r="A654" s="785" t="s">
        <v>874</v>
      </c>
      <c r="B654" s="718" t="s">
        <v>2109</v>
      </c>
      <c r="C654" s="786" t="s">
        <v>2110</v>
      </c>
      <c r="D654" s="787"/>
      <c r="E654" s="718" t="s">
        <v>2055</v>
      </c>
      <c r="F654" s="86" t="s">
        <v>2111</v>
      </c>
      <c r="G654" s="167" t="s">
        <v>594</v>
      </c>
      <c r="H654" s="86" t="s">
        <v>1853</v>
      </c>
      <c r="I654" s="96" t="s">
        <v>2112</v>
      </c>
      <c r="J654" s="788" t="s">
        <v>2066</v>
      </c>
      <c r="K654" s="96" t="s">
        <v>202</v>
      </c>
      <c r="L654" s="842" t="s">
        <v>2541</v>
      </c>
      <c r="M654" s="334">
        <v>1500000</v>
      </c>
    </row>
    <row r="655" spans="1:13" s="78" customFormat="1" ht="41.25" customHeight="1" x14ac:dyDescent="0.2">
      <c r="A655" s="708"/>
      <c r="B655" s="705"/>
      <c r="C655" s="723"/>
      <c r="D655" s="724"/>
      <c r="E655" s="705"/>
      <c r="F655" s="86" t="s">
        <v>2113</v>
      </c>
      <c r="G655" s="167" t="s">
        <v>594</v>
      </c>
      <c r="H655" s="86" t="s">
        <v>1853</v>
      </c>
      <c r="I655" s="96" t="s">
        <v>2114</v>
      </c>
      <c r="J655" s="705"/>
      <c r="K655" s="96" t="s">
        <v>202</v>
      </c>
      <c r="L655" s="432"/>
      <c r="M655" s="334">
        <f>250000+150000+350000+100000+50000+150000+250000+200000</f>
        <v>1500000</v>
      </c>
    </row>
    <row r="656" spans="1:13" s="78" customFormat="1" ht="33.75" customHeight="1" x14ac:dyDescent="0.2">
      <c r="A656" s="708"/>
      <c r="B656" s="705"/>
      <c r="C656" s="723"/>
      <c r="D656" s="724"/>
      <c r="E656" s="705"/>
      <c r="F656" s="86" t="s">
        <v>2115</v>
      </c>
      <c r="G656" s="167" t="s">
        <v>594</v>
      </c>
      <c r="H656" s="86" t="s">
        <v>1092</v>
      </c>
      <c r="I656" s="96" t="s">
        <v>2116</v>
      </c>
      <c r="J656" s="705"/>
      <c r="K656" s="96" t="s">
        <v>202</v>
      </c>
      <c r="L656" s="432"/>
      <c r="M656" s="334">
        <v>750000</v>
      </c>
    </row>
    <row r="657" spans="1:13" s="78" customFormat="1" ht="24" x14ac:dyDescent="0.2">
      <c r="A657" s="708"/>
      <c r="B657" s="705"/>
      <c r="C657" s="723"/>
      <c r="D657" s="724"/>
      <c r="E657" s="705"/>
      <c r="F657" s="86" t="s">
        <v>2117</v>
      </c>
      <c r="G657" s="167" t="s">
        <v>594</v>
      </c>
      <c r="H657" s="86" t="s">
        <v>2118</v>
      </c>
      <c r="I657" s="96" t="s">
        <v>2119</v>
      </c>
      <c r="J657" s="705"/>
      <c r="K657" s="96" t="s">
        <v>202</v>
      </c>
      <c r="L657" s="432"/>
      <c r="M657" s="334">
        <v>1000000</v>
      </c>
    </row>
    <row r="658" spans="1:13" s="78" customFormat="1" ht="30" customHeight="1" x14ac:dyDescent="0.2">
      <c r="A658" s="709"/>
      <c r="B658" s="706"/>
      <c r="C658" s="725"/>
      <c r="D658" s="726"/>
      <c r="E658" s="706"/>
      <c r="F658" s="86" t="s">
        <v>2120</v>
      </c>
      <c r="G658" s="167" t="s">
        <v>594</v>
      </c>
      <c r="H658" s="86" t="s">
        <v>286</v>
      </c>
      <c r="I658" s="96" t="s">
        <v>2121</v>
      </c>
      <c r="J658" s="706"/>
      <c r="K658" s="96" t="s">
        <v>202</v>
      </c>
      <c r="L658" s="433"/>
      <c r="M658" s="334">
        <v>150000</v>
      </c>
    </row>
    <row r="659" spans="1:13" s="78" customFormat="1" ht="36" x14ac:dyDescent="0.2">
      <c r="A659" s="266" t="s">
        <v>887</v>
      </c>
      <c r="B659" s="234" t="s">
        <v>2122</v>
      </c>
      <c r="C659" s="454" t="s">
        <v>2123</v>
      </c>
      <c r="D659" s="454"/>
      <c r="E659" s="234" t="s">
        <v>2055</v>
      </c>
      <c r="F659" s="129" t="s">
        <v>2315</v>
      </c>
      <c r="G659" s="303" t="s">
        <v>1460</v>
      </c>
      <c r="H659" s="303" t="s">
        <v>880</v>
      </c>
      <c r="I659" s="280" t="s">
        <v>2124</v>
      </c>
      <c r="J659" s="254" t="s">
        <v>2125</v>
      </c>
      <c r="K659" s="254" t="s">
        <v>202</v>
      </c>
      <c r="L659" s="234" t="s">
        <v>2542</v>
      </c>
      <c r="M659" s="330">
        <v>500000</v>
      </c>
    </row>
    <row r="660" spans="1:13" s="78" customFormat="1" ht="48" x14ac:dyDescent="0.2">
      <c r="A660" s="266" t="s">
        <v>895</v>
      </c>
      <c r="B660" s="235" t="s">
        <v>2126</v>
      </c>
      <c r="C660" s="454" t="s">
        <v>2123</v>
      </c>
      <c r="D660" s="454"/>
      <c r="E660" s="234" t="s">
        <v>2055</v>
      </c>
      <c r="F660" s="129" t="s">
        <v>2315</v>
      </c>
      <c r="G660" s="303" t="s">
        <v>1460</v>
      </c>
      <c r="H660" s="303" t="s">
        <v>880</v>
      </c>
      <c r="I660" s="280" t="s">
        <v>2124</v>
      </c>
      <c r="J660" s="254" t="s">
        <v>2125</v>
      </c>
      <c r="K660" s="254" t="s">
        <v>202</v>
      </c>
      <c r="L660" s="234" t="s">
        <v>2462</v>
      </c>
      <c r="M660" s="330">
        <v>88000</v>
      </c>
    </row>
    <row r="661" spans="1:13" s="78" customFormat="1" ht="48" x14ac:dyDescent="0.2">
      <c r="A661" s="172" t="s">
        <v>900</v>
      </c>
      <c r="B661" s="234" t="s">
        <v>2314</v>
      </c>
      <c r="C661" s="454" t="s">
        <v>2123</v>
      </c>
      <c r="D661" s="454"/>
      <c r="E661" s="234" t="s">
        <v>2055</v>
      </c>
      <c r="F661" s="129" t="s">
        <v>2315</v>
      </c>
      <c r="G661" s="303" t="s">
        <v>1460</v>
      </c>
      <c r="H661" s="303" t="s">
        <v>880</v>
      </c>
      <c r="I661" s="280" t="s">
        <v>2124</v>
      </c>
      <c r="J661" s="254" t="s">
        <v>2125</v>
      </c>
      <c r="K661" s="254" t="s">
        <v>202</v>
      </c>
      <c r="L661" s="234" t="s">
        <v>2543</v>
      </c>
      <c r="M661" s="330">
        <v>300000</v>
      </c>
    </row>
    <row r="662" spans="1:13" s="78" customFormat="1" ht="28.5" customHeight="1" x14ac:dyDescent="0.2">
      <c r="A662" s="173" t="s">
        <v>908</v>
      </c>
      <c r="B662" s="234" t="s">
        <v>2127</v>
      </c>
      <c r="C662" s="454" t="s">
        <v>2123</v>
      </c>
      <c r="D662" s="454"/>
      <c r="E662" s="234" t="s">
        <v>2055</v>
      </c>
      <c r="F662" s="129" t="s">
        <v>2315</v>
      </c>
      <c r="G662" s="303" t="s">
        <v>1460</v>
      </c>
      <c r="H662" s="303" t="s">
        <v>880</v>
      </c>
      <c r="I662" s="280" t="s">
        <v>2124</v>
      </c>
      <c r="J662" s="254" t="s">
        <v>2125</v>
      </c>
      <c r="K662" s="254" t="s">
        <v>202</v>
      </c>
      <c r="L662" s="234" t="s">
        <v>2733</v>
      </c>
      <c r="M662" s="330">
        <v>4806000</v>
      </c>
    </row>
    <row r="663" spans="1:13" s="78" customFormat="1" ht="28.5" customHeight="1" x14ac:dyDescent="0.2">
      <c r="A663" s="173" t="s">
        <v>915</v>
      </c>
      <c r="B663" s="234" t="s">
        <v>2128</v>
      </c>
      <c r="C663" s="454" t="s">
        <v>2123</v>
      </c>
      <c r="D663" s="454"/>
      <c r="E663" s="234" t="s">
        <v>2055</v>
      </c>
      <c r="F663" s="129" t="s">
        <v>2315</v>
      </c>
      <c r="G663" s="303" t="s">
        <v>1460</v>
      </c>
      <c r="H663" s="303" t="s">
        <v>880</v>
      </c>
      <c r="I663" s="280" t="s">
        <v>2124</v>
      </c>
      <c r="J663" s="254" t="s">
        <v>2125</v>
      </c>
      <c r="K663" s="254" t="s">
        <v>202</v>
      </c>
      <c r="L663" s="234" t="s">
        <v>2734</v>
      </c>
      <c r="M663" s="330">
        <v>20000</v>
      </c>
    </row>
    <row r="664" spans="1:13" s="78" customFormat="1" ht="29.25" customHeight="1" x14ac:dyDescent="0.2">
      <c r="A664" s="173" t="s">
        <v>2816</v>
      </c>
      <c r="B664" s="234" t="s">
        <v>2129</v>
      </c>
      <c r="C664" s="454" t="s">
        <v>2123</v>
      </c>
      <c r="D664" s="454"/>
      <c r="E664" s="249" t="s">
        <v>2055</v>
      </c>
      <c r="F664" s="129" t="s">
        <v>2315</v>
      </c>
      <c r="G664" s="303" t="s">
        <v>1460</v>
      </c>
      <c r="H664" s="303" t="s">
        <v>880</v>
      </c>
      <c r="I664" s="280" t="s">
        <v>2124</v>
      </c>
      <c r="J664" s="254" t="s">
        <v>2125</v>
      </c>
      <c r="K664" s="254" t="s">
        <v>202</v>
      </c>
      <c r="L664" s="234" t="s">
        <v>2735</v>
      </c>
      <c r="M664" s="330">
        <v>150000</v>
      </c>
    </row>
    <row r="665" spans="1:13" s="78" customFormat="1" ht="29.25" customHeight="1" x14ac:dyDescent="0.2">
      <c r="A665" s="266" t="s">
        <v>930</v>
      </c>
      <c r="B665" s="234" t="s">
        <v>2130</v>
      </c>
      <c r="C665" s="454" t="s">
        <v>2123</v>
      </c>
      <c r="D665" s="454"/>
      <c r="E665" s="249" t="s">
        <v>2055</v>
      </c>
      <c r="F665" s="129" t="s">
        <v>2315</v>
      </c>
      <c r="G665" s="303" t="s">
        <v>1460</v>
      </c>
      <c r="H665" s="303" t="s">
        <v>880</v>
      </c>
      <c r="I665" s="280" t="s">
        <v>2124</v>
      </c>
      <c r="J665" s="254" t="s">
        <v>2125</v>
      </c>
      <c r="K665" s="254" t="s">
        <v>202</v>
      </c>
      <c r="L665" s="234" t="s">
        <v>2736</v>
      </c>
      <c r="M665" s="330">
        <v>1700000</v>
      </c>
    </row>
    <row r="666" spans="1:13" s="78" customFormat="1" ht="48.75" customHeight="1" x14ac:dyDescent="0.2">
      <c r="A666" s="174" t="s">
        <v>938</v>
      </c>
      <c r="B666" s="174" t="s">
        <v>2131</v>
      </c>
      <c r="C666" s="805" t="s">
        <v>2132</v>
      </c>
      <c r="D666" s="783"/>
      <c r="E666" s="174" t="s">
        <v>2133</v>
      </c>
      <c r="F666" s="275" t="s">
        <v>2134</v>
      </c>
      <c r="G666" s="275" t="s">
        <v>594</v>
      </c>
      <c r="H666" s="275" t="s">
        <v>880</v>
      </c>
      <c r="I666" s="175" t="s">
        <v>2135</v>
      </c>
      <c r="J666" s="175" t="s">
        <v>2343</v>
      </c>
      <c r="K666" s="176" t="s">
        <v>202</v>
      </c>
      <c r="L666" s="174" t="s">
        <v>2486</v>
      </c>
      <c r="M666" s="335">
        <v>3050000</v>
      </c>
    </row>
    <row r="667" spans="1:13" s="78" customFormat="1" ht="51" customHeight="1" x14ac:dyDescent="0.2">
      <c r="A667" s="273" t="s">
        <v>943</v>
      </c>
      <c r="B667" s="177" t="s">
        <v>2316</v>
      </c>
      <c r="C667" s="806" t="s">
        <v>2136</v>
      </c>
      <c r="D667" s="780"/>
      <c r="E667" s="174" t="s">
        <v>2133</v>
      </c>
      <c r="F667" s="178" t="s">
        <v>2137</v>
      </c>
      <c r="G667" s="275" t="s">
        <v>594</v>
      </c>
      <c r="H667" s="275" t="s">
        <v>880</v>
      </c>
      <c r="I667" s="179" t="s">
        <v>2138</v>
      </c>
      <c r="J667" s="175" t="s">
        <v>2343</v>
      </c>
      <c r="K667" s="180" t="s">
        <v>202</v>
      </c>
      <c r="L667" s="174" t="s">
        <v>2799</v>
      </c>
      <c r="M667" s="336">
        <v>31293000</v>
      </c>
    </row>
    <row r="668" spans="1:13" s="78" customFormat="1" ht="48" x14ac:dyDescent="0.2">
      <c r="A668" s="273" t="s">
        <v>951</v>
      </c>
      <c r="B668" s="177" t="s">
        <v>2139</v>
      </c>
      <c r="C668" s="806" t="s">
        <v>2140</v>
      </c>
      <c r="D668" s="780"/>
      <c r="E668" s="174" t="s">
        <v>2133</v>
      </c>
      <c r="F668" s="178" t="s">
        <v>2141</v>
      </c>
      <c r="G668" s="275" t="s">
        <v>594</v>
      </c>
      <c r="H668" s="275" t="s">
        <v>880</v>
      </c>
      <c r="I668" s="181" t="s">
        <v>2135</v>
      </c>
      <c r="J668" s="175" t="s">
        <v>2343</v>
      </c>
      <c r="K668" s="180" t="s">
        <v>202</v>
      </c>
      <c r="L668" s="174" t="s">
        <v>2486</v>
      </c>
      <c r="M668" s="336">
        <v>7284000</v>
      </c>
    </row>
    <row r="669" spans="1:13" s="78" customFormat="1" ht="48" x14ac:dyDescent="0.2">
      <c r="A669" s="174" t="s">
        <v>957</v>
      </c>
      <c r="B669" s="273" t="s">
        <v>2317</v>
      </c>
      <c r="C669" s="806" t="s">
        <v>2142</v>
      </c>
      <c r="D669" s="780"/>
      <c r="E669" s="174" t="s">
        <v>2133</v>
      </c>
      <c r="F669" s="88" t="s">
        <v>2143</v>
      </c>
      <c r="G669" s="275" t="s">
        <v>594</v>
      </c>
      <c r="H669" s="275" t="s">
        <v>880</v>
      </c>
      <c r="I669" s="182" t="s">
        <v>2144</v>
      </c>
      <c r="J669" s="175" t="s">
        <v>2343</v>
      </c>
      <c r="K669" s="180" t="s">
        <v>202</v>
      </c>
      <c r="L669" s="174" t="s">
        <v>2486</v>
      </c>
      <c r="M669" s="336">
        <v>3290000</v>
      </c>
    </row>
    <row r="670" spans="1:13" s="78" customFormat="1" ht="48" x14ac:dyDescent="0.2">
      <c r="A670" s="273" t="s">
        <v>2817</v>
      </c>
      <c r="B670" s="273" t="s">
        <v>2145</v>
      </c>
      <c r="C670" s="806" t="s">
        <v>2146</v>
      </c>
      <c r="D670" s="780"/>
      <c r="E670" s="174" t="s">
        <v>2133</v>
      </c>
      <c r="F670" s="88" t="s">
        <v>2147</v>
      </c>
      <c r="G670" s="275" t="s">
        <v>594</v>
      </c>
      <c r="H670" s="275" t="s">
        <v>880</v>
      </c>
      <c r="I670" s="182" t="s">
        <v>2148</v>
      </c>
      <c r="J670" s="175" t="s">
        <v>2343</v>
      </c>
      <c r="K670" s="180" t="s">
        <v>202</v>
      </c>
      <c r="L670" s="174" t="s">
        <v>1960</v>
      </c>
      <c r="M670" s="337">
        <v>2500000</v>
      </c>
    </row>
    <row r="671" spans="1:13" s="78" customFormat="1" ht="48" x14ac:dyDescent="0.2">
      <c r="A671" s="273" t="s">
        <v>969</v>
      </c>
      <c r="B671" s="273" t="s">
        <v>2149</v>
      </c>
      <c r="C671" s="806" t="s">
        <v>2150</v>
      </c>
      <c r="D671" s="780"/>
      <c r="E671" s="174" t="s">
        <v>2133</v>
      </c>
      <c r="F671" s="88" t="s">
        <v>2151</v>
      </c>
      <c r="G671" s="275" t="s">
        <v>594</v>
      </c>
      <c r="H671" s="275" t="s">
        <v>2334</v>
      </c>
      <c r="I671" s="182" t="s">
        <v>2148</v>
      </c>
      <c r="J671" s="175" t="s">
        <v>2343</v>
      </c>
      <c r="K671" s="180" t="s">
        <v>202</v>
      </c>
      <c r="L671" s="273" t="s">
        <v>336</v>
      </c>
      <c r="M671" s="91"/>
    </row>
    <row r="672" spans="1:13" s="78" customFormat="1" ht="48" x14ac:dyDescent="0.2">
      <c r="A672" s="174" t="s">
        <v>972</v>
      </c>
      <c r="B672" s="273" t="s">
        <v>2152</v>
      </c>
      <c r="C672" s="780" t="s">
        <v>2318</v>
      </c>
      <c r="D672" s="807"/>
      <c r="E672" s="174" t="s">
        <v>2133</v>
      </c>
      <c r="F672" s="184" t="s">
        <v>2153</v>
      </c>
      <c r="G672" s="275" t="s">
        <v>594</v>
      </c>
      <c r="H672" s="185" t="s">
        <v>317</v>
      </c>
      <c r="I672" s="186" t="s">
        <v>2154</v>
      </c>
      <c r="J672" s="175" t="s">
        <v>2343</v>
      </c>
      <c r="K672" s="180" t="s">
        <v>202</v>
      </c>
      <c r="L672" s="174" t="s">
        <v>1960</v>
      </c>
      <c r="M672" s="336">
        <v>581800</v>
      </c>
    </row>
    <row r="673" spans="1:13" s="78" customFormat="1" ht="48" x14ac:dyDescent="0.2">
      <c r="A673" s="273" t="s">
        <v>979</v>
      </c>
      <c r="B673" s="273" t="s">
        <v>2155</v>
      </c>
      <c r="C673" s="806" t="s">
        <v>2156</v>
      </c>
      <c r="D673" s="780"/>
      <c r="E673" s="174" t="s">
        <v>2133</v>
      </c>
      <c r="F673" s="184" t="s">
        <v>2157</v>
      </c>
      <c r="G673" s="275" t="s">
        <v>594</v>
      </c>
      <c r="H673" s="185" t="s">
        <v>317</v>
      </c>
      <c r="I673" s="186" t="s">
        <v>2154</v>
      </c>
      <c r="J673" s="175" t="s">
        <v>2343</v>
      </c>
      <c r="K673" s="180" t="s">
        <v>202</v>
      </c>
      <c r="L673" s="174" t="s">
        <v>224</v>
      </c>
      <c r="M673" s="336">
        <v>640500</v>
      </c>
    </row>
    <row r="674" spans="1:13" s="78" customFormat="1" ht="48" x14ac:dyDescent="0.2">
      <c r="A674" s="273" t="s">
        <v>981</v>
      </c>
      <c r="B674" s="273" t="s">
        <v>2158</v>
      </c>
      <c r="C674" s="808" t="s">
        <v>2159</v>
      </c>
      <c r="D674" s="808"/>
      <c r="E674" s="174" t="s">
        <v>2133</v>
      </c>
      <c r="F674" s="88" t="s">
        <v>2160</v>
      </c>
      <c r="G674" s="275" t="s">
        <v>594</v>
      </c>
      <c r="H674" s="185" t="s">
        <v>880</v>
      </c>
      <c r="I674" s="182" t="s">
        <v>2148</v>
      </c>
      <c r="J674" s="175" t="s">
        <v>2343</v>
      </c>
      <c r="K674" s="180" t="s">
        <v>202</v>
      </c>
      <c r="L674" s="273" t="s">
        <v>336</v>
      </c>
      <c r="M674" s="187"/>
    </row>
    <row r="675" spans="1:13" s="78" customFormat="1" ht="49.5" customHeight="1" x14ac:dyDescent="0.2">
      <c r="A675" s="174" t="s">
        <v>2818</v>
      </c>
      <c r="B675" s="273" t="s">
        <v>2161</v>
      </c>
      <c r="C675" s="806" t="s">
        <v>2162</v>
      </c>
      <c r="D675" s="780"/>
      <c r="E675" s="174" t="s">
        <v>2857</v>
      </c>
      <c r="F675" s="88" t="s">
        <v>2163</v>
      </c>
      <c r="G675" s="275" t="s">
        <v>594</v>
      </c>
      <c r="H675" s="88" t="s">
        <v>2335</v>
      </c>
      <c r="I675" s="182" t="s">
        <v>2333</v>
      </c>
      <c r="J675" s="175" t="s">
        <v>2164</v>
      </c>
      <c r="K675" s="91" t="s">
        <v>2797</v>
      </c>
      <c r="L675" s="273" t="s">
        <v>2544</v>
      </c>
      <c r="M675" s="335">
        <v>11000000</v>
      </c>
    </row>
    <row r="676" spans="1:13" s="78" customFormat="1" ht="48.75" customHeight="1" x14ac:dyDescent="0.2">
      <c r="A676" s="273" t="s">
        <v>989</v>
      </c>
      <c r="B676" s="273" t="s">
        <v>2165</v>
      </c>
      <c r="C676" s="806" t="s">
        <v>2162</v>
      </c>
      <c r="D676" s="780"/>
      <c r="E676" s="174" t="s">
        <v>2857</v>
      </c>
      <c r="F676" s="88" t="s">
        <v>2163</v>
      </c>
      <c r="G676" s="275" t="s">
        <v>594</v>
      </c>
      <c r="H676" s="88" t="s">
        <v>2336</v>
      </c>
      <c r="I676" s="182" t="s">
        <v>2333</v>
      </c>
      <c r="J676" s="175" t="s">
        <v>2164</v>
      </c>
      <c r="K676" s="180" t="s">
        <v>1587</v>
      </c>
      <c r="L676" s="273" t="s">
        <v>2544</v>
      </c>
      <c r="M676" s="335">
        <v>19600000</v>
      </c>
    </row>
    <row r="677" spans="1:13" s="78" customFormat="1" ht="49.5" customHeight="1" x14ac:dyDescent="0.2">
      <c r="A677" s="273" t="s">
        <v>996</v>
      </c>
      <c r="B677" s="273" t="s">
        <v>2166</v>
      </c>
      <c r="C677" s="806" t="s">
        <v>2162</v>
      </c>
      <c r="D677" s="780"/>
      <c r="E677" s="174" t="s">
        <v>2857</v>
      </c>
      <c r="F677" s="88" t="s">
        <v>2163</v>
      </c>
      <c r="G677" s="275" t="s">
        <v>594</v>
      </c>
      <c r="H677" s="88" t="s">
        <v>2337</v>
      </c>
      <c r="I677" s="182" t="s">
        <v>2333</v>
      </c>
      <c r="J677" s="175" t="s">
        <v>2164</v>
      </c>
      <c r="K677" s="180" t="s">
        <v>202</v>
      </c>
      <c r="L677" s="273" t="s">
        <v>2544</v>
      </c>
      <c r="M677" s="335">
        <v>19055000</v>
      </c>
    </row>
    <row r="678" spans="1:13" s="78" customFormat="1" ht="37.5" customHeight="1" x14ac:dyDescent="0.2">
      <c r="A678" s="174" t="s">
        <v>1002</v>
      </c>
      <c r="B678" s="273" t="s">
        <v>2167</v>
      </c>
      <c r="C678" s="806" t="s">
        <v>2168</v>
      </c>
      <c r="D678" s="780"/>
      <c r="E678" s="174" t="s">
        <v>2169</v>
      </c>
      <c r="F678" s="88" t="s">
        <v>2170</v>
      </c>
      <c r="G678" s="275" t="s">
        <v>594</v>
      </c>
      <c r="H678" s="88" t="s">
        <v>2338</v>
      </c>
      <c r="I678" s="182" t="s">
        <v>2171</v>
      </c>
      <c r="J678" s="175" t="s">
        <v>2164</v>
      </c>
      <c r="K678" s="180" t="s">
        <v>202</v>
      </c>
      <c r="L678" s="174" t="s">
        <v>1960</v>
      </c>
      <c r="M678" s="338">
        <v>31851716</v>
      </c>
    </row>
    <row r="679" spans="1:13" s="78" customFormat="1" ht="36.75" customHeight="1" x14ac:dyDescent="0.2">
      <c r="A679" s="273" t="s">
        <v>2819</v>
      </c>
      <c r="B679" s="273" t="s">
        <v>2319</v>
      </c>
      <c r="C679" s="806" t="s">
        <v>2168</v>
      </c>
      <c r="D679" s="780"/>
      <c r="E679" s="174" t="s">
        <v>2169</v>
      </c>
      <c r="F679" s="88" t="s">
        <v>2170</v>
      </c>
      <c r="G679" s="275" t="s">
        <v>594</v>
      </c>
      <c r="H679" s="88" t="s">
        <v>2339</v>
      </c>
      <c r="I679" s="182" t="s">
        <v>2171</v>
      </c>
      <c r="J679" s="175" t="s">
        <v>2164</v>
      </c>
      <c r="K679" s="180" t="s">
        <v>202</v>
      </c>
      <c r="L679" s="174" t="s">
        <v>1960</v>
      </c>
      <c r="M679" s="338">
        <v>5230462</v>
      </c>
    </row>
    <row r="680" spans="1:13" s="78" customFormat="1" ht="43.5" customHeight="1" x14ac:dyDescent="0.2">
      <c r="A680" s="273" t="s">
        <v>2820</v>
      </c>
      <c r="B680" s="273" t="s">
        <v>2172</v>
      </c>
      <c r="C680" s="806" t="s">
        <v>2168</v>
      </c>
      <c r="D680" s="780"/>
      <c r="E680" s="174" t="s">
        <v>2169</v>
      </c>
      <c r="F680" s="88" t="s">
        <v>2170</v>
      </c>
      <c r="G680" s="275" t="s">
        <v>594</v>
      </c>
      <c r="H680" s="88" t="s">
        <v>2340</v>
      </c>
      <c r="I680" s="182" t="s">
        <v>2333</v>
      </c>
      <c r="J680" s="175" t="s">
        <v>2164</v>
      </c>
      <c r="K680" s="180" t="s">
        <v>1354</v>
      </c>
      <c r="L680" s="174" t="s">
        <v>1960</v>
      </c>
      <c r="M680" s="338">
        <v>80069580</v>
      </c>
    </row>
    <row r="681" spans="1:13" s="78" customFormat="1" ht="39.75" customHeight="1" x14ac:dyDescent="0.2">
      <c r="A681" s="174" t="s">
        <v>2844</v>
      </c>
      <c r="B681" s="273" t="s">
        <v>2173</v>
      </c>
      <c r="C681" s="806" t="s">
        <v>2174</v>
      </c>
      <c r="D681" s="780"/>
      <c r="E681" s="174" t="s">
        <v>2169</v>
      </c>
      <c r="F681" s="88" t="s">
        <v>2175</v>
      </c>
      <c r="G681" s="275" t="s">
        <v>594</v>
      </c>
      <c r="H681" s="88" t="s">
        <v>2073</v>
      </c>
      <c r="I681" s="182" t="s">
        <v>2344</v>
      </c>
      <c r="J681" s="175" t="s">
        <v>2164</v>
      </c>
      <c r="K681" s="91" t="s">
        <v>2798</v>
      </c>
      <c r="L681" s="273" t="s">
        <v>2545</v>
      </c>
      <c r="M681" s="337">
        <v>5000000</v>
      </c>
    </row>
    <row r="682" spans="1:13" s="78" customFormat="1" ht="45.75" customHeight="1" x14ac:dyDescent="0.2">
      <c r="A682" s="340" t="s">
        <v>2845</v>
      </c>
      <c r="B682" s="273" t="s">
        <v>2737</v>
      </c>
      <c r="C682" s="806" t="s">
        <v>2174</v>
      </c>
      <c r="D682" s="780"/>
      <c r="E682" s="340" t="s">
        <v>2169</v>
      </c>
      <c r="F682" s="184" t="s">
        <v>2176</v>
      </c>
      <c r="G682" s="302" t="s">
        <v>594</v>
      </c>
      <c r="H682" s="88" t="s">
        <v>2082</v>
      </c>
      <c r="I682" s="182" t="s">
        <v>2333</v>
      </c>
      <c r="J682" s="339" t="s">
        <v>2164</v>
      </c>
      <c r="K682" s="180" t="s">
        <v>202</v>
      </c>
      <c r="L682" s="273" t="s">
        <v>2177</v>
      </c>
      <c r="M682" s="183">
        <v>39420000</v>
      </c>
    </row>
    <row r="683" spans="1:13" s="78" customFormat="1" ht="68.25" customHeight="1" x14ac:dyDescent="0.2">
      <c r="A683" s="273" t="s">
        <v>2846</v>
      </c>
      <c r="B683" s="273" t="s">
        <v>2178</v>
      </c>
      <c r="C683" s="780" t="s">
        <v>2320</v>
      </c>
      <c r="D683" s="807"/>
      <c r="E683" s="273" t="s">
        <v>2133</v>
      </c>
      <c r="F683" s="184" t="s">
        <v>2179</v>
      </c>
      <c r="G683" s="88" t="s">
        <v>594</v>
      </c>
      <c r="H683" s="88" t="s">
        <v>880</v>
      </c>
      <c r="I683" s="194" t="s">
        <v>2180</v>
      </c>
      <c r="J683" s="91" t="s">
        <v>2347</v>
      </c>
      <c r="K683" s="180" t="s">
        <v>202</v>
      </c>
      <c r="L683" s="273" t="s">
        <v>336</v>
      </c>
      <c r="M683" s="91"/>
    </row>
    <row r="684" spans="1:13" s="78" customFormat="1" ht="111.75" customHeight="1" x14ac:dyDescent="0.2">
      <c r="A684" s="97" t="s">
        <v>2847</v>
      </c>
      <c r="B684" s="273" t="s">
        <v>2323</v>
      </c>
      <c r="C684" s="806" t="s">
        <v>2322</v>
      </c>
      <c r="D684" s="780"/>
      <c r="E684" s="273" t="s">
        <v>2181</v>
      </c>
      <c r="F684" s="88" t="s">
        <v>2321</v>
      </c>
      <c r="G684" s="88" t="s">
        <v>1684</v>
      </c>
      <c r="H684" s="88" t="s">
        <v>1693</v>
      </c>
      <c r="I684" s="182" t="s">
        <v>2182</v>
      </c>
      <c r="J684" s="180" t="s">
        <v>2183</v>
      </c>
      <c r="K684" s="180" t="s">
        <v>202</v>
      </c>
      <c r="L684" s="174" t="s">
        <v>2486</v>
      </c>
      <c r="M684" s="91" t="s">
        <v>2184</v>
      </c>
    </row>
    <row r="685" spans="1:13" s="78" customFormat="1" ht="66.75" customHeight="1" x14ac:dyDescent="0.2">
      <c r="A685" s="97" t="s">
        <v>2848</v>
      </c>
      <c r="B685" s="273" t="s">
        <v>2324</v>
      </c>
      <c r="C685" s="806" t="s">
        <v>2185</v>
      </c>
      <c r="D685" s="780"/>
      <c r="E685" s="273" t="s">
        <v>2181</v>
      </c>
      <c r="F685" s="88" t="s">
        <v>2186</v>
      </c>
      <c r="G685" s="188" t="s">
        <v>1146</v>
      </c>
      <c r="H685" s="88" t="s">
        <v>2341</v>
      </c>
      <c r="I685" s="182" t="s">
        <v>2182</v>
      </c>
      <c r="J685" s="180" t="s">
        <v>2183</v>
      </c>
      <c r="K685" s="180" t="s">
        <v>202</v>
      </c>
      <c r="L685" s="174" t="s">
        <v>2486</v>
      </c>
      <c r="M685" s="91" t="s">
        <v>2184</v>
      </c>
    </row>
    <row r="686" spans="1:13" s="78" customFormat="1" ht="57.75" customHeight="1" x14ac:dyDescent="0.2">
      <c r="A686" s="97" t="s">
        <v>2849</v>
      </c>
      <c r="B686" s="273" t="s">
        <v>2325</v>
      </c>
      <c r="C686" s="806" t="s">
        <v>2187</v>
      </c>
      <c r="D686" s="780"/>
      <c r="E686" s="273" t="s">
        <v>2181</v>
      </c>
      <c r="F686" s="88" t="s">
        <v>2326</v>
      </c>
      <c r="G686" s="87" t="s">
        <v>772</v>
      </c>
      <c r="H686" s="87" t="s">
        <v>867</v>
      </c>
      <c r="I686" s="189" t="s">
        <v>2188</v>
      </c>
      <c r="J686" s="180" t="s">
        <v>2183</v>
      </c>
      <c r="K686" s="180" t="s">
        <v>202</v>
      </c>
      <c r="L686" s="273" t="s">
        <v>336</v>
      </c>
      <c r="M686" s="91"/>
    </row>
    <row r="687" spans="1:13" s="78" customFormat="1" ht="69.75" customHeight="1" x14ac:dyDescent="0.2">
      <c r="A687" s="97" t="s">
        <v>2850</v>
      </c>
      <c r="B687" s="273" t="s">
        <v>2327</v>
      </c>
      <c r="C687" s="806" t="s">
        <v>2189</v>
      </c>
      <c r="D687" s="780"/>
      <c r="E687" s="273" t="s">
        <v>2169</v>
      </c>
      <c r="F687" s="88" t="s">
        <v>2190</v>
      </c>
      <c r="G687" s="87" t="s">
        <v>919</v>
      </c>
      <c r="H687" s="88" t="s">
        <v>2342</v>
      </c>
      <c r="I687" s="182" t="s">
        <v>2345</v>
      </c>
      <c r="J687" s="91" t="s">
        <v>2858</v>
      </c>
      <c r="K687" s="91" t="s">
        <v>202</v>
      </c>
      <c r="L687" s="273" t="s">
        <v>2191</v>
      </c>
      <c r="M687" s="96" t="s">
        <v>2192</v>
      </c>
    </row>
    <row r="688" spans="1:13" s="78" customFormat="1" ht="51" customHeight="1" x14ac:dyDescent="0.2">
      <c r="A688" s="97" t="s">
        <v>2851</v>
      </c>
      <c r="B688" s="273" t="s">
        <v>2328</v>
      </c>
      <c r="C688" s="806" t="s">
        <v>2329</v>
      </c>
      <c r="D688" s="780"/>
      <c r="E688" s="273" t="s">
        <v>2181</v>
      </c>
      <c r="F688" s="88" t="s">
        <v>2193</v>
      </c>
      <c r="G688" s="87" t="s">
        <v>1477</v>
      </c>
      <c r="H688" s="87" t="s">
        <v>739</v>
      </c>
      <c r="I688" s="190" t="s">
        <v>2194</v>
      </c>
      <c r="J688" s="91" t="s">
        <v>2859</v>
      </c>
      <c r="K688" s="180" t="s">
        <v>202</v>
      </c>
      <c r="L688" s="273" t="s">
        <v>2566</v>
      </c>
      <c r="M688" s="91" t="s">
        <v>2195</v>
      </c>
    </row>
    <row r="689" spans="1:13" s="78" customFormat="1" ht="36" x14ac:dyDescent="0.2">
      <c r="A689" s="191" t="s">
        <v>2852</v>
      </c>
      <c r="B689" s="273" t="s">
        <v>2330</v>
      </c>
      <c r="C689" s="806" t="s">
        <v>2185</v>
      </c>
      <c r="D689" s="780"/>
      <c r="E689" s="273" t="s">
        <v>2181</v>
      </c>
      <c r="F689" s="88" t="s">
        <v>2196</v>
      </c>
      <c r="G689" s="87" t="s">
        <v>519</v>
      </c>
      <c r="H689" s="87" t="s">
        <v>2342</v>
      </c>
      <c r="I689" s="190" t="s">
        <v>2194</v>
      </c>
      <c r="J689" s="91" t="s">
        <v>2860</v>
      </c>
      <c r="K689" s="180" t="s">
        <v>202</v>
      </c>
      <c r="L689" s="273" t="s">
        <v>2566</v>
      </c>
      <c r="M689" s="91" t="s">
        <v>2195</v>
      </c>
    </row>
    <row r="690" spans="1:13" s="78" customFormat="1" ht="154.5" customHeight="1" x14ac:dyDescent="0.2">
      <c r="A690" s="192" t="s">
        <v>2853</v>
      </c>
      <c r="B690" s="273" t="s">
        <v>2331</v>
      </c>
      <c r="C690" s="806" t="s">
        <v>2189</v>
      </c>
      <c r="D690" s="780"/>
      <c r="E690" s="273" t="s">
        <v>2169</v>
      </c>
      <c r="F690" s="88" t="s">
        <v>2197</v>
      </c>
      <c r="G690" s="87" t="s">
        <v>514</v>
      </c>
      <c r="H690" s="87" t="s">
        <v>919</v>
      </c>
      <c r="I690" s="190" t="s">
        <v>2198</v>
      </c>
      <c r="J690" s="91" t="s">
        <v>2861</v>
      </c>
      <c r="K690" s="91" t="s">
        <v>202</v>
      </c>
      <c r="L690" s="273" t="s">
        <v>2191</v>
      </c>
      <c r="M690" s="91" t="s">
        <v>2199</v>
      </c>
    </row>
    <row r="691" spans="1:13" s="78" customFormat="1" ht="60.75" customHeight="1" x14ac:dyDescent="0.2">
      <c r="A691" s="192" t="s">
        <v>2854</v>
      </c>
      <c r="B691" s="274" t="s">
        <v>2200</v>
      </c>
      <c r="C691" s="780" t="s">
        <v>2332</v>
      </c>
      <c r="D691" s="807"/>
      <c r="E691" s="273" t="s">
        <v>2169</v>
      </c>
      <c r="F691" s="184" t="s">
        <v>2201</v>
      </c>
      <c r="G691" s="87" t="s">
        <v>514</v>
      </c>
      <c r="H691" s="87" t="s">
        <v>919</v>
      </c>
      <c r="I691" s="193" t="s">
        <v>2198</v>
      </c>
      <c r="J691" s="91" t="s">
        <v>2346</v>
      </c>
      <c r="K691" s="91" t="s">
        <v>2202</v>
      </c>
      <c r="L691" s="273" t="s">
        <v>2546</v>
      </c>
      <c r="M691" s="91" t="s">
        <v>2203</v>
      </c>
    </row>
    <row r="692" spans="1:13" s="78" customFormat="1" ht="60" x14ac:dyDescent="0.2">
      <c r="A692" s="192" t="s">
        <v>2855</v>
      </c>
      <c r="B692" s="273" t="s">
        <v>2204</v>
      </c>
      <c r="C692" s="780" t="s">
        <v>2205</v>
      </c>
      <c r="D692" s="807"/>
      <c r="E692" s="273" t="s">
        <v>2181</v>
      </c>
      <c r="F692" s="88" t="s">
        <v>2193</v>
      </c>
      <c r="G692" s="87" t="s">
        <v>456</v>
      </c>
      <c r="H692" s="87" t="s">
        <v>283</v>
      </c>
      <c r="I692" s="193" t="s">
        <v>2194</v>
      </c>
      <c r="J692" s="91" t="s">
        <v>2862</v>
      </c>
      <c r="K692" s="91" t="s">
        <v>202</v>
      </c>
      <c r="L692" s="273" t="s">
        <v>2546</v>
      </c>
      <c r="M692" s="91" t="s">
        <v>2206</v>
      </c>
    </row>
    <row r="693" spans="1:13" s="78" customFormat="1" ht="60" x14ac:dyDescent="0.2">
      <c r="A693" s="192" t="s">
        <v>2856</v>
      </c>
      <c r="B693" s="273" t="s">
        <v>2207</v>
      </c>
      <c r="C693" s="806" t="s">
        <v>2185</v>
      </c>
      <c r="D693" s="780"/>
      <c r="E693" s="273" t="s">
        <v>2181</v>
      </c>
      <c r="F693" s="88" t="s">
        <v>2208</v>
      </c>
      <c r="G693" s="87" t="s">
        <v>456</v>
      </c>
      <c r="H693" s="87" t="s">
        <v>2341</v>
      </c>
      <c r="I693" s="193" t="s">
        <v>2194</v>
      </c>
      <c r="J693" s="91" t="s">
        <v>2863</v>
      </c>
      <c r="K693" s="180" t="s">
        <v>202</v>
      </c>
      <c r="L693" s="273" t="s">
        <v>2547</v>
      </c>
      <c r="M693" s="91" t="s">
        <v>2206</v>
      </c>
    </row>
    <row r="695" spans="1:13" s="78" customFormat="1" ht="21.75" customHeight="1" x14ac:dyDescent="0.2">
      <c r="A695" s="474" t="s">
        <v>154</v>
      </c>
      <c r="B695" s="474"/>
      <c r="C695" s="474"/>
      <c r="D695" s="475" t="s">
        <v>2413</v>
      </c>
      <c r="E695" s="485"/>
      <c r="F695" s="485"/>
      <c r="G695" s="485"/>
      <c r="H695" s="486"/>
      <c r="I695" s="160" t="s">
        <v>1831</v>
      </c>
      <c r="J695" s="481" t="s">
        <v>354</v>
      </c>
      <c r="K695" s="481"/>
      <c r="L695" s="481"/>
      <c r="M695" s="481"/>
    </row>
    <row r="696" spans="1:13" s="78" customFormat="1" ht="26.25" customHeight="1" x14ac:dyDescent="0.2">
      <c r="A696" s="474"/>
      <c r="B696" s="474"/>
      <c r="C696" s="474"/>
      <c r="D696" s="811"/>
      <c r="E696" s="812"/>
      <c r="F696" s="812"/>
      <c r="G696" s="812"/>
      <c r="H696" s="813"/>
      <c r="I696" s="124" t="s">
        <v>157</v>
      </c>
      <c r="J696" s="481" t="s">
        <v>168</v>
      </c>
      <c r="K696" s="481"/>
      <c r="L696" s="481"/>
      <c r="M696" s="481"/>
    </row>
    <row r="697" spans="1:13" s="78" customFormat="1" x14ac:dyDescent="0.2">
      <c r="A697" s="448" t="s">
        <v>159</v>
      </c>
      <c r="B697" s="448"/>
      <c r="C697" s="448"/>
      <c r="D697" s="448"/>
      <c r="E697" s="448"/>
      <c r="F697" s="448"/>
      <c r="G697" s="448"/>
      <c r="H697" s="448"/>
      <c r="I697" s="448"/>
      <c r="J697" s="448"/>
      <c r="K697" s="448"/>
      <c r="L697" s="448"/>
      <c r="M697" s="448"/>
    </row>
    <row r="698" spans="1:13" s="157" customFormat="1" ht="78" customHeight="1" x14ac:dyDescent="0.2">
      <c r="A698" s="233" t="s">
        <v>158</v>
      </c>
      <c r="B698" s="233" t="s">
        <v>69</v>
      </c>
      <c r="C698" s="737" t="s">
        <v>155</v>
      </c>
      <c r="D698" s="738"/>
      <c r="E698" s="238" t="s">
        <v>162</v>
      </c>
      <c r="F698" s="238" t="s">
        <v>156</v>
      </c>
      <c r="G698" s="238" t="s">
        <v>166</v>
      </c>
      <c r="H698" s="238" t="s">
        <v>167</v>
      </c>
      <c r="I698" s="238" t="s">
        <v>161</v>
      </c>
      <c r="J698" s="238" t="s">
        <v>160</v>
      </c>
      <c r="K698" s="238" t="s">
        <v>163</v>
      </c>
      <c r="L698" s="238" t="s">
        <v>164</v>
      </c>
      <c r="M698" s="238" t="s">
        <v>165</v>
      </c>
    </row>
    <row r="699" spans="1:13" s="112" customFormat="1" ht="99" customHeight="1" x14ac:dyDescent="0.2">
      <c r="A699" s="266" t="s">
        <v>169</v>
      </c>
      <c r="B699" s="234" t="s">
        <v>2738</v>
      </c>
      <c r="C699" s="504" t="s">
        <v>355</v>
      </c>
      <c r="D699" s="505"/>
      <c r="E699" s="234" t="s">
        <v>356</v>
      </c>
      <c r="F699" s="319" t="s">
        <v>2775</v>
      </c>
      <c r="G699" s="98" t="s">
        <v>2350</v>
      </c>
      <c r="H699" s="98" t="s">
        <v>2351</v>
      </c>
      <c r="I699" s="267" t="s">
        <v>2348</v>
      </c>
      <c r="J699" s="245" t="s">
        <v>357</v>
      </c>
      <c r="K699" s="245" t="s">
        <v>223</v>
      </c>
      <c r="L699" s="234" t="s">
        <v>1960</v>
      </c>
      <c r="M699" s="197"/>
    </row>
    <row r="700" spans="1:13" s="112" customFormat="1" ht="136.5" customHeight="1" x14ac:dyDescent="0.2">
      <c r="A700" s="266">
        <v>2</v>
      </c>
      <c r="B700" s="195" t="s">
        <v>2349</v>
      </c>
      <c r="C700" s="809" t="s">
        <v>358</v>
      </c>
      <c r="D700" s="810"/>
      <c r="E700" s="195" t="s">
        <v>359</v>
      </c>
      <c r="F700" s="319" t="s">
        <v>2776</v>
      </c>
      <c r="G700" s="98" t="s">
        <v>2352</v>
      </c>
      <c r="H700" s="98" t="s">
        <v>2351</v>
      </c>
      <c r="I700" s="245" t="s">
        <v>2353</v>
      </c>
      <c r="J700" s="245" t="s">
        <v>2810</v>
      </c>
      <c r="K700" s="245" t="s">
        <v>202</v>
      </c>
      <c r="L700" s="234" t="s">
        <v>1960</v>
      </c>
      <c r="M700" s="197"/>
    </row>
    <row r="701" spans="1:13" s="112" customFormat="1" ht="100.5" customHeight="1" x14ac:dyDescent="0.2">
      <c r="A701" s="266" t="s">
        <v>182</v>
      </c>
      <c r="B701" s="234" t="s">
        <v>2739</v>
      </c>
      <c r="C701" s="504" t="s">
        <v>360</v>
      </c>
      <c r="D701" s="505"/>
      <c r="E701" s="234" t="s">
        <v>359</v>
      </c>
      <c r="F701" s="319" t="s">
        <v>2777</v>
      </c>
      <c r="G701" s="98" t="s">
        <v>2352</v>
      </c>
      <c r="H701" s="98" t="s">
        <v>2351</v>
      </c>
      <c r="I701" s="245" t="s">
        <v>361</v>
      </c>
      <c r="J701" s="245" t="s">
        <v>2811</v>
      </c>
      <c r="K701" s="245" t="s">
        <v>202</v>
      </c>
      <c r="L701" s="234" t="s">
        <v>2486</v>
      </c>
      <c r="M701" s="197"/>
    </row>
    <row r="702" spans="1:13" s="112" customFormat="1" ht="99.75" customHeight="1" x14ac:dyDescent="0.2">
      <c r="A702" s="266" t="s">
        <v>186</v>
      </c>
      <c r="B702" s="234" t="s">
        <v>362</v>
      </c>
      <c r="C702" s="504" t="s">
        <v>2354</v>
      </c>
      <c r="D702" s="505"/>
      <c r="E702" s="234" t="s">
        <v>359</v>
      </c>
      <c r="F702" s="319" t="s">
        <v>2778</v>
      </c>
      <c r="G702" s="98" t="s">
        <v>519</v>
      </c>
      <c r="H702" s="98" t="s">
        <v>317</v>
      </c>
      <c r="I702" s="245" t="s">
        <v>363</v>
      </c>
      <c r="J702" s="245" t="s">
        <v>2810</v>
      </c>
      <c r="K702" s="245" t="s">
        <v>202</v>
      </c>
      <c r="L702" s="234" t="s">
        <v>1960</v>
      </c>
      <c r="M702" s="245"/>
    </row>
    <row r="703" spans="1:13" s="112" customFormat="1" ht="172.5" customHeight="1" x14ac:dyDescent="0.2">
      <c r="A703" s="266">
        <v>5</v>
      </c>
      <c r="B703" s="234" t="s">
        <v>364</v>
      </c>
      <c r="C703" s="504" t="s">
        <v>365</v>
      </c>
      <c r="D703" s="505"/>
      <c r="E703" s="234" t="s">
        <v>359</v>
      </c>
      <c r="F703" s="319" t="s">
        <v>2779</v>
      </c>
      <c r="G703" s="98" t="s">
        <v>519</v>
      </c>
      <c r="H703" s="98" t="s">
        <v>317</v>
      </c>
      <c r="I703" s="245" t="s">
        <v>363</v>
      </c>
      <c r="J703" s="245" t="s">
        <v>2811</v>
      </c>
      <c r="K703" s="245" t="s">
        <v>366</v>
      </c>
      <c r="L703" s="234" t="s">
        <v>1960</v>
      </c>
      <c r="M703" s="245"/>
    </row>
    <row r="704" spans="1:13" s="112" customFormat="1" ht="183.75" customHeight="1" x14ac:dyDescent="0.2">
      <c r="A704" s="266" t="s">
        <v>192</v>
      </c>
      <c r="B704" s="234" t="s">
        <v>367</v>
      </c>
      <c r="C704" s="504" t="s">
        <v>368</v>
      </c>
      <c r="D704" s="505"/>
      <c r="E704" s="234" t="s">
        <v>359</v>
      </c>
      <c r="F704" s="319" t="s">
        <v>2780</v>
      </c>
      <c r="G704" s="98" t="s">
        <v>2352</v>
      </c>
      <c r="H704" s="98" t="s">
        <v>2351</v>
      </c>
      <c r="I704" s="245" t="s">
        <v>2355</v>
      </c>
      <c r="J704" s="245" t="s">
        <v>2812</v>
      </c>
      <c r="K704" s="245" t="s">
        <v>202</v>
      </c>
      <c r="L704" s="234" t="s">
        <v>1960</v>
      </c>
      <c r="M704" s="245"/>
    </row>
    <row r="705" spans="1:13" s="112" customFormat="1" ht="63.75" customHeight="1" x14ac:dyDescent="0.2">
      <c r="A705" s="266" t="s">
        <v>195</v>
      </c>
      <c r="B705" s="234" t="s">
        <v>369</v>
      </c>
      <c r="C705" s="504" t="s">
        <v>370</v>
      </c>
      <c r="D705" s="505"/>
      <c r="E705" s="234" t="s">
        <v>356</v>
      </c>
      <c r="F705" s="98" t="s">
        <v>371</v>
      </c>
      <c r="G705" s="98" t="s">
        <v>2358</v>
      </c>
      <c r="H705" s="98" t="s">
        <v>2359</v>
      </c>
      <c r="I705" s="245" t="s">
        <v>2360</v>
      </c>
      <c r="J705" s="245" t="s">
        <v>372</v>
      </c>
      <c r="K705" s="245" t="s">
        <v>202</v>
      </c>
      <c r="L705" s="234" t="s">
        <v>1960</v>
      </c>
      <c r="M705" s="245"/>
    </row>
    <row r="706" spans="1:13" s="112" customFormat="1" ht="75.75" customHeight="1" x14ac:dyDescent="0.2">
      <c r="A706" s="266" t="s">
        <v>231</v>
      </c>
      <c r="B706" s="234" t="s">
        <v>2715</v>
      </c>
      <c r="C706" s="504" t="s">
        <v>2356</v>
      </c>
      <c r="D706" s="505"/>
      <c r="E706" s="234" t="s">
        <v>356</v>
      </c>
      <c r="F706" s="196" t="s">
        <v>2357</v>
      </c>
      <c r="G706" s="98" t="s">
        <v>1912</v>
      </c>
      <c r="H706" s="129" t="s">
        <v>2361</v>
      </c>
      <c r="I706" s="245" t="s">
        <v>373</v>
      </c>
      <c r="J706" s="245" t="s">
        <v>374</v>
      </c>
      <c r="K706" s="245" t="s">
        <v>223</v>
      </c>
      <c r="L706" s="234" t="s">
        <v>1960</v>
      </c>
      <c r="M706" s="245"/>
    </row>
    <row r="707" spans="1:13" s="112" customFormat="1" ht="48" x14ac:dyDescent="0.2">
      <c r="A707" s="501" t="s">
        <v>322</v>
      </c>
      <c r="B707" s="522" t="s">
        <v>375</v>
      </c>
      <c r="C707" s="525" t="s">
        <v>376</v>
      </c>
      <c r="D707" s="526"/>
      <c r="E707" s="522" t="s">
        <v>356</v>
      </c>
      <c r="F707" s="98" t="s">
        <v>377</v>
      </c>
      <c r="G707" s="98" t="s">
        <v>1676</v>
      </c>
      <c r="H707" s="98" t="s">
        <v>880</v>
      </c>
      <c r="I707" s="245" t="s">
        <v>378</v>
      </c>
      <c r="J707" s="245" t="s">
        <v>379</v>
      </c>
      <c r="K707" s="245" t="s">
        <v>1392</v>
      </c>
      <c r="L707" s="234" t="s">
        <v>380</v>
      </c>
      <c r="M707" s="197"/>
    </row>
    <row r="708" spans="1:13" s="112" customFormat="1" ht="48" x14ac:dyDescent="0.2">
      <c r="A708" s="520"/>
      <c r="B708" s="523"/>
      <c r="C708" s="527"/>
      <c r="D708" s="528"/>
      <c r="E708" s="523"/>
      <c r="F708" s="98" t="s">
        <v>381</v>
      </c>
      <c r="G708" s="129" t="s">
        <v>1676</v>
      </c>
      <c r="H708" s="98" t="s">
        <v>1915</v>
      </c>
      <c r="I708" s="245" t="s">
        <v>382</v>
      </c>
      <c r="J708" s="245" t="s">
        <v>379</v>
      </c>
      <c r="K708" s="245" t="s">
        <v>2363</v>
      </c>
      <c r="L708" s="234" t="s">
        <v>380</v>
      </c>
      <c r="M708" s="197"/>
    </row>
    <row r="709" spans="1:13" s="112" customFormat="1" ht="47.25" customHeight="1" x14ac:dyDescent="0.2">
      <c r="A709" s="521"/>
      <c r="B709" s="524"/>
      <c r="C709" s="529"/>
      <c r="D709" s="530"/>
      <c r="E709" s="524"/>
      <c r="F709" s="98" t="s">
        <v>383</v>
      </c>
      <c r="G709" s="98" t="s">
        <v>1676</v>
      </c>
      <c r="H709" s="98" t="s">
        <v>2341</v>
      </c>
      <c r="I709" s="245" t="s">
        <v>384</v>
      </c>
      <c r="J709" s="245" t="s">
        <v>379</v>
      </c>
      <c r="K709" s="245" t="s">
        <v>2364</v>
      </c>
      <c r="L709" s="234" t="s">
        <v>380</v>
      </c>
      <c r="M709" s="197"/>
    </row>
    <row r="710" spans="1:13" s="112" customFormat="1" ht="60" x14ac:dyDescent="0.2">
      <c r="A710" s="266" t="s">
        <v>232</v>
      </c>
      <c r="B710" s="234" t="s">
        <v>385</v>
      </c>
      <c r="C710" s="504" t="s">
        <v>386</v>
      </c>
      <c r="D710" s="505"/>
      <c r="E710" s="234" t="s">
        <v>356</v>
      </c>
      <c r="F710" s="99" t="s">
        <v>387</v>
      </c>
      <c r="G710" s="98" t="s">
        <v>2362</v>
      </c>
      <c r="H710" s="98" t="s">
        <v>2928</v>
      </c>
      <c r="I710" s="245" t="s">
        <v>388</v>
      </c>
      <c r="J710" s="245" t="s">
        <v>379</v>
      </c>
      <c r="K710" s="245" t="s">
        <v>202</v>
      </c>
      <c r="L710" s="234" t="s">
        <v>389</v>
      </c>
      <c r="M710" s="197"/>
    </row>
    <row r="711" spans="1:13" s="112" customFormat="1" ht="95.25" customHeight="1" x14ac:dyDescent="0.2">
      <c r="A711" s="266" t="s">
        <v>235</v>
      </c>
      <c r="B711" s="234" t="s">
        <v>390</v>
      </c>
      <c r="C711" s="504" t="s">
        <v>391</v>
      </c>
      <c r="D711" s="505"/>
      <c r="E711" s="234" t="s">
        <v>356</v>
      </c>
      <c r="F711" s="98" t="s">
        <v>392</v>
      </c>
      <c r="G711" s="98" t="s">
        <v>2365</v>
      </c>
      <c r="H711" s="98" t="s">
        <v>1896</v>
      </c>
      <c r="I711" s="245" t="s">
        <v>2567</v>
      </c>
      <c r="J711" s="245" t="s">
        <v>379</v>
      </c>
      <c r="K711" s="245" t="s">
        <v>202</v>
      </c>
      <c r="L711" s="234" t="s">
        <v>380</v>
      </c>
      <c r="M711" s="197"/>
    </row>
    <row r="712" spans="1:13" s="112" customFormat="1" ht="60" x14ac:dyDescent="0.2">
      <c r="A712" s="266" t="s">
        <v>240</v>
      </c>
      <c r="B712" s="234" t="s">
        <v>393</v>
      </c>
      <c r="C712" s="504" t="s">
        <v>394</v>
      </c>
      <c r="D712" s="505"/>
      <c r="E712" s="234" t="s">
        <v>395</v>
      </c>
      <c r="F712" s="98" t="s">
        <v>396</v>
      </c>
      <c r="G712" s="98" t="s">
        <v>487</v>
      </c>
      <c r="H712" s="98" t="s">
        <v>1317</v>
      </c>
      <c r="I712" s="245" t="s">
        <v>397</v>
      </c>
      <c r="J712" s="245" t="s">
        <v>398</v>
      </c>
      <c r="K712" s="245" t="s">
        <v>202</v>
      </c>
      <c r="L712" s="326" t="s">
        <v>380</v>
      </c>
      <c r="M712" s="245"/>
    </row>
    <row r="713" spans="1:13" s="112" customFormat="1" ht="96.75" customHeight="1" x14ac:dyDescent="0.2">
      <c r="A713" s="266" t="s">
        <v>242</v>
      </c>
      <c r="B713" s="234" t="s">
        <v>2366</v>
      </c>
      <c r="C713" s="504" t="s">
        <v>399</v>
      </c>
      <c r="D713" s="505"/>
      <c r="E713" s="234" t="s">
        <v>395</v>
      </c>
      <c r="F713" s="98" t="s">
        <v>400</v>
      </c>
      <c r="G713" s="98" t="s">
        <v>2367</v>
      </c>
      <c r="H713" s="98" t="s">
        <v>1096</v>
      </c>
      <c r="I713" s="245" t="s">
        <v>2716</v>
      </c>
      <c r="J713" s="245" t="s">
        <v>398</v>
      </c>
      <c r="K713" s="128">
        <v>44926</v>
      </c>
      <c r="L713" s="326" t="s">
        <v>380</v>
      </c>
      <c r="M713" s="245"/>
    </row>
    <row r="714" spans="1:13" s="112" customFormat="1" ht="104.25" customHeight="1" x14ac:dyDescent="0.2">
      <c r="A714" s="266" t="s">
        <v>244</v>
      </c>
      <c r="B714" s="234" t="s">
        <v>401</v>
      </c>
      <c r="C714" s="504" t="s">
        <v>402</v>
      </c>
      <c r="D714" s="505"/>
      <c r="E714" s="234" t="s">
        <v>395</v>
      </c>
      <c r="F714" s="98" t="s">
        <v>403</v>
      </c>
      <c r="G714" s="98" t="s">
        <v>2368</v>
      </c>
      <c r="H714" s="98" t="s">
        <v>2369</v>
      </c>
      <c r="I714" s="245" t="s">
        <v>2800</v>
      </c>
      <c r="J714" s="245" t="s">
        <v>398</v>
      </c>
      <c r="K714" s="128" t="s">
        <v>202</v>
      </c>
      <c r="L714" s="234" t="s">
        <v>380</v>
      </c>
      <c r="M714" s="198"/>
    </row>
    <row r="715" spans="1:13" s="112" customFormat="1" ht="98.25" customHeight="1" x14ac:dyDescent="0.2">
      <c r="A715" s="266" t="s">
        <v>247</v>
      </c>
      <c r="B715" s="234" t="s">
        <v>404</v>
      </c>
      <c r="C715" s="504" t="s">
        <v>405</v>
      </c>
      <c r="D715" s="505"/>
      <c r="E715" s="234" t="s">
        <v>395</v>
      </c>
      <c r="F715" s="98" t="s">
        <v>406</v>
      </c>
      <c r="G715" s="98" t="s">
        <v>519</v>
      </c>
      <c r="H715" s="98" t="s">
        <v>317</v>
      </c>
      <c r="I715" s="245" t="s">
        <v>2370</v>
      </c>
      <c r="J715" s="245" t="s">
        <v>398</v>
      </c>
      <c r="K715" s="245" t="s">
        <v>202</v>
      </c>
      <c r="L715" s="234" t="s">
        <v>224</v>
      </c>
      <c r="M715" s="245"/>
    </row>
    <row r="716" spans="1:13" s="112" customFormat="1" ht="67.5" customHeight="1" x14ac:dyDescent="0.2">
      <c r="A716" s="266" t="s">
        <v>250</v>
      </c>
      <c r="B716" s="234" t="s">
        <v>2371</v>
      </c>
      <c r="C716" s="504" t="s">
        <v>407</v>
      </c>
      <c r="D716" s="505"/>
      <c r="E716" s="234" t="s">
        <v>395</v>
      </c>
      <c r="F716" s="98" t="s">
        <v>408</v>
      </c>
      <c r="G716" s="98" t="s">
        <v>316</v>
      </c>
      <c r="H716" s="98" t="s">
        <v>317</v>
      </c>
      <c r="I716" s="245" t="s">
        <v>2548</v>
      </c>
      <c r="J716" s="245" t="s">
        <v>398</v>
      </c>
      <c r="K716" s="245" t="s">
        <v>202</v>
      </c>
      <c r="L716" s="234" t="s">
        <v>2568</v>
      </c>
      <c r="M716" s="199"/>
    </row>
    <row r="717" spans="1:13" s="112" customFormat="1" ht="76.5" customHeight="1" x14ac:dyDescent="0.2">
      <c r="A717" s="266" t="s">
        <v>253</v>
      </c>
      <c r="B717" s="234" t="s">
        <v>409</v>
      </c>
      <c r="C717" s="504" t="s">
        <v>410</v>
      </c>
      <c r="D717" s="505"/>
      <c r="E717" s="234" t="s">
        <v>395</v>
      </c>
      <c r="F717" s="98" t="s">
        <v>411</v>
      </c>
      <c r="G717" s="98" t="s">
        <v>863</v>
      </c>
      <c r="H717" s="98" t="s">
        <v>506</v>
      </c>
      <c r="I717" s="245" t="s">
        <v>2569</v>
      </c>
      <c r="J717" s="245" t="s">
        <v>398</v>
      </c>
      <c r="K717" s="245" t="s">
        <v>202</v>
      </c>
      <c r="L717" s="234" t="s">
        <v>380</v>
      </c>
      <c r="M717" s="118"/>
    </row>
    <row r="719" spans="1:13" ht="14.25" x14ac:dyDescent="0.2">
      <c r="A719" s="825" t="s">
        <v>154</v>
      </c>
      <c r="B719" s="825"/>
      <c r="C719" s="825"/>
      <c r="D719" s="475" t="s">
        <v>2414</v>
      </c>
      <c r="E719" s="485"/>
      <c r="F719" s="485"/>
      <c r="G719" s="485"/>
      <c r="H719" s="486"/>
      <c r="I719" s="232" t="s">
        <v>1011</v>
      </c>
      <c r="J719" s="481" t="s">
        <v>328</v>
      </c>
      <c r="K719" s="481"/>
      <c r="L719" s="481"/>
      <c r="M719" s="481"/>
    </row>
    <row r="720" spans="1:13" ht="25.5" x14ac:dyDescent="0.2">
      <c r="A720" s="825"/>
      <c r="B720" s="825"/>
      <c r="C720" s="825"/>
      <c r="D720" s="544"/>
      <c r="E720" s="545"/>
      <c r="F720" s="545"/>
      <c r="G720" s="545"/>
      <c r="H720" s="546"/>
      <c r="I720" s="85" t="s">
        <v>157</v>
      </c>
      <c r="J720" s="481" t="s">
        <v>168</v>
      </c>
      <c r="K720" s="481"/>
      <c r="L720" s="481"/>
      <c r="M720" s="481"/>
    </row>
    <row r="721" spans="1:13" x14ac:dyDescent="0.2">
      <c r="A721" s="482" t="s">
        <v>159</v>
      </c>
      <c r="B721" s="482"/>
      <c r="C721" s="482"/>
      <c r="D721" s="482"/>
      <c r="E721" s="482"/>
      <c r="F721" s="482"/>
      <c r="G721" s="482"/>
      <c r="H721" s="482"/>
      <c r="I721" s="482"/>
      <c r="J721" s="482"/>
      <c r="K721" s="482"/>
      <c r="L721" s="482"/>
      <c r="M721" s="483"/>
    </row>
    <row r="722" spans="1:13" ht="87.75" customHeight="1" x14ac:dyDescent="0.2">
      <c r="A722" s="82" t="s">
        <v>158</v>
      </c>
      <c r="B722" s="82" t="s">
        <v>69</v>
      </c>
      <c r="C722" s="814" t="s">
        <v>155</v>
      </c>
      <c r="D722" s="814"/>
      <c r="E722" s="277" t="s">
        <v>162</v>
      </c>
      <c r="F722" s="277" t="s">
        <v>156</v>
      </c>
      <c r="G722" s="277" t="s">
        <v>166</v>
      </c>
      <c r="H722" s="277" t="s">
        <v>167</v>
      </c>
      <c r="I722" s="277" t="s">
        <v>161</v>
      </c>
      <c r="J722" s="277" t="s">
        <v>160</v>
      </c>
      <c r="K722" s="277" t="s">
        <v>163</v>
      </c>
      <c r="L722" s="277" t="s">
        <v>164</v>
      </c>
      <c r="M722" s="277" t="s">
        <v>165</v>
      </c>
    </row>
    <row r="723" spans="1:13" s="201" customFormat="1" ht="88.5" customHeight="1" x14ac:dyDescent="0.2">
      <c r="A723" s="815" t="s">
        <v>169</v>
      </c>
      <c r="B723" s="816" t="s">
        <v>412</v>
      </c>
      <c r="C723" s="817" t="s">
        <v>413</v>
      </c>
      <c r="D723" s="818"/>
      <c r="E723" s="816" t="s">
        <v>414</v>
      </c>
      <c r="F723" s="202" t="s">
        <v>2375</v>
      </c>
      <c r="G723" s="202" t="s">
        <v>2373</v>
      </c>
      <c r="H723" s="203" t="s">
        <v>2374</v>
      </c>
      <c r="I723" s="276" t="s">
        <v>2372</v>
      </c>
      <c r="J723" s="276" t="s">
        <v>2570</v>
      </c>
      <c r="K723" s="822" t="s">
        <v>415</v>
      </c>
      <c r="L723" s="823" t="s">
        <v>416</v>
      </c>
      <c r="M723" s="444"/>
    </row>
    <row r="724" spans="1:13" s="201" customFormat="1" ht="82.5" customHeight="1" x14ac:dyDescent="0.2">
      <c r="A724" s="521"/>
      <c r="B724" s="521"/>
      <c r="C724" s="819"/>
      <c r="D724" s="820"/>
      <c r="E724" s="821"/>
      <c r="F724" s="202" t="s">
        <v>2376</v>
      </c>
      <c r="G724" s="202" t="s">
        <v>2377</v>
      </c>
      <c r="H724" s="203" t="s">
        <v>2378</v>
      </c>
      <c r="I724" s="276" t="s">
        <v>2379</v>
      </c>
      <c r="J724" s="276" t="s">
        <v>2380</v>
      </c>
      <c r="K724" s="822"/>
      <c r="L724" s="824"/>
      <c r="M724" s="384"/>
    </row>
    <row r="725" spans="1:13" s="201" customFormat="1" ht="28.5" customHeight="1" x14ac:dyDescent="0.2">
      <c r="A725" s="815" t="s">
        <v>177</v>
      </c>
      <c r="B725" s="522" t="s">
        <v>417</v>
      </c>
      <c r="C725" s="525" t="s">
        <v>418</v>
      </c>
      <c r="D725" s="526"/>
      <c r="E725" s="816" t="s">
        <v>414</v>
      </c>
      <c r="F725" s="689" t="s">
        <v>419</v>
      </c>
      <c r="G725" s="202" t="s">
        <v>519</v>
      </c>
      <c r="H725" s="202" t="s">
        <v>317</v>
      </c>
      <c r="I725" s="276" t="s">
        <v>420</v>
      </c>
      <c r="J725" s="822" t="s">
        <v>421</v>
      </c>
      <c r="K725" s="822" t="s">
        <v>308</v>
      </c>
      <c r="L725" s="826" t="s">
        <v>336</v>
      </c>
      <c r="M725" s="342">
        <v>45363</v>
      </c>
    </row>
    <row r="726" spans="1:13" s="201" customFormat="1" ht="33.75" customHeight="1" x14ac:dyDescent="0.2">
      <c r="A726" s="827"/>
      <c r="B726" s="523"/>
      <c r="C726" s="529"/>
      <c r="D726" s="530"/>
      <c r="E726" s="524"/>
      <c r="F726" s="689"/>
      <c r="G726" s="202" t="s">
        <v>519</v>
      </c>
      <c r="H726" s="202" t="s">
        <v>317</v>
      </c>
      <c r="I726" s="276" t="s">
        <v>2381</v>
      </c>
      <c r="J726" s="822"/>
      <c r="K726" s="822"/>
      <c r="L726" s="826"/>
      <c r="M726" s="342">
        <v>110000</v>
      </c>
    </row>
    <row r="727" spans="1:13" s="201" customFormat="1" ht="25.5" customHeight="1" x14ac:dyDescent="0.2">
      <c r="A727" s="595" t="s">
        <v>182</v>
      </c>
      <c r="B727" s="522" t="s">
        <v>422</v>
      </c>
      <c r="C727" s="525" t="s">
        <v>423</v>
      </c>
      <c r="D727" s="526"/>
      <c r="E727" s="522" t="s">
        <v>424</v>
      </c>
      <c r="F727" s="689" t="s">
        <v>425</v>
      </c>
      <c r="G727" s="689" t="s">
        <v>519</v>
      </c>
      <c r="H727" s="689" t="s">
        <v>317</v>
      </c>
      <c r="I727" s="245" t="s">
        <v>426</v>
      </c>
      <c r="J727" s="550" t="s">
        <v>2550</v>
      </c>
      <c r="K727" s="324" t="s">
        <v>2801</v>
      </c>
      <c r="L727" s="445" t="s">
        <v>336</v>
      </c>
      <c r="M727" s="434"/>
    </row>
    <row r="728" spans="1:13" s="201" customFormat="1" ht="26.25" customHeight="1" x14ac:dyDescent="0.2">
      <c r="A728" s="596"/>
      <c r="B728" s="523"/>
      <c r="C728" s="527"/>
      <c r="D728" s="528"/>
      <c r="E728" s="523"/>
      <c r="F728" s="689"/>
      <c r="G728" s="689"/>
      <c r="H728" s="689"/>
      <c r="I728" s="245" t="s">
        <v>427</v>
      </c>
      <c r="J728" s="695"/>
      <c r="K728" s="130" t="s">
        <v>202</v>
      </c>
      <c r="L728" s="446"/>
      <c r="M728" s="384"/>
    </row>
    <row r="729" spans="1:13" s="201" customFormat="1" ht="36" x14ac:dyDescent="0.2">
      <c r="A729" s="597"/>
      <c r="B729" s="524"/>
      <c r="C729" s="529"/>
      <c r="D729" s="530"/>
      <c r="E729" s="524"/>
      <c r="F729" s="689"/>
      <c r="G729" s="689"/>
      <c r="H729" s="689"/>
      <c r="I729" s="267" t="s">
        <v>428</v>
      </c>
      <c r="J729" s="731"/>
      <c r="K729" s="130" t="s">
        <v>202</v>
      </c>
      <c r="L729" s="239" t="s">
        <v>2802</v>
      </c>
      <c r="M729" s="118">
        <v>610000</v>
      </c>
    </row>
    <row r="730" spans="1:13" s="201" customFormat="1" ht="60" x14ac:dyDescent="0.2">
      <c r="A730" s="501" t="s">
        <v>186</v>
      </c>
      <c r="B730" s="522" t="s">
        <v>429</v>
      </c>
      <c r="C730" s="841" t="s">
        <v>2382</v>
      </c>
      <c r="D730" s="841"/>
      <c r="E730" s="522" t="s">
        <v>424</v>
      </c>
      <c r="F730" s="643" t="s">
        <v>430</v>
      </c>
      <c r="G730" s="643" t="s">
        <v>514</v>
      </c>
      <c r="H730" s="643" t="s">
        <v>283</v>
      </c>
      <c r="I730" s="245" t="s">
        <v>431</v>
      </c>
      <c r="J730" s="245" t="s">
        <v>2551</v>
      </c>
      <c r="K730" s="245" t="s">
        <v>1153</v>
      </c>
      <c r="L730" s="239" t="s">
        <v>224</v>
      </c>
      <c r="M730" s="126">
        <v>42000</v>
      </c>
    </row>
    <row r="731" spans="1:13" s="201" customFormat="1" ht="48" x14ac:dyDescent="0.2">
      <c r="A731" s="520"/>
      <c r="B731" s="523"/>
      <c r="C731" s="841"/>
      <c r="D731" s="841"/>
      <c r="E731" s="523"/>
      <c r="F731" s="644"/>
      <c r="G731" s="644"/>
      <c r="H731" s="644"/>
      <c r="I731" s="245" t="s">
        <v>432</v>
      </c>
      <c r="J731" s="434" t="s">
        <v>433</v>
      </c>
      <c r="K731" s="245" t="s">
        <v>2552</v>
      </c>
      <c r="L731" s="234" t="s">
        <v>336</v>
      </c>
      <c r="M731" s="245"/>
    </row>
    <row r="732" spans="1:13" s="201" customFormat="1" ht="15" customHeight="1" x14ac:dyDescent="0.2">
      <c r="A732" s="520"/>
      <c r="B732" s="523"/>
      <c r="C732" s="841"/>
      <c r="D732" s="841"/>
      <c r="E732" s="523"/>
      <c r="F732" s="643" t="s">
        <v>434</v>
      </c>
      <c r="G732" s="643" t="s">
        <v>519</v>
      </c>
      <c r="H732" s="643" t="s">
        <v>317</v>
      </c>
      <c r="I732" s="550" t="s">
        <v>2383</v>
      </c>
      <c r="J732" s="432"/>
      <c r="K732" s="550" t="s">
        <v>2553</v>
      </c>
      <c r="L732" s="522" t="s">
        <v>435</v>
      </c>
      <c r="M732" s="579">
        <v>14000</v>
      </c>
    </row>
    <row r="733" spans="1:13" s="201" customFormat="1" ht="36" customHeight="1" x14ac:dyDescent="0.2">
      <c r="A733" s="520"/>
      <c r="B733" s="523"/>
      <c r="C733" s="841"/>
      <c r="D733" s="841"/>
      <c r="E733" s="523"/>
      <c r="F733" s="644"/>
      <c r="G733" s="644"/>
      <c r="H733" s="644"/>
      <c r="I733" s="535"/>
      <c r="J733" s="432"/>
      <c r="K733" s="535"/>
      <c r="L733" s="535"/>
      <c r="M733" s="591"/>
    </row>
    <row r="734" spans="1:13" s="201" customFormat="1" ht="53.25" customHeight="1" x14ac:dyDescent="0.2">
      <c r="A734" s="520"/>
      <c r="B734" s="523"/>
      <c r="C734" s="841"/>
      <c r="D734" s="841"/>
      <c r="E734" s="523"/>
      <c r="F734" s="643" t="s">
        <v>419</v>
      </c>
      <c r="G734" s="261" t="s">
        <v>494</v>
      </c>
      <c r="H734" s="261" t="s">
        <v>213</v>
      </c>
      <c r="I734" s="245" t="s">
        <v>436</v>
      </c>
      <c r="J734" s="432"/>
      <c r="K734" s="245" t="s">
        <v>308</v>
      </c>
      <c r="L734" s="234" t="s">
        <v>336</v>
      </c>
      <c r="M734" s="126">
        <v>364500</v>
      </c>
    </row>
    <row r="735" spans="1:13" s="201" customFormat="1" ht="12" x14ac:dyDescent="0.2">
      <c r="A735" s="520"/>
      <c r="B735" s="523"/>
      <c r="C735" s="841"/>
      <c r="D735" s="841"/>
      <c r="E735" s="523"/>
      <c r="F735" s="652"/>
      <c r="G735" s="838" t="s">
        <v>519</v>
      </c>
      <c r="H735" s="838" t="s">
        <v>919</v>
      </c>
      <c r="I735" s="550" t="s">
        <v>437</v>
      </c>
      <c r="J735" s="432"/>
      <c r="K735" s="840" t="s">
        <v>1335</v>
      </c>
      <c r="L735" s="835" t="s">
        <v>336</v>
      </c>
      <c r="M735" s="579">
        <v>417250</v>
      </c>
    </row>
    <row r="736" spans="1:13" s="201" customFormat="1" ht="43.5" customHeight="1" x14ac:dyDescent="0.2">
      <c r="A736" s="521"/>
      <c r="B736" s="524"/>
      <c r="C736" s="841"/>
      <c r="D736" s="841"/>
      <c r="E736" s="524"/>
      <c r="F736" s="644"/>
      <c r="G736" s="838"/>
      <c r="H736" s="838"/>
      <c r="I736" s="839"/>
      <c r="J736" s="433"/>
      <c r="K736" s="840"/>
      <c r="L736" s="535"/>
      <c r="M736" s="591"/>
    </row>
    <row r="737" spans="1:13" s="201" customFormat="1" ht="36" x14ac:dyDescent="0.2">
      <c r="A737" s="815" t="s">
        <v>187</v>
      </c>
      <c r="B737" s="522" t="s">
        <v>2384</v>
      </c>
      <c r="C737" s="525" t="s">
        <v>438</v>
      </c>
      <c r="D737" s="526"/>
      <c r="E737" s="816" t="s">
        <v>414</v>
      </c>
      <c r="F737" s="202" t="s">
        <v>2385</v>
      </c>
      <c r="G737" s="202" t="s">
        <v>519</v>
      </c>
      <c r="H737" s="202" t="s">
        <v>457</v>
      </c>
      <c r="I737" s="276" t="s">
        <v>439</v>
      </c>
      <c r="J737" s="435" t="s">
        <v>440</v>
      </c>
      <c r="K737" s="276" t="s">
        <v>2554</v>
      </c>
      <c r="L737" s="835" t="s">
        <v>1309</v>
      </c>
      <c r="M737" s="350">
        <v>2175000</v>
      </c>
    </row>
    <row r="738" spans="1:13" s="201" customFormat="1" ht="24" x14ac:dyDescent="0.2">
      <c r="A738" s="827"/>
      <c r="B738" s="523"/>
      <c r="C738" s="527"/>
      <c r="D738" s="528"/>
      <c r="E738" s="828"/>
      <c r="F738" s="204" t="s">
        <v>2386</v>
      </c>
      <c r="G738" s="204" t="s">
        <v>519</v>
      </c>
      <c r="H738" s="204" t="s">
        <v>283</v>
      </c>
      <c r="I738" s="276" t="s">
        <v>441</v>
      </c>
      <c r="J738" s="433"/>
      <c r="K738" s="276" t="s">
        <v>202</v>
      </c>
      <c r="L738" s="836"/>
      <c r="M738" s="200"/>
    </row>
    <row r="739" spans="1:13" s="201" customFormat="1" ht="47.25" customHeight="1" x14ac:dyDescent="0.2">
      <c r="A739" s="833"/>
      <c r="B739" s="524"/>
      <c r="C739" s="529"/>
      <c r="D739" s="530"/>
      <c r="E739" s="834"/>
      <c r="F739" s="204" t="s">
        <v>2387</v>
      </c>
      <c r="G739" s="204" t="s">
        <v>519</v>
      </c>
      <c r="H739" s="204" t="s">
        <v>283</v>
      </c>
      <c r="I739" s="276" t="s">
        <v>443</v>
      </c>
      <c r="J739" s="276" t="s">
        <v>442</v>
      </c>
      <c r="K739" s="276" t="s">
        <v>202</v>
      </c>
      <c r="L739" s="837"/>
      <c r="M739" s="200"/>
    </row>
    <row r="740" spans="1:13" s="201" customFormat="1" ht="24" x14ac:dyDescent="0.2">
      <c r="A740" s="815" t="s">
        <v>192</v>
      </c>
      <c r="B740" s="816" t="s">
        <v>2388</v>
      </c>
      <c r="C740" s="817" t="s">
        <v>2389</v>
      </c>
      <c r="D740" s="818"/>
      <c r="E740" s="816" t="s">
        <v>414</v>
      </c>
      <c r="F740" s="202" t="s">
        <v>2390</v>
      </c>
      <c r="G740" s="202" t="s">
        <v>2391</v>
      </c>
      <c r="H740" s="203" t="s">
        <v>942</v>
      </c>
      <c r="I740" s="276" t="s">
        <v>444</v>
      </c>
      <c r="J740" s="435" t="s">
        <v>445</v>
      </c>
      <c r="K740" s="276" t="s">
        <v>2554</v>
      </c>
      <c r="L740" s="831" t="s">
        <v>336</v>
      </c>
      <c r="M740" s="342">
        <v>312500</v>
      </c>
    </row>
    <row r="741" spans="1:13" s="201" customFormat="1" ht="32.25" customHeight="1" x14ac:dyDescent="0.2">
      <c r="A741" s="827"/>
      <c r="B741" s="828"/>
      <c r="C741" s="829"/>
      <c r="D741" s="830"/>
      <c r="E741" s="828"/>
      <c r="F741" s="202" t="s">
        <v>2393</v>
      </c>
      <c r="G741" s="202" t="s">
        <v>2392</v>
      </c>
      <c r="H741" s="203" t="s">
        <v>942</v>
      </c>
      <c r="I741" s="276" t="s">
        <v>446</v>
      </c>
      <c r="J741" s="432"/>
      <c r="K741" s="276" t="s">
        <v>2554</v>
      </c>
      <c r="L741" s="570"/>
      <c r="M741" s="342">
        <v>193750</v>
      </c>
    </row>
    <row r="742" spans="1:13" s="201" customFormat="1" ht="65.25" customHeight="1" x14ac:dyDescent="0.2">
      <c r="A742" s="521"/>
      <c r="B742" s="521"/>
      <c r="C742" s="819"/>
      <c r="D742" s="820"/>
      <c r="E742" s="821"/>
      <c r="F742" s="202" t="s">
        <v>2394</v>
      </c>
      <c r="G742" s="202" t="s">
        <v>2392</v>
      </c>
      <c r="H742" s="203" t="s">
        <v>942</v>
      </c>
      <c r="I742" s="276" t="s">
        <v>447</v>
      </c>
      <c r="J742" s="433"/>
      <c r="K742" s="276" t="s">
        <v>202</v>
      </c>
      <c r="L742" s="341" t="s">
        <v>336</v>
      </c>
      <c r="M742" s="205"/>
    </row>
    <row r="743" spans="1:13" s="868" customFormat="1" x14ac:dyDescent="0.2"/>
  </sheetData>
  <mergeCells count="1303">
    <mergeCell ref="K551:K560"/>
    <mergeCell ref="H558:H560"/>
    <mergeCell ref="I558:I560"/>
    <mergeCell ref="C503:D503"/>
    <mergeCell ref="A505:C506"/>
    <mergeCell ref="D505:H506"/>
    <mergeCell ref="J505:M505"/>
    <mergeCell ref="J506:M506"/>
    <mergeCell ref="I516:I517"/>
    <mergeCell ref="K516:K517"/>
    <mergeCell ref="L538:L547"/>
    <mergeCell ref="L548:L550"/>
    <mergeCell ref="J405:J408"/>
    <mergeCell ref="J409:J412"/>
    <mergeCell ref="J413:J417"/>
    <mergeCell ref="J418:J421"/>
    <mergeCell ref="J422:J426"/>
    <mergeCell ref="J427:J429"/>
    <mergeCell ref="J431:J433"/>
    <mergeCell ref="J434:J436"/>
    <mergeCell ref="J437:J442"/>
    <mergeCell ref="J443:J444"/>
    <mergeCell ref="J445:J449"/>
    <mergeCell ref="L466:L470"/>
    <mergeCell ref="J524:J531"/>
    <mergeCell ref="J532:J534"/>
    <mergeCell ref="J535:J537"/>
    <mergeCell ref="A551:A560"/>
    <mergeCell ref="B551:B560"/>
    <mergeCell ref="L524:L531"/>
    <mergeCell ref="C551:D560"/>
    <mergeCell ref="E551:E560"/>
    <mergeCell ref="A743:XFD743"/>
    <mergeCell ref="A1:M1"/>
    <mergeCell ref="C28:D28"/>
    <mergeCell ref="A29:A30"/>
    <mergeCell ref="B29:B30"/>
    <mergeCell ref="C29:D30"/>
    <mergeCell ref="E29:E30"/>
    <mergeCell ref="I29:I30"/>
    <mergeCell ref="J29:J30"/>
    <mergeCell ref="K29:K30"/>
    <mergeCell ref="L29:L30"/>
    <mergeCell ref="M29:M30"/>
    <mergeCell ref="C31:D31"/>
    <mergeCell ref="C32:D32"/>
    <mergeCell ref="C33:D33"/>
    <mergeCell ref="C34:D34"/>
    <mergeCell ref="C35:D35"/>
    <mergeCell ref="A18:A21"/>
    <mergeCell ref="B18:B21"/>
    <mergeCell ref="C18:D21"/>
    <mergeCell ref="E18:E21"/>
    <mergeCell ref="F18:F21"/>
    <mergeCell ref="G18:G21"/>
    <mergeCell ref="H18:H21"/>
    <mergeCell ref="J18:J20"/>
    <mergeCell ref="K18:K21"/>
    <mergeCell ref="L18:L21"/>
    <mergeCell ref="M18:M21"/>
    <mergeCell ref="C22:D22"/>
    <mergeCell ref="C23:D23"/>
    <mergeCell ref="C24:D24"/>
    <mergeCell ref="M431:M433"/>
    <mergeCell ref="C25:D25"/>
    <mergeCell ref="C26:D26"/>
    <mergeCell ref="C27:D27"/>
    <mergeCell ref="A10:A13"/>
    <mergeCell ref="B10:B13"/>
    <mergeCell ref="C10:D13"/>
    <mergeCell ref="E10:E13"/>
    <mergeCell ref="F10:F13"/>
    <mergeCell ref="G10:G13"/>
    <mergeCell ref="H10:H13"/>
    <mergeCell ref="J10:J11"/>
    <mergeCell ref="K10:K13"/>
    <mergeCell ref="L10:L13"/>
    <mergeCell ref="M10:M13"/>
    <mergeCell ref="A14:A17"/>
    <mergeCell ref="B14:B17"/>
    <mergeCell ref="C14:D17"/>
    <mergeCell ref="E14:E17"/>
    <mergeCell ref="F14:F17"/>
    <mergeCell ref="G14:G17"/>
    <mergeCell ref="H14:H17"/>
    <mergeCell ref="J14:J15"/>
    <mergeCell ref="K14:K17"/>
    <mergeCell ref="L14:L17"/>
    <mergeCell ref="M14:M17"/>
    <mergeCell ref="A2:C3"/>
    <mergeCell ref="D2:H3"/>
    <mergeCell ref="J2:M2"/>
    <mergeCell ref="J3:M3"/>
    <mergeCell ref="A4:M4"/>
    <mergeCell ref="C5:D5"/>
    <mergeCell ref="A6:A9"/>
    <mergeCell ref="B6:B9"/>
    <mergeCell ref="C6:D9"/>
    <mergeCell ref="E6:E9"/>
    <mergeCell ref="F6:F9"/>
    <mergeCell ref="G6:G9"/>
    <mergeCell ref="H6:H9"/>
    <mergeCell ref="J6:J7"/>
    <mergeCell ref="K6:K9"/>
    <mergeCell ref="L6:L9"/>
    <mergeCell ref="M6:M9"/>
    <mergeCell ref="A740:A742"/>
    <mergeCell ref="B740:B742"/>
    <mergeCell ref="C740:D742"/>
    <mergeCell ref="E740:E742"/>
    <mergeCell ref="L740:L741"/>
    <mergeCell ref="C489:D489"/>
    <mergeCell ref="M735:M736"/>
    <mergeCell ref="A737:A739"/>
    <mergeCell ref="B737:B739"/>
    <mergeCell ref="C737:D739"/>
    <mergeCell ref="E737:E739"/>
    <mergeCell ref="L737:L739"/>
    <mergeCell ref="K732:K733"/>
    <mergeCell ref="L732:L733"/>
    <mergeCell ref="M732:M733"/>
    <mergeCell ref="F734:F736"/>
    <mergeCell ref="G735:G736"/>
    <mergeCell ref="H735:H736"/>
    <mergeCell ref="I735:I736"/>
    <mergeCell ref="K735:K736"/>
    <mergeCell ref="L735:L736"/>
    <mergeCell ref="H730:H731"/>
    <mergeCell ref="F732:F733"/>
    <mergeCell ref="G732:G733"/>
    <mergeCell ref="H732:H733"/>
    <mergeCell ref="I732:I733"/>
    <mergeCell ref="A730:A736"/>
    <mergeCell ref="B730:B736"/>
    <mergeCell ref="C730:D736"/>
    <mergeCell ref="E730:E736"/>
    <mergeCell ref="L654:L658"/>
    <mergeCell ref="L516:L520"/>
    <mergeCell ref="F730:F731"/>
    <mergeCell ref="G730:G731"/>
    <mergeCell ref="K725:K726"/>
    <mergeCell ref="L725:L726"/>
    <mergeCell ref="A727:A729"/>
    <mergeCell ref="B727:B729"/>
    <mergeCell ref="C727:D729"/>
    <mergeCell ref="E727:E729"/>
    <mergeCell ref="F727:F729"/>
    <mergeCell ref="G727:G729"/>
    <mergeCell ref="H727:H729"/>
    <mergeCell ref="J727:J729"/>
    <mergeCell ref="A725:A726"/>
    <mergeCell ref="B725:B726"/>
    <mergeCell ref="C725:D726"/>
    <mergeCell ref="E725:E726"/>
    <mergeCell ref="F725:F726"/>
    <mergeCell ref="J725:J726"/>
    <mergeCell ref="J719:M719"/>
    <mergeCell ref="J720:M720"/>
    <mergeCell ref="A721:M721"/>
    <mergeCell ref="C722:D722"/>
    <mergeCell ref="A723:A724"/>
    <mergeCell ref="B723:B724"/>
    <mergeCell ref="C723:D724"/>
    <mergeCell ref="E723:E724"/>
    <mergeCell ref="K723:K724"/>
    <mergeCell ref="L723:L724"/>
    <mergeCell ref="C714:D714"/>
    <mergeCell ref="C715:D715"/>
    <mergeCell ref="C716:D716"/>
    <mergeCell ref="C717:D717"/>
    <mergeCell ref="A719:C720"/>
    <mergeCell ref="D719:H720"/>
    <mergeCell ref="C707:D709"/>
    <mergeCell ref="E707:E709"/>
    <mergeCell ref="C710:D710"/>
    <mergeCell ref="C711:D711"/>
    <mergeCell ref="C712:D712"/>
    <mergeCell ref="C713:D713"/>
    <mergeCell ref="C701:D701"/>
    <mergeCell ref="C702:D702"/>
    <mergeCell ref="C703:D703"/>
    <mergeCell ref="C704:D704"/>
    <mergeCell ref="C705:D705"/>
    <mergeCell ref="C706:D706"/>
    <mergeCell ref="J695:M695"/>
    <mergeCell ref="J696:M696"/>
    <mergeCell ref="A697:M697"/>
    <mergeCell ref="C698:D698"/>
    <mergeCell ref="C699:D699"/>
    <mergeCell ref="C700:D700"/>
    <mergeCell ref="A695:C696"/>
    <mergeCell ref="A707:A709"/>
    <mergeCell ref="B707:B709"/>
    <mergeCell ref="D695:H696"/>
    <mergeCell ref="C688:D688"/>
    <mergeCell ref="C689:D689"/>
    <mergeCell ref="C690:D690"/>
    <mergeCell ref="C691:D691"/>
    <mergeCell ref="C692:D692"/>
    <mergeCell ref="C693:D693"/>
    <mergeCell ref="C682:D682"/>
    <mergeCell ref="C683:D683"/>
    <mergeCell ref="C684:D684"/>
    <mergeCell ref="C685:D685"/>
    <mergeCell ref="C686:D686"/>
    <mergeCell ref="C687:D687"/>
    <mergeCell ref="C676:D676"/>
    <mergeCell ref="C677:D677"/>
    <mergeCell ref="C678:D678"/>
    <mergeCell ref="C679:D679"/>
    <mergeCell ref="C680:D680"/>
    <mergeCell ref="C681:D681"/>
    <mergeCell ref="C670:D670"/>
    <mergeCell ref="C671:D671"/>
    <mergeCell ref="C672:D672"/>
    <mergeCell ref="C673:D673"/>
    <mergeCell ref="C674:D674"/>
    <mergeCell ref="C675:D675"/>
    <mergeCell ref="C666:D666"/>
    <mergeCell ref="C667:D667"/>
    <mergeCell ref="C668:D668"/>
    <mergeCell ref="C669:D669"/>
    <mergeCell ref="C664:D664"/>
    <mergeCell ref="C665:D665"/>
    <mergeCell ref="C659:D659"/>
    <mergeCell ref="C660:D660"/>
    <mergeCell ref="C661:D661"/>
    <mergeCell ref="C662:D662"/>
    <mergeCell ref="C663:D663"/>
    <mergeCell ref="L648:L649"/>
    <mergeCell ref="C650:D650"/>
    <mergeCell ref="C651:D651"/>
    <mergeCell ref="C652:D652"/>
    <mergeCell ref="C653:D653"/>
    <mergeCell ref="A654:A658"/>
    <mergeCell ref="B654:B658"/>
    <mergeCell ref="C654:D658"/>
    <mergeCell ref="E654:E658"/>
    <mergeCell ref="J654:J658"/>
    <mergeCell ref="C647:D647"/>
    <mergeCell ref="A648:A649"/>
    <mergeCell ref="B648:B649"/>
    <mergeCell ref="C648:D649"/>
    <mergeCell ref="E648:E649"/>
    <mergeCell ref="J648:J649"/>
    <mergeCell ref="A643:A646"/>
    <mergeCell ref="B643:B646"/>
    <mergeCell ref="C643:D646"/>
    <mergeCell ref="E643:E646"/>
    <mergeCell ref="J643:J646"/>
    <mergeCell ref="L643:L645"/>
    <mergeCell ref="L628:L637"/>
    <mergeCell ref="M628:M637"/>
    <mergeCell ref="F631:F637"/>
    <mergeCell ref="A638:A642"/>
    <mergeCell ref="B638:B642"/>
    <mergeCell ref="C638:D642"/>
    <mergeCell ref="E638:E642"/>
    <mergeCell ref="J638:J642"/>
    <mergeCell ref="L638:L642"/>
    <mergeCell ref="A628:A637"/>
    <mergeCell ref="B628:B637"/>
    <mergeCell ref="C628:D637"/>
    <mergeCell ref="E628:E637"/>
    <mergeCell ref="J628:J637"/>
    <mergeCell ref="K628:K637"/>
    <mergeCell ref="C624:D624"/>
    <mergeCell ref="C625:D625"/>
    <mergeCell ref="C626:D626"/>
    <mergeCell ref="C627:D627"/>
    <mergeCell ref="C618:D618"/>
    <mergeCell ref="C619:D619"/>
    <mergeCell ref="C620:D620"/>
    <mergeCell ref="C621:D621"/>
    <mergeCell ref="C622:D622"/>
    <mergeCell ref="C623:D623"/>
    <mergeCell ref="A615:A617"/>
    <mergeCell ref="B615:B617"/>
    <mergeCell ref="C615:D615"/>
    <mergeCell ref="E615:E617"/>
    <mergeCell ref="C616:D616"/>
    <mergeCell ref="C617:D617"/>
    <mergeCell ref="A604:A614"/>
    <mergeCell ref="B604:B614"/>
    <mergeCell ref="C604:D614"/>
    <mergeCell ref="E604:E614"/>
    <mergeCell ref="J561:J565"/>
    <mergeCell ref="D574:H575"/>
    <mergeCell ref="J604:J614"/>
    <mergeCell ref="C602:D602"/>
    <mergeCell ref="C603:D603"/>
    <mergeCell ref="C596:D596"/>
    <mergeCell ref="C597:D597"/>
    <mergeCell ref="C598:D598"/>
    <mergeCell ref="C599:D599"/>
    <mergeCell ref="C600:D600"/>
    <mergeCell ref="C601:D601"/>
    <mergeCell ref="C590:D590"/>
    <mergeCell ref="C591:D591"/>
    <mergeCell ref="C592:D592"/>
    <mergeCell ref="C593:D593"/>
    <mergeCell ref="C594:D594"/>
    <mergeCell ref="C595:D595"/>
    <mergeCell ref="C588:D588"/>
    <mergeCell ref="C589:D589"/>
    <mergeCell ref="B538:B547"/>
    <mergeCell ref="C538:D547"/>
    <mergeCell ref="E538:E547"/>
    <mergeCell ref="H543:H545"/>
    <mergeCell ref="I543:I545"/>
    <mergeCell ref="J538:J547"/>
    <mergeCell ref="J548:J550"/>
    <mergeCell ref="J551:J556"/>
    <mergeCell ref="C583:D583"/>
    <mergeCell ref="C584:D584"/>
    <mergeCell ref="C585:D585"/>
    <mergeCell ref="C586:D586"/>
    <mergeCell ref="C587:D587"/>
    <mergeCell ref="C577:D577"/>
    <mergeCell ref="C578:D578"/>
    <mergeCell ref="C579:D579"/>
    <mergeCell ref="C580:D580"/>
    <mergeCell ref="C581:D581"/>
    <mergeCell ref="C582:D582"/>
    <mergeCell ref="A574:C575"/>
    <mergeCell ref="J574:M574"/>
    <mergeCell ref="J575:M575"/>
    <mergeCell ref="A576:M576"/>
    <mergeCell ref="I566:I568"/>
    <mergeCell ref="J566:J568"/>
    <mergeCell ref="I569:I572"/>
    <mergeCell ref="J569:J572"/>
    <mergeCell ref="A561:A572"/>
    <mergeCell ref="B561:B572"/>
    <mergeCell ref="C561:D572"/>
    <mergeCell ref="E561:E572"/>
    <mergeCell ref="I561:I565"/>
    <mergeCell ref="J557:J560"/>
    <mergeCell ref="K530:K531"/>
    <mergeCell ref="A532:A534"/>
    <mergeCell ref="B532:B534"/>
    <mergeCell ref="C532:D534"/>
    <mergeCell ref="E532:E534"/>
    <mergeCell ref="A535:A537"/>
    <mergeCell ref="B535:B537"/>
    <mergeCell ref="C535:D537"/>
    <mergeCell ref="E535:E537"/>
    <mergeCell ref="A521:A531"/>
    <mergeCell ref="B521:B531"/>
    <mergeCell ref="C521:D531"/>
    <mergeCell ref="E521:E531"/>
    <mergeCell ref="H530:H531"/>
    <mergeCell ref="I530:I531"/>
    <mergeCell ref="A516:A520"/>
    <mergeCell ref="B516:B520"/>
    <mergeCell ref="C516:D520"/>
    <mergeCell ref="E516:E520"/>
    <mergeCell ref="H516:H517"/>
    <mergeCell ref="J516:J520"/>
    <mergeCell ref="J521:J523"/>
    <mergeCell ref="I551:I552"/>
    <mergeCell ref="K543:K545"/>
    <mergeCell ref="A548:A550"/>
    <mergeCell ref="B548:B550"/>
    <mergeCell ref="C548:D550"/>
    <mergeCell ref="E548:E550"/>
    <mergeCell ref="I548:I549"/>
    <mergeCell ref="K548:K549"/>
    <mergeCell ref="A538:A547"/>
    <mergeCell ref="L521:L523"/>
    <mergeCell ref="L532:L534"/>
    <mergeCell ref="L535:L537"/>
    <mergeCell ref="C490:D490"/>
    <mergeCell ref="C491:D491"/>
    <mergeCell ref="C492:D492"/>
    <mergeCell ref="C493:D493"/>
    <mergeCell ref="C494:D494"/>
    <mergeCell ref="C495:D495"/>
    <mergeCell ref="C512:D512"/>
    <mergeCell ref="C513:D513"/>
    <mergeCell ref="C514:D514"/>
    <mergeCell ref="C515:D515"/>
    <mergeCell ref="E482:E484"/>
    <mergeCell ref="A485:A487"/>
    <mergeCell ref="B485:B487"/>
    <mergeCell ref="C485:D487"/>
    <mergeCell ref="E485:E487"/>
    <mergeCell ref="C488:D488"/>
    <mergeCell ref="K445:K449"/>
    <mergeCell ref="C479:D479"/>
    <mergeCell ref="C480:D480"/>
    <mergeCell ref="C481:D481"/>
    <mergeCell ref="A482:A484"/>
    <mergeCell ref="B482:B484"/>
    <mergeCell ref="C482:D484"/>
    <mergeCell ref="A475:C476"/>
    <mergeCell ref="D475:H476"/>
    <mergeCell ref="J475:M475"/>
    <mergeCell ref="J476:M476"/>
    <mergeCell ref="A477:M477"/>
    <mergeCell ref="C478:D478"/>
    <mergeCell ref="J463:J465"/>
    <mergeCell ref="L463:L465"/>
    <mergeCell ref="M463:M465"/>
    <mergeCell ref="A451:C452"/>
    <mergeCell ref="D451:H452"/>
    <mergeCell ref="J451:M451"/>
    <mergeCell ref="J452:M452"/>
    <mergeCell ref="M466:M470"/>
    <mergeCell ref="K466:K470"/>
    <mergeCell ref="C471:D471"/>
    <mergeCell ref="C472:D472"/>
    <mergeCell ref="C473:D473"/>
    <mergeCell ref="A466:A470"/>
    <mergeCell ref="B466:B470"/>
    <mergeCell ref="C466:D470"/>
    <mergeCell ref="E466:E470"/>
    <mergeCell ref="I466:I470"/>
    <mergeCell ref="J466:J470"/>
    <mergeCell ref="A463:A465"/>
    <mergeCell ref="B463:B465"/>
    <mergeCell ref="C463:D465"/>
    <mergeCell ref="E463:E465"/>
    <mergeCell ref="F463:F465"/>
    <mergeCell ref="F457:F459"/>
    <mergeCell ref="A460:A462"/>
    <mergeCell ref="B460:B462"/>
    <mergeCell ref="K460:K462"/>
    <mergeCell ref="L445:L449"/>
    <mergeCell ref="M445:M449"/>
    <mergeCell ref="J457:J459"/>
    <mergeCell ref="J460:J462"/>
    <mergeCell ref="A453:M453"/>
    <mergeCell ref="C454:D454"/>
    <mergeCell ref="C455:D455"/>
    <mergeCell ref="J455:J456"/>
    <mergeCell ref="C456:D456"/>
    <mergeCell ref="A457:A459"/>
    <mergeCell ref="B457:B459"/>
    <mergeCell ref="C457:D459"/>
    <mergeCell ref="E457:E459"/>
    <mergeCell ref="C460:D462"/>
    <mergeCell ref="E460:E462"/>
    <mergeCell ref="F460:F462"/>
    <mergeCell ref="L457:L462"/>
    <mergeCell ref="M455:M456"/>
    <mergeCell ref="M457:M462"/>
    <mergeCell ref="I445:I449"/>
    <mergeCell ref="I437:I442"/>
    <mergeCell ref="K437:K442"/>
    <mergeCell ref="L437:L442"/>
    <mergeCell ref="M437:M442"/>
    <mergeCell ref="F440:F441"/>
    <mergeCell ref="I443:I444"/>
    <mergeCell ref="K443:K444"/>
    <mergeCell ref="L443:L444"/>
    <mergeCell ref="M443:M444"/>
    <mergeCell ref="A445:A449"/>
    <mergeCell ref="B445:B449"/>
    <mergeCell ref="C445:D449"/>
    <mergeCell ref="E445:E449"/>
    <mergeCell ref="G445:G449"/>
    <mergeCell ref="H445:H449"/>
    <mergeCell ref="L455:L456"/>
    <mergeCell ref="I434:I436"/>
    <mergeCell ref="K434:K436"/>
    <mergeCell ref="L434:L436"/>
    <mergeCell ref="M434:M436"/>
    <mergeCell ref="A437:A442"/>
    <mergeCell ref="B437:B442"/>
    <mergeCell ref="C437:D442"/>
    <mergeCell ref="E437:E442"/>
    <mergeCell ref="G437:G442"/>
    <mergeCell ref="H437:H442"/>
    <mergeCell ref="A443:A444"/>
    <mergeCell ref="B443:B444"/>
    <mergeCell ref="C443:D444"/>
    <mergeCell ref="E443:E444"/>
    <mergeCell ref="G443:G444"/>
    <mergeCell ref="H443:H444"/>
    <mergeCell ref="H431:H433"/>
    <mergeCell ref="I431:I433"/>
    <mergeCell ref="K431:K433"/>
    <mergeCell ref="L431:L433"/>
    <mergeCell ref="A434:A436"/>
    <mergeCell ref="B434:B436"/>
    <mergeCell ref="C434:D436"/>
    <mergeCell ref="E434:E436"/>
    <mergeCell ref="G434:G436"/>
    <mergeCell ref="H434:H436"/>
    <mergeCell ref="I427:I429"/>
    <mergeCell ref="K427:K429"/>
    <mergeCell ref="L427:L429"/>
    <mergeCell ref="C430:D430"/>
    <mergeCell ref="A431:A433"/>
    <mergeCell ref="B431:B433"/>
    <mergeCell ref="C431:D433"/>
    <mergeCell ref="E431:E433"/>
    <mergeCell ref="G431:G433"/>
    <mergeCell ref="A427:A429"/>
    <mergeCell ref="B427:B429"/>
    <mergeCell ref="C427:D429"/>
    <mergeCell ref="E427:E429"/>
    <mergeCell ref="G427:G429"/>
    <mergeCell ref="A422:A426"/>
    <mergeCell ref="B422:B426"/>
    <mergeCell ref="C422:D426"/>
    <mergeCell ref="E422:E426"/>
    <mergeCell ref="G422:G426"/>
    <mergeCell ref="M427:M429"/>
    <mergeCell ref="H413:H417"/>
    <mergeCell ref="M394:M397"/>
    <mergeCell ref="F399:F403"/>
    <mergeCell ref="G399:G403"/>
    <mergeCell ref="H399:H403"/>
    <mergeCell ref="L399:L404"/>
    <mergeCell ref="M399:M404"/>
    <mergeCell ref="H409:H412"/>
    <mergeCell ref="I409:I412"/>
    <mergeCell ref="K409:K412"/>
    <mergeCell ref="L409:L412"/>
    <mergeCell ref="M409:M412"/>
    <mergeCell ref="A413:A417"/>
    <mergeCell ref="B413:B417"/>
    <mergeCell ref="C413:D417"/>
    <mergeCell ref="E413:E417"/>
    <mergeCell ref="G413:G417"/>
    <mergeCell ref="H422:H426"/>
    <mergeCell ref="I422:I426"/>
    <mergeCell ref="K422:K426"/>
    <mergeCell ref="L422:L426"/>
    <mergeCell ref="M422:M426"/>
    <mergeCell ref="H427:H429"/>
    <mergeCell ref="M413:M417"/>
    <mergeCell ref="A418:A421"/>
    <mergeCell ref="B418:B421"/>
    <mergeCell ref="C418:D421"/>
    <mergeCell ref="E418:E421"/>
    <mergeCell ref="G418:G421"/>
    <mergeCell ref="A394:A404"/>
    <mergeCell ref="B394:B404"/>
    <mergeCell ref="C394:D404"/>
    <mergeCell ref="E394:E404"/>
    <mergeCell ref="F394:F398"/>
    <mergeCell ref="G394:G398"/>
    <mergeCell ref="H394:H398"/>
    <mergeCell ref="L394:L397"/>
    <mergeCell ref="I405:I408"/>
    <mergeCell ref="K405:K408"/>
    <mergeCell ref="L405:L408"/>
    <mergeCell ref="M405:M408"/>
    <mergeCell ref="A409:A412"/>
    <mergeCell ref="B409:B412"/>
    <mergeCell ref="C409:D412"/>
    <mergeCell ref="E409:E412"/>
    <mergeCell ref="G409:G412"/>
    <mergeCell ref="A405:A408"/>
    <mergeCell ref="B405:B408"/>
    <mergeCell ref="C405:D408"/>
    <mergeCell ref="E405:E408"/>
    <mergeCell ref="G405:G408"/>
    <mergeCell ref="H418:H421"/>
    <mergeCell ref="I418:I421"/>
    <mergeCell ref="K418:K421"/>
    <mergeCell ref="H405:H408"/>
    <mergeCell ref="M418:M421"/>
    <mergeCell ref="C387:D387"/>
    <mergeCell ref="C388:D388"/>
    <mergeCell ref="E384:E385"/>
    <mergeCell ref="K389:K391"/>
    <mergeCell ref="L389:L391"/>
    <mergeCell ref="M389:M391"/>
    <mergeCell ref="A392:A393"/>
    <mergeCell ref="B392:B393"/>
    <mergeCell ref="C392:D393"/>
    <mergeCell ref="E392:E393"/>
    <mergeCell ref="I392:I393"/>
    <mergeCell ref="J392:J393"/>
    <mergeCell ref="K392:K393"/>
    <mergeCell ref="A389:A391"/>
    <mergeCell ref="B389:B391"/>
    <mergeCell ref="C389:D391"/>
    <mergeCell ref="E389:E391"/>
    <mergeCell ref="I389:I391"/>
    <mergeCell ref="J389:J391"/>
    <mergeCell ref="L392:L393"/>
    <mergeCell ref="M392:M393"/>
    <mergeCell ref="I413:I417"/>
    <mergeCell ref="K413:K417"/>
    <mergeCell ref="L413:L417"/>
    <mergeCell ref="L418:L421"/>
    <mergeCell ref="J379:J381"/>
    <mergeCell ref="K379:K381"/>
    <mergeCell ref="L379:L381"/>
    <mergeCell ref="M379:M381"/>
    <mergeCell ref="A382:A383"/>
    <mergeCell ref="B382:B383"/>
    <mergeCell ref="C382:D383"/>
    <mergeCell ref="I382:I383"/>
    <mergeCell ref="J382:J383"/>
    <mergeCell ref="A379:A381"/>
    <mergeCell ref="B379:B381"/>
    <mergeCell ref="C379:D381"/>
    <mergeCell ref="G379:G381"/>
    <mergeCell ref="H379:H381"/>
    <mergeCell ref="C378:D378"/>
    <mergeCell ref="M384:M385"/>
    <mergeCell ref="C386:D386"/>
    <mergeCell ref="C374:D374"/>
    <mergeCell ref="A375:A376"/>
    <mergeCell ref="B375:B376"/>
    <mergeCell ref="C375:D376"/>
    <mergeCell ref="I375:I376"/>
    <mergeCell ref="J375:J376"/>
    <mergeCell ref="K382:K383"/>
    <mergeCell ref="L382:L383"/>
    <mergeCell ref="M382:M383"/>
    <mergeCell ref="A384:A385"/>
    <mergeCell ref="B384:B385"/>
    <mergeCell ref="C384:D385"/>
    <mergeCell ref="I384:I385"/>
    <mergeCell ref="J384:J385"/>
    <mergeCell ref="K384:K385"/>
    <mergeCell ref="L384:L385"/>
    <mergeCell ref="K369:K370"/>
    <mergeCell ref="L369:L370"/>
    <mergeCell ref="M369:M370"/>
    <mergeCell ref="A371:A373"/>
    <mergeCell ref="B371:B373"/>
    <mergeCell ref="C371:D371"/>
    <mergeCell ref="C372:D372"/>
    <mergeCell ref="C373:D373"/>
    <mergeCell ref="A369:A370"/>
    <mergeCell ref="B369:B370"/>
    <mergeCell ref="C369:D370"/>
    <mergeCell ref="E369:E370"/>
    <mergeCell ref="I369:I370"/>
    <mergeCell ref="J369:J370"/>
    <mergeCell ref="E382:E383"/>
    <mergeCell ref="I379:I381"/>
    <mergeCell ref="L364:L365"/>
    <mergeCell ref="M364:M365"/>
    <mergeCell ref="C366:D366"/>
    <mergeCell ref="A367:A368"/>
    <mergeCell ref="B367:B368"/>
    <mergeCell ref="C367:D368"/>
    <mergeCell ref="E367:E368"/>
    <mergeCell ref="J367:J368"/>
    <mergeCell ref="K367:K368"/>
    <mergeCell ref="L367:L368"/>
    <mergeCell ref="K375:K376"/>
    <mergeCell ref="L375:L376"/>
    <mergeCell ref="M375:M376"/>
    <mergeCell ref="A377:A378"/>
    <mergeCell ref="B377:B378"/>
    <mergeCell ref="C377:D377"/>
    <mergeCell ref="K360:K363"/>
    <mergeCell ref="L360:L363"/>
    <mergeCell ref="M360:M363"/>
    <mergeCell ref="A364:A365"/>
    <mergeCell ref="B364:B365"/>
    <mergeCell ref="C364:D365"/>
    <mergeCell ref="E364:E365"/>
    <mergeCell ref="I364:I365"/>
    <mergeCell ref="J364:J365"/>
    <mergeCell ref="K364:K365"/>
    <mergeCell ref="A360:A363"/>
    <mergeCell ref="B360:B363"/>
    <mergeCell ref="C360:D363"/>
    <mergeCell ref="E360:E363"/>
    <mergeCell ref="I360:I363"/>
    <mergeCell ref="J360:J363"/>
    <mergeCell ref="M348:M351"/>
    <mergeCell ref="A352:A359"/>
    <mergeCell ref="B352:B359"/>
    <mergeCell ref="C352:D359"/>
    <mergeCell ref="E352:E359"/>
    <mergeCell ref="I352:I359"/>
    <mergeCell ref="J352:J359"/>
    <mergeCell ref="K352:K359"/>
    <mergeCell ref="L352:L359"/>
    <mergeCell ref="M352:M359"/>
    <mergeCell ref="L345:L347"/>
    <mergeCell ref="M345:M347"/>
    <mergeCell ref="A348:A351"/>
    <mergeCell ref="B348:B351"/>
    <mergeCell ref="C348:D351"/>
    <mergeCell ref="E348:E351"/>
    <mergeCell ref="I348:I351"/>
    <mergeCell ref="J348:J351"/>
    <mergeCell ref="K348:K351"/>
    <mergeCell ref="L348:L351"/>
    <mergeCell ref="L342:L344"/>
    <mergeCell ref="M342:M344"/>
    <mergeCell ref="A345:A347"/>
    <mergeCell ref="B345:B347"/>
    <mergeCell ref="C345:D347"/>
    <mergeCell ref="E345:E347"/>
    <mergeCell ref="I345:I347"/>
    <mergeCell ref="J345:J347"/>
    <mergeCell ref="K345:K347"/>
    <mergeCell ref="J337:J341"/>
    <mergeCell ref="K337:K341"/>
    <mergeCell ref="L337:L341"/>
    <mergeCell ref="M337:M341"/>
    <mergeCell ref="A342:A344"/>
    <mergeCell ref="B342:B344"/>
    <mergeCell ref="C342:D344"/>
    <mergeCell ref="E342:E344"/>
    <mergeCell ref="I342:I344"/>
    <mergeCell ref="J342:J344"/>
    <mergeCell ref="C336:D336"/>
    <mergeCell ref="A337:A341"/>
    <mergeCell ref="B337:B341"/>
    <mergeCell ref="C337:D341"/>
    <mergeCell ref="E337:E341"/>
    <mergeCell ref="I337:I341"/>
    <mergeCell ref="A333:A335"/>
    <mergeCell ref="B333:B335"/>
    <mergeCell ref="C333:D335"/>
    <mergeCell ref="E333:E335"/>
    <mergeCell ref="G333:G335"/>
    <mergeCell ref="H333:H335"/>
    <mergeCell ref="H331:H332"/>
    <mergeCell ref="I331:I332"/>
    <mergeCell ref="J331:J332"/>
    <mergeCell ref="K331:K332"/>
    <mergeCell ref="K342:K344"/>
    <mergeCell ref="M331:M332"/>
    <mergeCell ref="I333:I335"/>
    <mergeCell ref="J333:J335"/>
    <mergeCell ref="K333:K335"/>
    <mergeCell ref="M333:M335"/>
    <mergeCell ref="C330:D330"/>
    <mergeCell ref="A331:A332"/>
    <mergeCell ref="B331:B332"/>
    <mergeCell ref="C331:D332"/>
    <mergeCell ref="E331:E332"/>
    <mergeCell ref="G331:G332"/>
    <mergeCell ref="L323:L327"/>
    <mergeCell ref="M323:M327"/>
    <mergeCell ref="A328:A329"/>
    <mergeCell ref="B328:B329"/>
    <mergeCell ref="C328:D329"/>
    <mergeCell ref="E328:E329"/>
    <mergeCell ref="J328:J329"/>
    <mergeCell ref="K328:K329"/>
    <mergeCell ref="L328:L329"/>
    <mergeCell ref="M328:M329"/>
    <mergeCell ref="L331:L332"/>
    <mergeCell ref="L333:L335"/>
    <mergeCell ref="K316:K322"/>
    <mergeCell ref="L316:L322"/>
    <mergeCell ref="M316:M322"/>
    <mergeCell ref="A323:A327"/>
    <mergeCell ref="B323:B327"/>
    <mergeCell ref="C323:D327"/>
    <mergeCell ref="E323:E327"/>
    <mergeCell ref="I323:I327"/>
    <mergeCell ref="J323:J327"/>
    <mergeCell ref="K323:K327"/>
    <mergeCell ref="K310:K315"/>
    <mergeCell ref="L310:L315"/>
    <mergeCell ref="M310:M315"/>
    <mergeCell ref="A316:A322"/>
    <mergeCell ref="B316:B322"/>
    <mergeCell ref="C316:D322"/>
    <mergeCell ref="E316:E322"/>
    <mergeCell ref="H316:H322"/>
    <mergeCell ref="I316:I322"/>
    <mergeCell ref="J316:J322"/>
    <mergeCell ref="C308:D308"/>
    <mergeCell ref="C309:D309"/>
    <mergeCell ref="A310:A315"/>
    <mergeCell ref="B310:B315"/>
    <mergeCell ref="C310:D315"/>
    <mergeCell ref="E310:E315"/>
    <mergeCell ref="I310:I315"/>
    <mergeCell ref="J310:J315"/>
    <mergeCell ref="K305:K307"/>
    <mergeCell ref="L305:L307"/>
    <mergeCell ref="M305:M307"/>
    <mergeCell ref="L302:L304"/>
    <mergeCell ref="M302:M304"/>
    <mergeCell ref="A305:A307"/>
    <mergeCell ref="B305:B307"/>
    <mergeCell ref="C305:D307"/>
    <mergeCell ref="E305:E307"/>
    <mergeCell ref="G305:G307"/>
    <mergeCell ref="H305:H307"/>
    <mergeCell ref="I305:I307"/>
    <mergeCell ref="J305:J307"/>
    <mergeCell ref="K299:K301"/>
    <mergeCell ref="L299:L301"/>
    <mergeCell ref="M299:M301"/>
    <mergeCell ref="A302:A304"/>
    <mergeCell ref="B302:B304"/>
    <mergeCell ref="C302:D304"/>
    <mergeCell ref="E302:E304"/>
    <mergeCell ref="I302:I304"/>
    <mergeCell ref="J302:J304"/>
    <mergeCell ref="K302:K304"/>
    <mergeCell ref="C296:D296"/>
    <mergeCell ref="C297:D297"/>
    <mergeCell ref="C298:D298"/>
    <mergeCell ref="A299:A301"/>
    <mergeCell ref="B299:B301"/>
    <mergeCell ref="C299:D301"/>
    <mergeCell ref="E299:E301"/>
    <mergeCell ref="I299:I301"/>
    <mergeCell ref="J299:J301"/>
    <mergeCell ref="K290:K292"/>
    <mergeCell ref="L290:L292"/>
    <mergeCell ref="M290:M292"/>
    <mergeCell ref="A293:A295"/>
    <mergeCell ref="B293:B295"/>
    <mergeCell ref="C293:D295"/>
    <mergeCell ref="E293:E295"/>
    <mergeCell ref="I293:I295"/>
    <mergeCell ref="J293:J295"/>
    <mergeCell ref="L293:L295"/>
    <mergeCell ref="A290:A292"/>
    <mergeCell ref="B290:B292"/>
    <mergeCell ref="C290:D292"/>
    <mergeCell ref="E290:E292"/>
    <mergeCell ref="I290:I292"/>
    <mergeCell ref="J290:J292"/>
    <mergeCell ref="M293:M295"/>
    <mergeCell ref="J284:J287"/>
    <mergeCell ref="K284:K287"/>
    <mergeCell ref="L284:L287"/>
    <mergeCell ref="M284:M287"/>
    <mergeCell ref="C288:D288"/>
    <mergeCell ref="C289:D289"/>
    <mergeCell ref="J281:J283"/>
    <mergeCell ref="K281:K283"/>
    <mergeCell ref="L281:L283"/>
    <mergeCell ref="M281:M283"/>
    <mergeCell ref="A284:A287"/>
    <mergeCell ref="B284:B287"/>
    <mergeCell ref="C284:D287"/>
    <mergeCell ref="E284:E287"/>
    <mergeCell ref="H284:H287"/>
    <mergeCell ref="I284:I287"/>
    <mergeCell ref="C280:D280"/>
    <mergeCell ref="A281:A283"/>
    <mergeCell ref="B281:B283"/>
    <mergeCell ref="C281:D283"/>
    <mergeCell ref="E281:E283"/>
    <mergeCell ref="I281:I283"/>
    <mergeCell ref="H278:H279"/>
    <mergeCell ref="I278:I279"/>
    <mergeCell ref="J278:J279"/>
    <mergeCell ref="K278:K279"/>
    <mergeCell ref="L278:L279"/>
    <mergeCell ref="M278:M279"/>
    <mergeCell ref="J274:J277"/>
    <mergeCell ref="K274:K277"/>
    <mergeCell ref="L274:L277"/>
    <mergeCell ref="M274:M277"/>
    <mergeCell ref="A278:A279"/>
    <mergeCell ref="B278:B279"/>
    <mergeCell ref="C278:D279"/>
    <mergeCell ref="E278:E279"/>
    <mergeCell ref="F278:F279"/>
    <mergeCell ref="G278:G279"/>
    <mergeCell ref="K272:K273"/>
    <mergeCell ref="L272:L273"/>
    <mergeCell ref="M272:M273"/>
    <mergeCell ref="A274:A277"/>
    <mergeCell ref="B274:B277"/>
    <mergeCell ref="C274:D277"/>
    <mergeCell ref="E274:E277"/>
    <mergeCell ref="G274:G277"/>
    <mergeCell ref="H274:H277"/>
    <mergeCell ref="I274:I277"/>
    <mergeCell ref="M269:M270"/>
    <mergeCell ref="C271:D271"/>
    <mergeCell ref="A272:A273"/>
    <mergeCell ref="B272:B273"/>
    <mergeCell ref="C272:D273"/>
    <mergeCell ref="E272:E273"/>
    <mergeCell ref="G272:G273"/>
    <mergeCell ref="H272:H273"/>
    <mergeCell ref="I272:I273"/>
    <mergeCell ref="J272:J273"/>
    <mergeCell ref="L266:L268"/>
    <mergeCell ref="M266:M268"/>
    <mergeCell ref="A269:A270"/>
    <mergeCell ref="B269:B270"/>
    <mergeCell ref="C269:D270"/>
    <mergeCell ref="E269:E270"/>
    <mergeCell ref="I269:I270"/>
    <mergeCell ref="J269:J270"/>
    <mergeCell ref="K269:K270"/>
    <mergeCell ref="L269:L270"/>
    <mergeCell ref="K263:K265"/>
    <mergeCell ref="L263:L265"/>
    <mergeCell ref="M263:M265"/>
    <mergeCell ref="A266:A268"/>
    <mergeCell ref="B266:B268"/>
    <mergeCell ref="C266:D268"/>
    <mergeCell ref="E266:E268"/>
    <mergeCell ref="I266:I268"/>
    <mergeCell ref="J266:J268"/>
    <mergeCell ref="K266:K268"/>
    <mergeCell ref="A263:A265"/>
    <mergeCell ref="B263:B265"/>
    <mergeCell ref="C263:D265"/>
    <mergeCell ref="E263:E265"/>
    <mergeCell ref="I263:I265"/>
    <mergeCell ref="J263:J265"/>
    <mergeCell ref="M259:M260"/>
    <mergeCell ref="A261:A262"/>
    <mergeCell ref="B261:B262"/>
    <mergeCell ref="C261:D262"/>
    <mergeCell ref="E261:E262"/>
    <mergeCell ref="I261:I262"/>
    <mergeCell ref="J261:J262"/>
    <mergeCell ref="K261:K262"/>
    <mergeCell ref="L261:L262"/>
    <mergeCell ref="M261:M262"/>
    <mergeCell ref="L257:L258"/>
    <mergeCell ref="M257:M258"/>
    <mergeCell ref="A259:A260"/>
    <mergeCell ref="B259:B260"/>
    <mergeCell ref="C259:D260"/>
    <mergeCell ref="E259:E260"/>
    <mergeCell ref="I259:I260"/>
    <mergeCell ref="J259:J260"/>
    <mergeCell ref="K259:K260"/>
    <mergeCell ref="L259:L260"/>
    <mergeCell ref="L255:L256"/>
    <mergeCell ref="M255:M256"/>
    <mergeCell ref="A257:A258"/>
    <mergeCell ref="B257:B258"/>
    <mergeCell ref="C257:D258"/>
    <mergeCell ref="E257:E258"/>
    <mergeCell ref="H257:H258"/>
    <mergeCell ref="I257:I258"/>
    <mergeCell ref="J257:J258"/>
    <mergeCell ref="K257:K258"/>
    <mergeCell ref="J251:M251"/>
    <mergeCell ref="J252:M252"/>
    <mergeCell ref="A253:M253"/>
    <mergeCell ref="C254:D254"/>
    <mergeCell ref="A255:A256"/>
    <mergeCell ref="B255:B256"/>
    <mergeCell ref="C255:D256"/>
    <mergeCell ref="E255:E256"/>
    <mergeCell ref="J255:J256"/>
    <mergeCell ref="K255:K256"/>
    <mergeCell ref="C246:D246"/>
    <mergeCell ref="C247:D247"/>
    <mergeCell ref="C248:D248"/>
    <mergeCell ref="C249:D249"/>
    <mergeCell ref="A251:C252"/>
    <mergeCell ref="D251:H252"/>
    <mergeCell ref="C241:D241"/>
    <mergeCell ref="C242:D242"/>
    <mergeCell ref="C243:D243"/>
    <mergeCell ref="C244:D244"/>
    <mergeCell ref="C245:D245"/>
    <mergeCell ref="A237:A238"/>
    <mergeCell ref="B237:B238"/>
    <mergeCell ref="C237:D237"/>
    <mergeCell ref="C238:D238"/>
    <mergeCell ref="C239:D239"/>
    <mergeCell ref="C240:D240"/>
    <mergeCell ref="A220:A236"/>
    <mergeCell ref="B220:B236"/>
    <mergeCell ref="C220:D234"/>
    <mergeCell ref="C235:D236"/>
    <mergeCell ref="E220:E236"/>
    <mergeCell ref="E237:E238"/>
    <mergeCell ref="J220:J233"/>
    <mergeCell ref="J234:J236"/>
    <mergeCell ref="F226:F233"/>
    <mergeCell ref="C218:D218"/>
    <mergeCell ref="C219:D219"/>
    <mergeCell ref="F220:F225"/>
    <mergeCell ref="A207:A214"/>
    <mergeCell ref="B207:B214"/>
    <mergeCell ref="C207:D214"/>
    <mergeCell ref="L207:L214"/>
    <mergeCell ref="M207:M214"/>
    <mergeCell ref="A215:A217"/>
    <mergeCell ref="B215:B217"/>
    <mergeCell ref="C215:D217"/>
    <mergeCell ref="L215:L217"/>
    <mergeCell ref="M215:M217"/>
    <mergeCell ref="E207:E214"/>
    <mergeCell ref="J207:J214"/>
    <mergeCell ref="E215:E217"/>
    <mergeCell ref="J215:J217"/>
    <mergeCell ref="A196:A203"/>
    <mergeCell ref="B196:B203"/>
    <mergeCell ref="C196:D203"/>
    <mergeCell ref="L196:L203"/>
    <mergeCell ref="M196:M203"/>
    <mergeCell ref="A204:A206"/>
    <mergeCell ref="B204:B206"/>
    <mergeCell ref="C204:D206"/>
    <mergeCell ref="L204:L206"/>
    <mergeCell ref="M204:M206"/>
    <mergeCell ref="A187:A192"/>
    <mergeCell ref="B187:B192"/>
    <mergeCell ref="C187:D192"/>
    <mergeCell ref="L187:L192"/>
    <mergeCell ref="M187:M192"/>
    <mergeCell ref="A193:A195"/>
    <mergeCell ref="B193:B195"/>
    <mergeCell ref="C193:D195"/>
    <mergeCell ref="L193:L195"/>
    <mergeCell ref="M193:M195"/>
    <mergeCell ref="E187:E192"/>
    <mergeCell ref="J187:J192"/>
    <mergeCell ref="E193:E195"/>
    <mergeCell ref="J193:J195"/>
    <mergeCell ref="E196:E203"/>
    <mergeCell ref="J196:J203"/>
    <mergeCell ref="E204:E206"/>
    <mergeCell ref="J204:J206"/>
    <mergeCell ref="A183:A186"/>
    <mergeCell ref="B183:B186"/>
    <mergeCell ref="C183:D186"/>
    <mergeCell ref="E183:E186"/>
    <mergeCell ref="L183:L186"/>
    <mergeCell ref="M183:M186"/>
    <mergeCell ref="A180:A182"/>
    <mergeCell ref="B180:B182"/>
    <mergeCell ref="C180:D182"/>
    <mergeCell ref="E180:E182"/>
    <mergeCell ref="L180:L182"/>
    <mergeCell ref="M180:M182"/>
    <mergeCell ref="C175:D175"/>
    <mergeCell ref="C176:D176"/>
    <mergeCell ref="A177:A179"/>
    <mergeCell ref="B177:B179"/>
    <mergeCell ref="C177:D179"/>
    <mergeCell ref="E177:E179"/>
    <mergeCell ref="L177:L179"/>
    <mergeCell ref="M177:M179"/>
    <mergeCell ref="J177:J179"/>
    <mergeCell ref="J180:J182"/>
    <mergeCell ref="J183:J186"/>
    <mergeCell ref="C172:D172"/>
    <mergeCell ref="C174:D174"/>
    <mergeCell ref="C166:D166"/>
    <mergeCell ref="C167:D167"/>
    <mergeCell ref="C168:D168"/>
    <mergeCell ref="C169:D169"/>
    <mergeCell ref="C170:D170"/>
    <mergeCell ref="C171:D171"/>
    <mergeCell ref="C160:D160"/>
    <mergeCell ref="C161:D161"/>
    <mergeCell ref="C162:D162"/>
    <mergeCell ref="C163:D163"/>
    <mergeCell ref="A164:A168"/>
    <mergeCell ref="B164:B168"/>
    <mergeCell ref="C164:D164"/>
    <mergeCell ref="L164:L168"/>
    <mergeCell ref="C165:D165"/>
    <mergeCell ref="E164:E168"/>
    <mergeCell ref="J164:J168"/>
    <mergeCell ref="M160:M161"/>
    <mergeCell ref="L154:L155"/>
    <mergeCell ref="C155:D155"/>
    <mergeCell ref="A156:A159"/>
    <mergeCell ref="B156:B159"/>
    <mergeCell ref="C156:D159"/>
    <mergeCell ref="E156:E159"/>
    <mergeCell ref="J156:J159"/>
    <mergeCell ref="L156:L159"/>
    <mergeCell ref="C153:D153"/>
    <mergeCell ref="A154:A155"/>
    <mergeCell ref="B154:B155"/>
    <mergeCell ref="C154:D154"/>
    <mergeCell ref="E154:E155"/>
    <mergeCell ref="L150:L152"/>
    <mergeCell ref="B150:B152"/>
    <mergeCell ref="C150:D152"/>
    <mergeCell ref="E150:E152"/>
    <mergeCell ref="I150:I151"/>
    <mergeCell ref="J150:J152"/>
    <mergeCell ref="K150:K152"/>
    <mergeCell ref="M154:M155"/>
    <mergeCell ref="J154:J155"/>
    <mergeCell ref="M144:M147"/>
    <mergeCell ref="A148:A149"/>
    <mergeCell ref="B148:B149"/>
    <mergeCell ref="C148:D149"/>
    <mergeCell ref="E148:E149"/>
    <mergeCell ref="J148:J149"/>
    <mergeCell ref="K148:K149"/>
    <mergeCell ref="L148:L149"/>
    <mergeCell ref="M148:M152"/>
    <mergeCell ref="A150:A152"/>
    <mergeCell ref="E144:E147"/>
    <mergeCell ref="F144:F147"/>
    <mergeCell ref="G144:G147"/>
    <mergeCell ref="H144:H147"/>
    <mergeCell ref="J144:J147"/>
    <mergeCell ref="L144:L147"/>
    <mergeCell ref="C141:D141"/>
    <mergeCell ref="C142:D142"/>
    <mergeCell ref="C143:D143"/>
    <mergeCell ref="A144:A147"/>
    <mergeCell ref="B144:B147"/>
    <mergeCell ref="C144:D147"/>
    <mergeCell ref="C137:D137"/>
    <mergeCell ref="C138:D138"/>
    <mergeCell ref="C139:D139"/>
    <mergeCell ref="C140:D140"/>
    <mergeCell ref="L135:L136"/>
    <mergeCell ref="M135:M136"/>
    <mergeCell ref="H130:H134"/>
    <mergeCell ref="J130:J134"/>
    <mergeCell ref="L130:L134"/>
    <mergeCell ref="M130:M134"/>
    <mergeCell ref="A135:A136"/>
    <mergeCell ref="B135:B136"/>
    <mergeCell ref="C135:D136"/>
    <mergeCell ref="E135:E136"/>
    <mergeCell ref="I135:I136"/>
    <mergeCell ref="J135:J136"/>
    <mergeCell ref="A130:A134"/>
    <mergeCell ref="B130:B134"/>
    <mergeCell ref="C130:D134"/>
    <mergeCell ref="E130:E134"/>
    <mergeCell ref="F130:F134"/>
    <mergeCell ref="G130:G134"/>
    <mergeCell ref="C124:D124"/>
    <mergeCell ref="C125:D125"/>
    <mergeCell ref="C126:D126"/>
    <mergeCell ref="C127:D127"/>
    <mergeCell ref="C128:D128"/>
    <mergeCell ref="C129:D129"/>
    <mergeCell ref="C118:D118"/>
    <mergeCell ref="C119:D119"/>
    <mergeCell ref="C120:D120"/>
    <mergeCell ref="C121:D121"/>
    <mergeCell ref="C122:D122"/>
    <mergeCell ref="C123:D123"/>
    <mergeCell ref="C112:D112"/>
    <mergeCell ref="C113:D113"/>
    <mergeCell ref="C114:D114"/>
    <mergeCell ref="C115:D115"/>
    <mergeCell ref="C116:D116"/>
    <mergeCell ref="C117:D117"/>
    <mergeCell ref="A109:C110"/>
    <mergeCell ref="J109:M109"/>
    <mergeCell ref="J110:M110"/>
    <mergeCell ref="A111:M111"/>
    <mergeCell ref="M103:M105"/>
    <mergeCell ref="A106:A107"/>
    <mergeCell ref="B106:B107"/>
    <mergeCell ref="C106:D107"/>
    <mergeCell ref="E106:E107"/>
    <mergeCell ref="F106:F107"/>
    <mergeCell ref="J106:J107"/>
    <mergeCell ref="G103:G105"/>
    <mergeCell ref="H103:H105"/>
    <mergeCell ref="I103:I104"/>
    <mergeCell ref="J103:J105"/>
    <mergeCell ref="K103:K104"/>
    <mergeCell ref="L103:L105"/>
    <mergeCell ref="D109:H110"/>
    <mergeCell ref="C102:D102"/>
    <mergeCell ref="A103:A105"/>
    <mergeCell ref="B103:B105"/>
    <mergeCell ref="C103:D105"/>
    <mergeCell ref="E103:E105"/>
    <mergeCell ref="F103:F105"/>
    <mergeCell ref="H97:H99"/>
    <mergeCell ref="B100:B101"/>
    <mergeCell ref="C100:D101"/>
    <mergeCell ref="G100:G101"/>
    <mergeCell ref="H100:H101"/>
    <mergeCell ref="J87:J95"/>
    <mergeCell ref="L87:L95"/>
    <mergeCell ref="M87:M95"/>
    <mergeCell ref="C96:D96"/>
    <mergeCell ref="A97:A101"/>
    <mergeCell ref="B97:B99"/>
    <mergeCell ref="C97:D99"/>
    <mergeCell ref="F97:F101"/>
    <mergeCell ref="G97:G99"/>
    <mergeCell ref="E97:E101"/>
    <mergeCell ref="J97:J101"/>
    <mergeCell ref="J69:M69"/>
    <mergeCell ref="A70:M70"/>
    <mergeCell ref="C71:D71"/>
    <mergeCell ref="H84:H85"/>
    <mergeCell ref="C86:D86"/>
    <mergeCell ref="A87:A95"/>
    <mergeCell ref="B87:B95"/>
    <mergeCell ref="C87:D95"/>
    <mergeCell ref="E87:E95"/>
    <mergeCell ref="F87:F95"/>
    <mergeCell ref="G87:G95"/>
    <mergeCell ref="H87:H95"/>
    <mergeCell ref="A84:A85"/>
    <mergeCell ref="B84:B85"/>
    <mergeCell ref="C84:D85"/>
    <mergeCell ref="E84:E85"/>
    <mergeCell ref="F84:F85"/>
    <mergeCell ref="G84:G85"/>
    <mergeCell ref="A80:C81"/>
    <mergeCell ref="D80:H81"/>
    <mergeCell ref="A37:C38"/>
    <mergeCell ref="D37:H38"/>
    <mergeCell ref="J37:M37"/>
    <mergeCell ref="J38:M38"/>
    <mergeCell ref="A39:M39"/>
    <mergeCell ref="C40:D40"/>
    <mergeCell ref="E47:E49"/>
    <mergeCell ref="A60:A64"/>
    <mergeCell ref="C60:D60"/>
    <mergeCell ref="C61:D61"/>
    <mergeCell ref="C62:D62"/>
    <mergeCell ref="C63:D63"/>
    <mergeCell ref="C64:D64"/>
    <mergeCell ref="C65:D65"/>
    <mergeCell ref="C66:D66"/>
    <mergeCell ref="A56:C57"/>
    <mergeCell ref="D56:H57"/>
    <mergeCell ref="J56:M56"/>
    <mergeCell ref="J57:M57"/>
    <mergeCell ref="A58:M58"/>
    <mergeCell ref="C59:D59"/>
    <mergeCell ref="M48:M49"/>
    <mergeCell ref="C50:D50"/>
    <mergeCell ref="C51:D51"/>
    <mergeCell ref="C52:D52"/>
    <mergeCell ref="C53:D53"/>
    <mergeCell ref="C54:D54"/>
    <mergeCell ref="E60:E64"/>
    <mergeCell ref="L48:L49"/>
    <mergeCell ref="E371:E373"/>
    <mergeCell ref="E375:E376"/>
    <mergeCell ref="E377:E378"/>
    <mergeCell ref="E379:E381"/>
    <mergeCell ref="C46:D46"/>
    <mergeCell ref="C47:D47"/>
    <mergeCell ref="A48:A49"/>
    <mergeCell ref="B48:B49"/>
    <mergeCell ref="C48:D49"/>
    <mergeCell ref="I48:I49"/>
    <mergeCell ref="J48:J49"/>
    <mergeCell ref="K48:K49"/>
    <mergeCell ref="C41:D41"/>
    <mergeCell ref="A43:C44"/>
    <mergeCell ref="D43:H44"/>
    <mergeCell ref="J43:M43"/>
    <mergeCell ref="J44:M44"/>
    <mergeCell ref="A45:M45"/>
    <mergeCell ref="J80:M80"/>
    <mergeCell ref="J81:M81"/>
    <mergeCell ref="A82:M82"/>
    <mergeCell ref="C83:D83"/>
    <mergeCell ref="C72:D72"/>
    <mergeCell ref="C73:D73"/>
    <mergeCell ref="C74:D74"/>
    <mergeCell ref="C75:D75"/>
    <mergeCell ref="C76:D76"/>
    <mergeCell ref="C77:D77"/>
    <mergeCell ref="C78:D78"/>
    <mergeCell ref="A68:C69"/>
    <mergeCell ref="D68:H69"/>
    <mergeCell ref="J68:M68"/>
    <mergeCell ref="J615:J617"/>
    <mergeCell ref="J731:J736"/>
    <mergeCell ref="J737:J738"/>
    <mergeCell ref="J740:J742"/>
    <mergeCell ref="K561:K572"/>
    <mergeCell ref="L561:L572"/>
    <mergeCell ref="M561:M572"/>
    <mergeCell ref="M367:M368"/>
    <mergeCell ref="M723:M724"/>
    <mergeCell ref="L727:L728"/>
    <mergeCell ref="M727:M728"/>
    <mergeCell ref="M509:M510"/>
    <mergeCell ref="L509:L510"/>
    <mergeCell ref="M516:M517"/>
    <mergeCell ref="M530:M531"/>
    <mergeCell ref="M543:M545"/>
    <mergeCell ref="M548:M549"/>
    <mergeCell ref="L551:L556"/>
    <mergeCell ref="M551:M556"/>
    <mergeCell ref="L557:L560"/>
    <mergeCell ref="M557:M560"/>
    <mergeCell ref="A507:M507"/>
    <mergeCell ref="C508:D508"/>
    <mergeCell ref="A509:A511"/>
    <mergeCell ref="B509:B511"/>
    <mergeCell ref="C509:D511"/>
    <mergeCell ref="E509:E511"/>
    <mergeCell ref="I509:I510"/>
    <mergeCell ref="J509:J510"/>
    <mergeCell ref="K509:K510"/>
    <mergeCell ref="C496:D496"/>
    <mergeCell ref="C497:D497"/>
  </mergeCells>
  <dataValidations count="1">
    <dataValidation type="textLength" operator="lessThan" allowBlank="1" showInputMessage="1" showErrorMessage="1" promptTitle="Dozvoljeni unos do 250 znakova " prompt="   " sqref="C725 C737">
      <formula1>250</formula1>
    </dataValidation>
  </dataValidations>
  <pageMargins left="0.70866141732283472" right="0.70866141732283472" top="0.74803149606299213" bottom="0.74803149606299213" header="0.31496062992125984" footer="0.31496062992125984"/>
  <pageSetup paperSize="8" scale="75" orientation="landscape" r:id="rId1"/>
  <headerFooter>
    <oddFooter>&amp;R&amp;P</oddFooter>
  </headerFooter>
  <rowBreaks count="45" manualBreakCount="45">
    <brk id="26" max="16383" man="1"/>
    <brk id="49" max="16383" man="1"/>
    <brk id="66" max="16383" man="1"/>
    <brk id="84" max="16383" man="1"/>
    <brk id="101" max="16383" man="1"/>
    <brk id="116" max="16383" man="1"/>
    <brk id="125" max="16383" man="1"/>
    <brk id="139" max="16383" man="1"/>
    <brk id="153" max="16383" man="1"/>
    <brk id="167" max="16383" man="1"/>
    <brk id="182" max="16383" man="1"/>
    <brk id="203" max="16383" man="1"/>
    <brk id="218" max="16383" man="1"/>
    <brk id="233" max="16383" man="1"/>
    <brk id="248" max="16383" man="1"/>
    <brk id="270" max="16383" man="1"/>
    <brk id="295" max="16383" man="1"/>
    <brk id="309" max="16383" man="1"/>
    <brk id="330" max="16383" man="1"/>
    <brk id="359" max="16383" man="1"/>
    <brk id="381" max="16383" man="1"/>
    <brk id="398" max="16383" man="1"/>
    <brk id="412" max="16383" man="1"/>
    <brk id="423" max="16383" man="1"/>
    <brk id="430" max="16383" man="1"/>
    <brk id="438" max="16383" man="1"/>
    <brk id="447" max="16383" man="1"/>
    <brk id="470" max="16383" man="1"/>
    <brk id="483" max="16383" man="1"/>
    <brk id="489" max="16383" man="1"/>
    <brk id="496" max="16383" man="1"/>
    <brk id="503" max="16383" man="1"/>
    <brk id="518" max="16383" man="1"/>
    <brk id="531" max="16383" man="1"/>
    <brk id="546" max="16383" man="1"/>
    <brk id="572" max="16383" man="1"/>
    <brk id="587" max="16383" man="1"/>
    <brk id="598" max="16383" man="1"/>
    <brk id="617" max="16383" man="1"/>
    <brk id="637" max="16383" man="1"/>
    <brk id="663" max="16383" man="1"/>
    <brk id="683" max="16383" man="1"/>
    <brk id="699" max="16383" man="1"/>
    <brk id="709" max="16383" man="1"/>
    <brk id="724" max="16383"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7109375" style="1" customWidth="1"/>
    <col min="2" max="2" width="50.7109375" style="1" customWidth="1"/>
    <col min="3" max="3" width="9.42578125" style="1" customWidth="1"/>
    <col min="4" max="4" width="12.28515625" style="1" customWidth="1"/>
    <col min="5" max="8" width="14.28515625" style="1" customWidth="1"/>
    <col min="9" max="16384" width="11.42578125" style="1"/>
  </cols>
  <sheetData>
    <row r="1" spans="1:8" ht="35.1" customHeight="1" x14ac:dyDescent="0.2">
      <c r="A1" s="878" t="s">
        <v>60</v>
      </c>
      <c r="B1" s="879"/>
      <c r="C1" s="879"/>
      <c r="D1" s="879"/>
      <c r="E1" s="879"/>
      <c r="F1" s="879"/>
      <c r="G1" s="879"/>
      <c r="H1" s="880"/>
    </row>
    <row r="2" spans="1:8" s="2" customFormat="1" ht="24.75" customHeight="1" x14ac:dyDescent="0.2">
      <c r="A2" s="55" t="s">
        <v>47</v>
      </c>
      <c r="B2" s="877" t="s">
        <v>15</v>
      </c>
      <c r="C2" s="877"/>
      <c r="D2" s="877"/>
      <c r="E2" s="877"/>
      <c r="F2" s="877"/>
      <c r="G2" s="877"/>
    </row>
    <row r="3" spans="1:8" s="3" customFormat="1" ht="51.75" customHeight="1" thickBot="1" x14ac:dyDescent="0.3">
      <c r="A3" s="22" t="s">
        <v>0</v>
      </c>
      <c r="B3" s="54" t="s">
        <v>61</v>
      </c>
      <c r="C3" s="22" t="s">
        <v>1</v>
      </c>
      <c r="D3" s="54" t="s">
        <v>2</v>
      </c>
      <c r="E3" s="23" t="s">
        <v>29</v>
      </c>
      <c r="F3" s="23" t="s">
        <v>32</v>
      </c>
      <c r="G3" s="23" t="s">
        <v>45</v>
      </c>
      <c r="H3" s="23" t="s">
        <v>46</v>
      </c>
    </row>
    <row r="4" spans="1:8" ht="30" customHeight="1" x14ac:dyDescent="0.2">
      <c r="A4" s="8"/>
      <c r="B4" s="8"/>
      <c r="C4" s="9"/>
      <c r="D4" s="9"/>
      <c r="E4" s="10"/>
      <c r="F4" s="10"/>
      <c r="G4" s="10"/>
      <c r="H4" s="10"/>
    </row>
    <row r="5" spans="1:8" ht="30" customHeight="1" x14ac:dyDescent="0.2">
      <c r="A5" s="6"/>
      <c r="B5" s="6"/>
      <c r="C5" s="7"/>
      <c r="D5" s="7"/>
      <c r="E5" s="4"/>
      <c r="F5" s="4"/>
      <c r="G5" s="4"/>
      <c r="H5" s="4"/>
    </row>
    <row r="6" spans="1:8" ht="30" customHeight="1" x14ac:dyDescent="0.2">
      <c r="A6" s="6"/>
      <c r="B6" s="6"/>
      <c r="C6" s="7"/>
      <c r="D6" s="7"/>
      <c r="E6" s="4"/>
      <c r="F6" s="4"/>
      <c r="G6" s="4"/>
      <c r="H6" s="4"/>
    </row>
    <row r="7" spans="1:8" ht="30" customHeight="1" x14ac:dyDescent="0.2">
      <c r="A7" s="6"/>
      <c r="B7" s="6"/>
      <c r="C7" s="7"/>
      <c r="D7" s="7"/>
      <c r="E7" s="4"/>
      <c r="F7" s="4"/>
      <c r="G7" s="4"/>
      <c r="H7" s="4"/>
    </row>
    <row r="8" spans="1:8" ht="30" customHeight="1" x14ac:dyDescent="0.2">
      <c r="A8" s="6"/>
      <c r="B8" s="6"/>
      <c r="C8" s="7"/>
      <c r="D8" s="7"/>
      <c r="E8" s="4"/>
      <c r="F8" s="4"/>
      <c r="G8" s="4"/>
      <c r="H8" s="4"/>
    </row>
    <row r="9" spans="1:8" ht="30" customHeight="1" x14ac:dyDescent="0.2">
      <c r="A9" s="6"/>
      <c r="B9" s="6"/>
      <c r="C9" s="7"/>
      <c r="D9" s="7"/>
      <c r="E9" s="4"/>
      <c r="F9" s="4"/>
      <c r="G9" s="4"/>
      <c r="H9" s="4"/>
    </row>
    <row r="10" spans="1:8" ht="30" customHeight="1" x14ac:dyDescent="0.2">
      <c r="A10" s="6"/>
      <c r="B10" s="6"/>
      <c r="C10" s="7"/>
      <c r="D10" s="7"/>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5"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28515625" customWidth="1"/>
    <col min="12" max="12" width="13.85546875" customWidth="1"/>
    <col min="13" max="13" width="12.85546875" customWidth="1"/>
    <col min="14" max="14" width="13.85546875" customWidth="1"/>
  </cols>
  <sheetData>
    <row r="1" spans="1:14" ht="30" customHeight="1" x14ac:dyDescent="0.2">
      <c r="A1" s="893" t="s">
        <v>75</v>
      </c>
      <c r="B1" s="894"/>
      <c r="C1" s="894"/>
      <c r="D1" s="894"/>
      <c r="E1" s="894"/>
      <c r="F1" s="894"/>
      <c r="G1" s="894"/>
      <c r="H1" s="894"/>
      <c r="I1" s="894"/>
      <c r="J1" s="894"/>
      <c r="K1" s="894"/>
      <c r="L1" s="894"/>
      <c r="M1" s="894"/>
      <c r="N1" s="895"/>
    </row>
    <row r="2" spans="1:14" ht="21" customHeight="1" x14ac:dyDescent="0.2">
      <c r="A2" s="55" t="s">
        <v>47</v>
      </c>
      <c r="B2" s="888" t="s">
        <v>15</v>
      </c>
      <c r="C2" s="888"/>
      <c r="D2" s="888"/>
      <c r="E2" s="888"/>
      <c r="F2" s="888"/>
      <c r="G2" s="888"/>
      <c r="H2" s="888"/>
      <c r="I2" s="888"/>
      <c r="J2" s="888"/>
      <c r="K2" s="888"/>
      <c r="L2" s="888"/>
      <c r="M2" s="888"/>
      <c r="N2" s="888"/>
    </row>
    <row r="3" spans="1:14" ht="32.25" customHeight="1" thickBot="1" x14ac:dyDescent="0.25">
      <c r="A3" s="896" t="s">
        <v>0</v>
      </c>
      <c r="B3" s="383" t="s">
        <v>76</v>
      </c>
      <c r="C3" s="896" t="s">
        <v>7</v>
      </c>
      <c r="D3" s="896" t="s">
        <v>18</v>
      </c>
      <c r="E3" s="896" t="s">
        <v>1</v>
      </c>
      <c r="F3" s="896" t="s">
        <v>9</v>
      </c>
      <c r="G3" s="896" t="s">
        <v>10</v>
      </c>
      <c r="H3" s="896" t="s">
        <v>11</v>
      </c>
      <c r="I3" s="896" t="s">
        <v>14</v>
      </c>
      <c r="J3" s="896" t="s">
        <v>17</v>
      </c>
      <c r="K3" s="899" t="s">
        <v>3</v>
      </c>
      <c r="L3" s="900"/>
      <c r="M3" s="899" t="s">
        <v>4</v>
      </c>
      <c r="N3" s="900"/>
    </row>
    <row r="4" spans="1:14" ht="58.5" customHeight="1" x14ac:dyDescent="0.2">
      <c r="A4" s="898"/>
      <c r="B4" s="898"/>
      <c r="C4" s="898"/>
      <c r="D4" s="897"/>
      <c r="E4" s="901"/>
      <c r="F4" s="898"/>
      <c r="G4" s="898"/>
      <c r="H4" s="898"/>
      <c r="I4" s="897"/>
      <c r="J4" s="898"/>
      <c r="K4" s="24" t="s">
        <v>5</v>
      </c>
      <c r="L4" s="24" t="s">
        <v>6</v>
      </c>
      <c r="M4" s="24" t="s">
        <v>5</v>
      </c>
      <c r="N4" s="24" t="s">
        <v>6</v>
      </c>
    </row>
    <row r="5" spans="1:14" ht="13.5" thickBot="1" x14ac:dyDescent="0.25">
      <c r="A5" s="25">
        <v>1</v>
      </c>
      <c r="B5" s="25">
        <v>2</v>
      </c>
      <c r="C5" s="25">
        <v>3</v>
      </c>
      <c r="D5" s="26">
        <v>4</v>
      </c>
      <c r="E5" s="26">
        <v>5</v>
      </c>
      <c r="F5" s="25">
        <v>6</v>
      </c>
      <c r="G5" s="25">
        <v>7</v>
      </c>
      <c r="H5" s="25">
        <v>8</v>
      </c>
      <c r="I5" s="26">
        <v>9</v>
      </c>
      <c r="J5" s="25">
        <v>10</v>
      </c>
      <c r="K5" s="889">
        <v>11</v>
      </c>
      <c r="L5" s="890"/>
      <c r="M5" s="889">
        <v>12</v>
      </c>
      <c r="N5" s="890"/>
    </row>
    <row r="6" spans="1:14" x14ac:dyDescent="0.2">
      <c r="A6" s="891" t="s">
        <v>15</v>
      </c>
      <c r="B6" s="892"/>
      <c r="C6" s="892"/>
      <c r="D6" s="15"/>
      <c r="E6" s="15"/>
      <c r="F6" s="15"/>
      <c r="G6" s="15"/>
      <c r="H6" s="15"/>
      <c r="I6" s="891"/>
      <c r="J6" s="15"/>
      <c r="K6" s="28"/>
      <c r="L6" s="28"/>
      <c r="M6" s="28"/>
      <c r="N6" s="28"/>
    </row>
    <row r="7" spans="1:14" x14ac:dyDescent="0.2">
      <c r="A7" s="883"/>
      <c r="B7" s="887"/>
      <c r="C7" s="887"/>
      <c r="D7" s="16"/>
      <c r="E7" s="16"/>
      <c r="F7" s="16"/>
      <c r="G7" s="16"/>
      <c r="H7" s="16"/>
      <c r="I7" s="883"/>
      <c r="J7" s="16"/>
      <c r="K7" s="27"/>
      <c r="L7" s="27"/>
      <c r="M7" s="27"/>
      <c r="N7" s="27"/>
    </row>
    <row r="8" spans="1:14" x14ac:dyDescent="0.2">
      <c r="A8" s="883"/>
      <c r="B8" s="887"/>
      <c r="C8" s="887"/>
      <c r="D8" s="16"/>
      <c r="E8" s="16"/>
      <c r="F8" s="16"/>
      <c r="G8" s="16"/>
      <c r="H8" s="16"/>
      <c r="I8" s="884"/>
      <c r="J8" s="16"/>
      <c r="K8" s="27"/>
      <c r="L8" s="27"/>
      <c r="M8" s="27"/>
      <c r="N8" s="27"/>
    </row>
    <row r="9" spans="1:14" x14ac:dyDescent="0.2">
      <c r="A9" s="883"/>
      <c r="B9" s="887"/>
      <c r="C9" s="887"/>
      <c r="D9" s="16"/>
      <c r="E9" s="16"/>
      <c r="F9" s="16"/>
      <c r="G9" s="16"/>
      <c r="H9" s="16"/>
      <c r="I9" s="882"/>
      <c r="J9" s="16"/>
      <c r="K9" s="27"/>
      <c r="L9" s="27"/>
      <c r="M9" s="27"/>
      <c r="N9" s="27"/>
    </row>
    <row r="10" spans="1:14" x14ac:dyDescent="0.2">
      <c r="A10" s="883"/>
      <c r="B10" s="887"/>
      <c r="C10" s="887"/>
      <c r="D10" s="16"/>
      <c r="E10" s="16"/>
      <c r="F10" s="16"/>
      <c r="G10" s="16"/>
      <c r="H10" s="16"/>
      <c r="I10" s="883"/>
      <c r="J10" s="16"/>
      <c r="K10" s="27"/>
      <c r="L10" s="27"/>
      <c r="M10" s="27"/>
      <c r="N10" s="27"/>
    </row>
    <row r="11" spans="1:14" x14ac:dyDescent="0.2">
      <c r="A11" s="883"/>
      <c r="B11" s="887"/>
      <c r="C11" s="887"/>
      <c r="D11" s="16"/>
      <c r="E11" s="16"/>
      <c r="F11" s="16"/>
      <c r="G11" s="16"/>
      <c r="H11" s="16"/>
      <c r="I11" s="884"/>
      <c r="J11" s="16"/>
      <c r="K11" s="27"/>
      <c r="L11" s="27"/>
      <c r="M11" s="27"/>
      <c r="N11" s="27"/>
    </row>
    <row r="12" spans="1:14" x14ac:dyDescent="0.2">
      <c r="A12" s="883"/>
      <c r="B12" s="887"/>
      <c r="C12" s="887"/>
      <c r="D12" s="16"/>
      <c r="E12" s="16"/>
      <c r="F12" s="16"/>
      <c r="G12" s="16"/>
      <c r="H12" s="16"/>
      <c r="I12" s="882"/>
      <c r="J12" s="16"/>
      <c r="K12" s="27"/>
      <c r="L12" s="27"/>
      <c r="M12" s="27"/>
      <c r="N12" s="27"/>
    </row>
    <row r="13" spans="1:14" x14ac:dyDescent="0.2">
      <c r="A13" s="883"/>
      <c r="B13" s="887"/>
      <c r="C13" s="887"/>
      <c r="D13" s="16"/>
      <c r="E13" s="16"/>
      <c r="F13" s="16"/>
      <c r="G13" s="16"/>
      <c r="H13" s="16"/>
      <c r="I13" s="883"/>
      <c r="J13" s="16"/>
      <c r="K13" s="27"/>
      <c r="L13" s="27"/>
      <c r="M13" s="27"/>
      <c r="N13" s="27"/>
    </row>
    <row r="14" spans="1:14" x14ac:dyDescent="0.2">
      <c r="A14" s="883"/>
      <c r="B14" s="887"/>
      <c r="C14" s="887"/>
      <c r="D14" s="16"/>
      <c r="E14" s="16"/>
      <c r="F14" s="16"/>
      <c r="G14" s="16"/>
      <c r="H14" s="16"/>
      <c r="I14" s="884"/>
      <c r="J14" s="16"/>
      <c r="K14" s="27"/>
      <c r="L14" s="27"/>
      <c r="M14" s="27"/>
      <c r="N14" s="27"/>
    </row>
    <row r="15" spans="1:14" x14ac:dyDescent="0.2">
      <c r="A15" s="883"/>
      <c r="B15" s="887"/>
      <c r="C15" s="887"/>
      <c r="D15" s="16"/>
      <c r="E15" s="16"/>
      <c r="F15" s="16"/>
      <c r="G15" s="16"/>
      <c r="H15" s="16"/>
      <c r="I15" s="882"/>
      <c r="J15" s="16"/>
      <c r="K15" s="27"/>
      <c r="L15" s="27"/>
      <c r="M15" s="27"/>
      <c r="N15" s="27"/>
    </row>
    <row r="16" spans="1:14" x14ac:dyDescent="0.2">
      <c r="A16" s="883"/>
      <c r="B16" s="887"/>
      <c r="C16" s="887"/>
      <c r="D16" s="16"/>
      <c r="E16" s="16"/>
      <c r="F16" s="16"/>
      <c r="G16" s="16"/>
      <c r="H16" s="16"/>
      <c r="I16" s="883"/>
      <c r="J16" s="16"/>
      <c r="K16" s="27"/>
      <c r="L16" s="27"/>
      <c r="M16" s="27"/>
      <c r="N16" s="27"/>
    </row>
    <row r="17" spans="1:14" x14ac:dyDescent="0.2">
      <c r="A17" s="883"/>
      <c r="B17" s="887"/>
      <c r="C17" s="887"/>
      <c r="D17" s="16"/>
      <c r="E17" s="16"/>
      <c r="F17" s="16"/>
      <c r="G17" s="16"/>
      <c r="H17" s="16"/>
      <c r="I17" s="884"/>
      <c r="J17" s="16"/>
      <c r="K17" s="27"/>
      <c r="L17" s="27"/>
      <c r="M17" s="27"/>
      <c r="N17" s="27"/>
    </row>
    <row r="18" spans="1:14" x14ac:dyDescent="0.2">
      <c r="A18" s="883"/>
      <c r="B18" s="887"/>
      <c r="C18" s="887"/>
      <c r="D18" s="16"/>
      <c r="E18" s="16"/>
      <c r="F18" s="16"/>
      <c r="G18" s="16"/>
      <c r="H18" s="16"/>
      <c r="I18" s="882"/>
      <c r="J18" s="16"/>
      <c r="K18" s="27"/>
      <c r="L18" s="27"/>
      <c r="M18" s="27"/>
      <c r="N18" s="27"/>
    </row>
    <row r="19" spans="1:14" x14ac:dyDescent="0.2">
      <c r="A19" s="883"/>
      <c r="B19" s="887"/>
      <c r="C19" s="887"/>
      <c r="D19" s="16"/>
      <c r="E19" s="16"/>
      <c r="F19" s="16"/>
      <c r="G19" s="16"/>
      <c r="H19" s="16"/>
      <c r="I19" s="883"/>
      <c r="J19" s="16"/>
      <c r="K19" s="27"/>
      <c r="L19" s="27"/>
      <c r="M19" s="27"/>
      <c r="N19" s="27"/>
    </row>
    <row r="20" spans="1:14" x14ac:dyDescent="0.2">
      <c r="A20" s="883"/>
      <c r="B20" s="887"/>
      <c r="C20" s="887"/>
      <c r="D20" s="16"/>
      <c r="E20" s="16"/>
      <c r="F20" s="16"/>
      <c r="G20" s="16"/>
      <c r="H20" s="16"/>
      <c r="I20" s="884"/>
      <c r="J20" s="16"/>
      <c r="K20" s="27"/>
      <c r="L20" s="27"/>
      <c r="M20" s="27"/>
      <c r="N20" s="27"/>
    </row>
    <row r="21" spans="1:14" x14ac:dyDescent="0.2">
      <c r="A21" s="883"/>
      <c r="B21" s="887"/>
      <c r="C21" s="887"/>
      <c r="D21" s="16"/>
      <c r="E21" s="16"/>
      <c r="F21" s="16"/>
      <c r="G21" s="16"/>
      <c r="H21" s="16"/>
      <c r="I21" s="882"/>
      <c r="J21" s="16"/>
      <c r="K21" s="27"/>
      <c r="L21" s="27"/>
      <c r="M21" s="27"/>
      <c r="N21" s="27"/>
    </row>
    <row r="22" spans="1:14" x14ac:dyDescent="0.2">
      <c r="A22" s="883"/>
      <c r="B22" s="887"/>
      <c r="C22" s="887"/>
      <c r="D22" s="16"/>
      <c r="E22" s="16"/>
      <c r="F22" s="16"/>
      <c r="G22" s="16"/>
      <c r="H22" s="16"/>
      <c r="I22" s="883"/>
      <c r="J22" s="16"/>
      <c r="K22" s="27"/>
      <c r="L22" s="27"/>
      <c r="M22" s="27"/>
      <c r="N22" s="27"/>
    </row>
    <row r="23" spans="1:14" x14ac:dyDescent="0.2">
      <c r="A23" s="884"/>
      <c r="B23" s="887"/>
      <c r="C23" s="887"/>
      <c r="D23" s="16"/>
      <c r="E23" s="16"/>
      <c r="F23" s="16"/>
      <c r="G23" s="16"/>
      <c r="H23" s="16"/>
      <c r="I23" s="884"/>
      <c r="J23" s="16"/>
      <c r="K23" s="27"/>
      <c r="L23" s="27"/>
      <c r="M23" s="27"/>
      <c r="N23" s="27"/>
    </row>
    <row r="24" spans="1:14" x14ac:dyDescent="0.2">
      <c r="A24" s="882" t="s">
        <v>15</v>
      </c>
      <c r="B24" s="887"/>
      <c r="C24" s="887"/>
      <c r="D24" s="16"/>
      <c r="E24" s="16"/>
      <c r="F24" s="16"/>
      <c r="G24" s="16"/>
      <c r="H24" s="16"/>
      <c r="I24" s="882"/>
      <c r="J24" s="16"/>
      <c r="K24" s="27"/>
      <c r="L24" s="27"/>
      <c r="M24" s="27"/>
      <c r="N24" s="27"/>
    </row>
    <row r="25" spans="1:14" x14ac:dyDescent="0.2">
      <c r="A25" s="883"/>
      <c r="B25" s="887"/>
      <c r="C25" s="887"/>
      <c r="D25" s="16"/>
      <c r="E25" s="16"/>
      <c r="F25" s="16"/>
      <c r="G25" s="16"/>
      <c r="H25" s="16"/>
      <c r="I25" s="883"/>
      <c r="J25" s="16"/>
      <c r="K25" s="27"/>
      <c r="L25" s="27"/>
      <c r="M25" s="27"/>
      <c r="N25" s="27"/>
    </row>
    <row r="26" spans="1:14" x14ac:dyDescent="0.2">
      <c r="A26" s="883"/>
      <c r="B26" s="887"/>
      <c r="C26" s="887"/>
      <c r="D26" s="16"/>
      <c r="E26" s="16"/>
      <c r="F26" s="16"/>
      <c r="G26" s="16"/>
      <c r="H26" s="16"/>
      <c r="I26" s="884"/>
      <c r="J26" s="16"/>
      <c r="K26" s="27"/>
      <c r="L26" s="27"/>
      <c r="M26" s="27"/>
      <c r="N26" s="27"/>
    </row>
    <row r="27" spans="1:14" x14ac:dyDescent="0.2">
      <c r="A27" s="883"/>
      <c r="B27" s="887"/>
      <c r="C27" s="887"/>
      <c r="D27" s="16"/>
      <c r="E27" s="16"/>
      <c r="F27" s="16"/>
      <c r="G27" s="16"/>
      <c r="H27" s="16"/>
      <c r="I27" s="882"/>
      <c r="J27" s="16"/>
      <c r="K27" s="27"/>
      <c r="L27" s="27"/>
      <c r="M27" s="27"/>
      <c r="N27" s="27"/>
    </row>
    <row r="28" spans="1:14" x14ac:dyDescent="0.2">
      <c r="A28" s="883"/>
      <c r="B28" s="887"/>
      <c r="C28" s="887"/>
      <c r="D28" s="16"/>
      <c r="E28" s="16"/>
      <c r="F28" s="16"/>
      <c r="G28" s="16"/>
      <c r="H28" s="16"/>
      <c r="I28" s="883"/>
      <c r="J28" s="16"/>
      <c r="K28" s="27"/>
      <c r="L28" s="27"/>
      <c r="M28" s="27"/>
      <c r="N28" s="27"/>
    </row>
    <row r="29" spans="1:14" x14ac:dyDescent="0.2">
      <c r="A29" s="883"/>
      <c r="B29" s="887"/>
      <c r="C29" s="887"/>
      <c r="D29" s="16"/>
      <c r="E29" s="16"/>
      <c r="F29" s="16"/>
      <c r="G29" s="16"/>
      <c r="H29" s="16"/>
      <c r="I29" s="884"/>
      <c r="J29" s="16"/>
      <c r="K29" s="27"/>
      <c r="L29" s="27"/>
      <c r="M29" s="27"/>
      <c r="N29" s="27"/>
    </row>
    <row r="30" spans="1:14" x14ac:dyDescent="0.2">
      <c r="A30" s="883"/>
      <c r="B30" s="887"/>
      <c r="C30" s="887"/>
      <c r="D30" s="16"/>
      <c r="E30" s="16"/>
      <c r="F30" s="16"/>
      <c r="G30" s="16"/>
      <c r="H30" s="16"/>
      <c r="I30" s="882"/>
      <c r="J30" s="16"/>
      <c r="K30" s="27"/>
      <c r="L30" s="27"/>
      <c r="M30" s="27"/>
      <c r="N30" s="27"/>
    </row>
    <row r="31" spans="1:14" x14ac:dyDescent="0.2">
      <c r="A31" s="883"/>
      <c r="B31" s="887"/>
      <c r="C31" s="887"/>
      <c r="D31" s="16"/>
      <c r="E31" s="16"/>
      <c r="F31" s="16"/>
      <c r="G31" s="16"/>
      <c r="H31" s="16"/>
      <c r="I31" s="883"/>
      <c r="J31" s="16"/>
      <c r="K31" s="27"/>
      <c r="L31" s="27"/>
      <c r="M31" s="27"/>
      <c r="N31" s="27"/>
    </row>
    <row r="32" spans="1:14" x14ac:dyDescent="0.2">
      <c r="A32" s="884"/>
      <c r="B32" s="887"/>
      <c r="C32" s="887"/>
      <c r="D32" s="16"/>
      <c r="E32" s="16"/>
      <c r="F32" s="16"/>
      <c r="G32" s="16"/>
      <c r="H32" s="16"/>
      <c r="I32" s="884"/>
      <c r="J32" s="16"/>
      <c r="K32" s="27"/>
      <c r="L32" s="27"/>
      <c r="M32" s="27"/>
      <c r="N32" s="27"/>
    </row>
    <row r="34" spans="1:14" ht="15" x14ac:dyDescent="0.25">
      <c r="A34" s="17" t="s">
        <v>19</v>
      </c>
    </row>
    <row r="35" spans="1:14" ht="14.25" x14ac:dyDescent="0.2">
      <c r="A35" s="881" t="s">
        <v>20</v>
      </c>
      <c r="B35" s="881"/>
      <c r="C35" s="881"/>
      <c r="D35" s="881"/>
      <c r="E35" s="881"/>
      <c r="F35" s="881"/>
      <c r="G35" s="881"/>
      <c r="H35" s="881"/>
      <c r="I35" s="881"/>
      <c r="J35" s="881"/>
      <c r="K35" s="881"/>
      <c r="L35" s="881"/>
      <c r="M35" s="881"/>
      <c r="N35" s="881"/>
    </row>
    <row r="36" spans="1:14" ht="7.5" customHeight="1" x14ac:dyDescent="0.2">
      <c r="A36" s="868"/>
      <c r="B36" s="868"/>
      <c r="C36" s="868"/>
      <c r="D36" s="868"/>
      <c r="E36" s="868"/>
      <c r="F36" s="868"/>
      <c r="G36" s="868"/>
      <c r="H36" s="868"/>
      <c r="I36" s="868"/>
      <c r="J36" s="868"/>
      <c r="K36" s="868"/>
      <c r="L36" s="868"/>
      <c r="M36" s="868"/>
      <c r="N36" s="868"/>
    </row>
    <row r="37" spans="1:14" ht="14.25" customHeight="1" x14ac:dyDescent="0.2">
      <c r="A37" s="885" t="s">
        <v>24</v>
      </c>
      <c r="B37" s="885"/>
      <c r="C37" s="885"/>
      <c r="D37" s="885"/>
      <c r="E37" s="885"/>
      <c r="F37" s="885"/>
      <c r="G37" s="885"/>
      <c r="H37" s="885"/>
      <c r="I37" s="885"/>
      <c r="J37" s="885"/>
      <c r="K37" s="885"/>
      <c r="L37" s="885"/>
      <c r="M37" s="885"/>
      <c r="N37" s="885"/>
    </row>
    <row r="38" spans="1:14" x14ac:dyDescent="0.2">
      <c r="A38" s="885"/>
      <c r="B38" s="885"/>
      <c r="C38" s="885"/>
      <c r="D38" s="885"/>
      <c r="E38" s="885"/>
      <c r="F38" s="885"/>
      <c r="G38" s="885"/>
      <c r="H38" s="885"/>
      <c r="I38" s="885"/>
      <c r="J38" s="885"/>
      <c r="K38" s="885"/>
      <c r="L38" s="885"/>
      <c r="M38" s="885"/>
      <c r="N38" s="885"/>
    </row>
    <row r="39" spans="1:14" ht="8.1" customHeight="1" x14ac:dyDescent="0.2"/>
    <row r="40" spans="1:14" x14ac:dyDescent="0.2">
      <c r="A40" s="886" t="s">
        <v>25</v>
      </c>
      <c r="B40" s="886"/>
      <c r="C40" s="886"/>
      <c r="D40" s="886"/>
      <c r="E40" s="886"/>
      <c r="F40" s="886"/>
      <c r="G40" s="886"/>
      <c r="H40" s="886"/>
      <c r="I40" s="886"/>
      <c r="J40" s="886"/>
      <c r="K40" s="886"/>
      <c r="L40" s="886"/>
      <c r="M40" s="886"/>
      <c r="N40" s="886"/>
    </row>
    <row r="41" spans="1:14" ht="16.5" customHeight="1" x14ac:dyDescent="0.2">
      <c r="A41" s="886"/>
      <c r="B41" s="886"/>
      <c r="C41" s="886"/>
      <c r="D41" s="886"/>
      <c r="E41" s="886"/>
      <c r="F41" s="886"/>
      <c r="G41" s="886"/>
      <c r="H41" s="886"/>
      <c r="I41" s="886"/>
      <c r="J41" s="886"/>
      <c r="K41" s="886"/>
      <c r="L41" s="886"/>
      <c r="M41" s="886"/>
      <c r="N41" s="886"/>
    </row>
    <row r="42" spans="1:14" ht="8.1" customHeight="1" x14ac:dyDescent="0.2"/>
    <row r="43" spans="1:14" ht="12.75" customHeight="1" x14ac:dyDescent="0.2">
      <c r="A43" s="886" t="s">
        <v>26</v>
      </c>
      <c r="B43" s="886"/>
      <c r="C43" s="886"/>
      <c r="D43" s="886"/>
      <c r="E43" s="886"/>
      <c r="F43" s="886"/>
      <c r="G43" s="886"/>
      <c r="H43" s="886"/>
      <c r="I43" s="886"/>
      <c r="J43" s="886"/>
      <c r="K43" s="886"/>
      <c r="L43" s="886"/>
      <c r="M43" s="886"/>
      <c r="N43" s="886"/>
    </row>
    <row r="44" spans="1:14" ht="12.75" customHeight="1" x14ac:dyDescent="0.2">
      <c r="A44" s="886"/>
      <c r="B44" s="886"/>
      <c r="C44" s="886"/>
      <c r="D44" s="886"/>
      <c r="E44" s="886"/>
      <c r="F44" s="886"/>
      <c r="G44" s="886"/>
      <c r="H44" s="886"/>
      <c r="I44" s="886"/>
      <c r="J44" s="886"/>
      <c r="K44" s="886"/>
      <c r="L44" s="886"/>
      <c r="M44" s="886"/>
      <c r="N44" s="886"/>
    </row>
    <row r="45" spans="1:14" ht="12.75" customHeight="1" x14ac:dyDescent="0.2">
      <c r="A45" s="886"/>
      <c r="B45" s="886"/>
      <c r="C45" s="886"/>
      <c r="D45" s="886"/>
      <c r="E45" s="886"/>
      <c r="F45" s="886"/>
      <c r="G45" s="886"/>
      <c r="H45" s="886"/>
      <c r="I45" s="886"/>
      <c r="J45" s="886"/>
      <c r="K45" s="886"/>
      <c r="L45" s="886"/>
      <c r="M45" s="886"/>
      <c r="N45" s="886"/>
    </row>
    <row r="46" spans="1:14" ht="12.75" customHeight="1" x14ac:dyDescent="0.2">
      <c r="A46" s="886"/>
      <c r="B46" s="886"/>
      <c r="C46" s="886"/>
      <c r="D46" s="886"/>
      <c r="E46" s="886"/>
      <c r="F46" s="886"/>
      <c r="G46" s="886"/>
      <c r="H46" s="886"/>
      <c r="I46" s="886"/>
      <c r="J46" s="886"/>
      <c r="K46" s="886"/>
      <c r="L46" s="886"/>
      <c r="M46" s="886"/>
      <c r="N46" s="886"/>
    </row>
    <row r="47" spans="1:14" ht="22.5" customHeight="1" x14ac:dyDescent="0.2">
      <c r="A47" s="886"/>
      <c r="B47" s="886"/>
      <c r="C47" s="886"/>
      <c r="D47" s="886"/>
      <c r="E47" s="886"/>
      <c r="F47" s="886"/>
      <c r="G47" s="886"/>
      <c r="H47" s="886"/>
      <c r="I47" s="886"/>
      <c r="J47" s="886"/>
      <c r="K47" s="886"/>
      <c r="L47" s="886"/>
      <c r="M47" s="886"/>
      <c r="N47" s="886"/>
    </row>
    <row r="48" spans="1:14" ht="8.1" customHeight="1" x14ac:dyDescent="0.2"/>
    <row r="49" spans="1:14" ht="14.25" x14ac:dyDescent="0.2">
      <c r="A49" s="881" t="s">
        <v>21</v>
      </c>
      <c r="B49" s="881"/>
      <c r="C49" s="881"/>
      <c r="D49" s="881"/>
      <c r="E49" s="881"/>
      <c r="F49" s="881"/>
      <c r="G49" s="881"/>
      <c r="H49" s="881"/>
      <c r="I49" s="881"/>
      <c r="J49" s="881"/>
      <c r="K49" s="881"/>
      <c r="L49" s="881"/>
      <c r="M49" s="881"/>
      <c r="N49" s="881"/>
    </row>
    <row r="50" spans="1:14" ht="8.1" customHeight="1" x14ac:dyDescent="0.2"/>
    <row r="51" spans="1:14" ht="14.25" x14ac:dyDescent="0.2">
      <c r="A51" s="881" t="s">
        <v>27</v>
      </c>
      <c r="B51" s="881"/>
      <c r="C51" s="881"/>
      <c r="D51" s="881"/>
      <c r="E51" s="881"/>
      <c r="F51" s="881"/>
      <c r="G51" s="881"/>
      <c r="H51" s="881"/>
      <c r="I51" s="881"/>
      <c r="J51" s="881"/>
      <c r="K51" s="881"/>
      <c r="L51" s="881"/>
      <c r="M51" s="881"/>
      <c r="N51" s="881"/>
    </row>
    <row r="52" spans="1:14" ht="8.1" customHeight="1" x14ac:dyDescent="0.2"/>
    <row r="53" spans="1:14" ht="14.25" x14ac:dyDescent="0.2">
      <c r="A53" s="881" t="s">
        <v>23</v>
      </c>
      <c r="B53" s="881"/>
      <c r="C53" s="881"/>
      <c r="D53" s="881"/>
      <c r="E53" s="881"/>
      <c r="F53" s="881"/>
      <c r="G53" s="881"/>
      <c r="H53" s="881"/>
      <c r="I53" s="881"/>
      <c r="J53" s="881"/>
      <c r="K53" s="881"/>
      <c r="L53" s="881"/>
      <c r="M53" s="881"/>
      <c r="N53" s="881"/>
    </row>
  </sheetData>
  <mergeCells count="53">
    <mergeCell ref="A3:A4"/>
    <mergeCell ref="K3:L3"/>
    <mergeCell ref="K5:L5"/>
    <mergeCell ref="M3:N3"/>
    <mergeCell ref="B3:B4"/>
    <mergeCell ref="C3:C4"/>
    <mergeCell ref="D3:D4"/>
    <mergeCell ref="F3:F4"/>
    <mergeCell ref="H3:H4"/>
    <mergeCell ref="E3:E4"/>
    <mergeCell ref="A1:N1"/>
    <mergeCell ref="B30:B32"/>
    <mergeCell ref="C30:C32"/>
    <mergeCell ref="B27:B29"/>
    <mergeCell ref="C27:C29"/>
    <mergeCell ref="I27:I29"/>
    <mergeCell ref="I3:I4"/>
    <mergeCell ref="G3:G4"/>
    <mergeCell ref="J3:J4"/>
    <mergeCell ref="A6:A23"/>
    <mergeCell ref="B15:B17"/>
    <mergeCell ref="C15:C17"/>
    <mergeCell ref="I15:I17"/>
    <mergeCell ref="I18:I20"/>
    <mergeCell ref="I21:I23"/>
    <mergeCell ref="C6:C8"/>
    <mergeCell ref="B21:B23"/>
    <mergeCell ref="C21:C23"/>
    <mergeCell ref="B2:N2"/>
    <mergeCell ref="B18:B20"/>
    <mergeCell ref="C18:C20"/>
    <mergeCell ref="B12:B14"/>
    <mergeCell ref="C12:C14"/>
    <mergeCell ref="M5:N5"/>
    <mergeCell ref="I6:I8"/>
    <mergeCell ref="I9:I11"/>
    <mergeCell ref="I12:I14"/>
    <mergeCell ref="B9:B11"/>
    <mergeCell ref="B6:B8"/>
    <mergeCell ref="C9:C11"/>
    <mergeCell ref="A49:N49"/>
    <mergeCell ref="A53:N53"/>
    <mergeCell ref="I30:I32"/>
    <mergeCell ref="A51:N51"/>
    <mergeCell ref="A36:N36"/>
    <mergeCell ref="A37:N38"/>
    <mergeCell ref="A40:N41"/>
    <mergeCell ref="A43:N47"/>
    <mergeCell ref="A35:N35"/>
    <mergeCell ref="A24:A32"/>
    <mergeCell ref="B24:B26"/>
    <mergeCell ref="C24:C26"/>
    <mergeCell ref="I24:I26"/>
  </mergeCells>
  <phoneticPr fontId="5"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28515625" customWidth="1"/>
    <col min="8" max="8" width="18.140625" customWidth="1"/>
  </cols>
  <sheetData>
    <row r="1" spans="1:8" ht="30" customHeight="1" x14ac:dyDescent="0.2">
      <c r="A1" s="893" t="s">
        <v>16</v>
      </c>
      <c r="B1" s="894"/>
      <c r="C1" s="894"/>
      <c r="D1" s="894"/>
      <c r="E1" s="894"/>
      <c r="F1" s="894"/>
      <c r="G1" s="894"/>
      <c r="H1" s="895"/>
    </row>
    <row r="2" spans="1:8" ht="21" customHeight="1" x14ac:dyDescent="0.2">
      <c r="A2" s="55" t="s">
        <v>47</v>
      </c>
      <c r="B2" s="877" t="s">
        <v>15</v>
      </c>
      <c r="C2" s="877"/>
      <c r="D2" s="877"/>
      <c r="E2" s="877"/>
      <c r="F2" s="877"/>
      <c r="G2" s="877"/>
      <c r="H2" s="877"/>
    </row>
    <row r="3" spans="1:8" ht="32.25" customHeight="1" x14ac:dyDescent="0.2">
      <c r="A3" s="896" t="s">
        <v>0</v>
      </c>
      <c r="B3" s="896" t="s">
        <v>8</v>
      </c>
      <c r="C3" s="383" t="s">
        <v>71</v>
      </c>
      <c r="D3" s="896" t="s">
        <v>1</v>
      </c>
      <c r="E3" s="896" t="s">
        <v>9</v>
      </c>
      <c r="F3" s="896" t="s">
        <v>10</v>
      </c>
      <c r="G3" s="896" t="s">
        <v>11</v>
      </c>
      <c r="H3" s="896" t="s">
        <v>12</v>
      </c>
    </row>
    <row r="4" spans="1:8" ht="27.75" customHeight="1" x14ac:dyDescent="0.2">
      <c r="A4" s="898"/>
      <c r="B4" s="898"/>
      <c r="C4" s="897"/>
      <c r="D4" s="901"/>
      <c r="E4" s="898"/>
      <c r="F4" s="898"/>
      <c r="G4" s="898"/>
      <c r="H4" s="897"/>
    </row>
    <row r="5" spans="1:8" ht="13.5" thickBot="1" x14ac:dyDescent="0.25">
      <c r="A5" s="18">
        <v>1</v>
      </c>
      <c r="B5" s="18">
        <v>2</v>
      </c>
      <c r="C5" s="19">
        <v>3</v>
      </c>
      <c r="D5" s="19">
        <v>4</v>
      </c>
      <c r="E5" s="18">
        <v>5</v>
      </c>
      <c r="F5" s="18">
        <v>6</v>
      </c>
      <c r="G5" s="18">
        <v>7</v>
      </c>
      <c r="H5" s="19">
        <v>8</v>
      </c>
    </row>
    <row r="6" spans="1:8" ht="13.5" customHeight="1" x14ac:dyDescent="0.2">
      <c r="A6" s="13"/>
      <c r="B6" s="13"/>
      <c r="C6" s="11"/>
      <c r="D6" s="11"/>
      <c r="E6" s="11"/>
      <c r="F6" s="11"/>
      <c r="G6" s="11"/>
      <c r="H6" s="11"/>
    </row>
    <row r="7" spans="1:8" x14ac:dyDescent="0.2">
      <c r="A7" s="14"/>
      <c r="B7" s="14"/>
      <c r="C7" s="12"/>
      <c r="D7" s="12"/>
      <c r="E7" s="12"/>
      <c r="F7" s="12"/>
      <c r="G7" s="12"/>
      <c r="H7" s="12"/>
    </row>
    <row r="8" spans="1:8" x14ac:dyDescent="0.2">
      <c r="A8" s="14"/>
      <c r="B8" s="14"/>
      <c r="C8" s="12"/>
      <c r="D8" s="12"/>
      <c r="E8" s="12"/>
      <c r="F8" s="12"/>
      <c r="G8" s="12"/>
      <c r="H8" s="12"/>
    </row>
    <row r="9" spans="1:8" x14ac:dyDescent="0.2">
      <c r="A9" s="14"/>
      <c r="B9" s="14"/>
      <c r="C9" s="12"/>
      <c r="D9" s="12"/>
      <c r="E9" s="12"/>
      <c r="F9" s="12"/>
      <c r="G9" s="12"/>
      <c r="H9" s="12"/>
    </row>
    <row r="10" spans="1:8" x14ac:dyDescent="0.2">
      <c r="A10" s="14"/>
      <c r="B10" s="14"/>
      <c r="C10" s="12"/>
      <c r="D10" s="12"/>
      <c r="E10" s="12"/>
      <c r="F10" s="12"/>
      <c r="G10" s="12"/>
      <c r="H10" s="12"/>
    </row>
    <row r="11" spans="1:8" x14ac:dyDescent="0.2">
      <c r="A11" s="14"/>
      <c r="B11" s="14"/>
      <c r="C11" s="12"/>
      <c r="D11" s="12"/>
      <c r="E11" s="12"/>
      <c r="F11" s="12"/>
      <c r="G11" s="12"/>
      <c r="H11" s="12"/>
    </row>
    <row r="12" spans="1:8" x14ac:dyDescent="0.2">
      <c r="A12" s="14"/>
      <c r="B12" s="14"/>
      <c r="C12" s="12"/>
      <c r="D12" s="12"/>
      <c r="E12" s="12"/>
      <c r="F12" s="12"/>
      <c r="G12" s="12"/>
      <c r="H12" s="12"/>
    </row>
    <row r="14" spans="1:8" ht="15" x14ac:dyDescent="0.25">
      <c r="A14" s="17" t="s">
        <v>19</v>
      </c>
    </row>
    <row r="15" spans="1:8" ht="14.25" x14ac:dyDescent="0.2">
      <c r="A15" s="885" t="s">
        <v>20</v>
      </c>
      <c r="B15" s="885"/>
      <c r="C15" s="885"/>
      <c r="D15" s="885"/>
      <c r="E15" s="885"/>
      <c r="F15" s="885"/>
      <c r="G15" s="885"/>
      <c r="H15" s="885"/>
    </row>
    <row r="16" spans="1:8" ht="8.1" customHeight="1" x14ac:dyDescent="0.2"/>
    <row r="17" spans="1:8" ht="33.75" customHeight="1" x14ac:dyDescent="0.2">
      <c r="A17" s="903" t="s">
        <v>72</v>
      </c>
      <c r="B17" s="885"/>
      <c r="C17" s="885"/>
      <c r="D17" s="885"/>
      <c r="E17" s="885"/>
      <c r="F17" s="885"/>
      <c r="G17" s="885"/>
      <c r="H17" s="885"/>
    </row>
    <row r="18" spans="1:8" ht="8.1" customHeight="1" x14ac:dyDescent="0.2"/>
    <row r="19" spans="1:8" x14ac:dyDescent="0.2">
      <c r="A19" s="902" t="s">
        <v>73</v>
      </c>
      <c r="B19" s="886"/>
      <c r="C19" s="886"/>
      <c r="D19" s="886"/>
      <c r="E19" s="886"/>
      <c r="F19" s="886"/>
      <c r="G19" s="886"/>
      <c r="H19" s="886"/>
    </row>
    <row r="20" spans="1:8" ht="18" customHeight="1" x14ac:dyDescent="0.2">
      <c r="A20" s="886"/>
      <c r="B20" s="886"/>
      <c r="C20" s="886"/>
      <c r="D20" s="886"/>
      <c r="E20" s="886"/>
      <c r="F20" s="886"/>
      <c r="G20" s="886"/>
      <c r="H20" s="886"/>
    </row>
    <row r="21" spans="1:8" ht="8.1" customHeight="1" x14ac:dyDescent="0.2"/>
    <row r="22" spans="1:8" ht="15.75" customHeight="1" x14ac:dyDescent="0.2">
      <c r="A22" s="902" t="s">
        <v>74</v>
      </c>
      <c r="B22" s="886"/>
      <c r="C22" s="886"/>
      <c r="D22" s="886"/>
      <c r="E22" s="886"/>
      <c r="F22" s="886"/>
      <c r="G22" s="886"/>
      <c r="H22" s="886"/>
    </row>
    <row r="23" spans="1:8" x14ac:dyDescent="0.2">
      <c r="A23" s="886"/>
      <c r="B23" s="886"/>
      <c r="C23" s="886"/>
      <c r="D23" s="886"/>
      <c r="E23" s="886"/>
      <c r="F23" s="886"/>
      <c r="G23" s="886"/>
      <c r="H23" s="886"/>
    </row>
    <row r="24" spans="1:8" ht="16.5" customHeight="1" x14ac:dyDescent="0.2">
      <c r="A24" s="886"/>
      <c r="B24" s="886"/>
      <c r="C24" s="886"/>
      <c r="D24" s="886"/>
      <c r="E24" s="886"/>
      <c r="F24" s="886"/>
      <c r="G24" s="886"/>
      <c r="H24" s="886"/>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5"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J67"/>
  <sheetViews>
    <sheetView zoomScaleNormal="100" workbookViewId="0">
      <selection activeCell="B11" sqref="B11:B13"/>
    </sheetView>
  </sheetViews>
  <sheetFormatPr defaultColWidth="11.42578125" defaultRowHeight="12.75" x14ac:dyDescent="0.2"/>
  <cols>
    <col min="1" max="1" width="13.7109375" style="33" customWidth="1"/>
    <col min="2" max="2" width="50.7109375" style="33" customWidth="1"/>
    <col min="3" max="3" width="8.7109375" style="33" customWidth="1"/>
    <col min="4" max="4" width="13.7109375" style="33" customWidth="1"/>
    <col min="5" max="5" width="8.7109375" style="33" customWidth="1"/>
    <col min="6" max="6" width="19.7109375" style="33" customWidth="1"/>
    <col min="7" max="7" width="50.7109375" style="33" customWidth="1"/>
    <col min="8" max="8" width="8.7109375" style="33" customWidth="1"/>
    <col min="9" max="9" width="13.7109375" style="33" customWidth="1"/>
    <col min="10" max="10" width="8.7109375" style="33" customWidth="1"/>
    <col min="11" max="16384" width="11.42578125" style="33"/>
  </cols>
  <sheetData>
    <row r="1" spans="1:10" ht="15.75" x14ac:dyDescent="0.25">
      <c r="A1" s="32" t="s">
        <v>77</v>
      </c>
      <c r="B1" s="921" t="s">
        <v>34</v>
      </c>
      <c r="C1" s="921"/>
      <c r="D1" s="921"/>
      <c r="E1" s="921"/>
      <c r="F1" s="921"/>
      <c r="G1" s="921"/>
      <c r="H1" s="921"/>
      <c r="I1" s="921"/>
      <c r="J1" s="921"/>
    </row>
    <row r="2" spans="1:10" ht="5.25" customHeight="1" thickBot="1" x14ac:dyDescent="0.25"/>
    <row r="3" spans="1:10" ht="26.25" thickTop="1" x14ac:dyDescent="0.2">
      <c r="A3" s="34" t="s">
        <v>0</v>
      </c>
      <c r="B3" s="35" t="s">
        <v>35</v>
      </c>
      <c r="C3" s="35" t="s">
        <v>36</v>
      </c>
      <c r="D3" s="35" t="s">
        <v>37</v>
      </c>
      <c r="E3" s="35" t="s">
        <v>38</v>
      </c>
      <c r="F3" s="59" t="s">
        <v>69</v>
      </c>
      <c r="G3" s="35" t="s">
        <v>39</v>
      </c>
      <c r="H3" s="35" t="s">
        <v>36</v>
      </c>
      <c r="I3" s="35" t="s">
        <v>37</v>
      </c>
      <c r="J3" s="36" t="s">
        <v>38</v>
      </c>
    </row>
    <row r="4" spans="1:10" ht="10.5" customHeight="1" thickBot="1" x14ac:dyDescent="0.25">
      <c r="A4" s="37">
        <v>1</v>
      </c>
      <c r="B4" s="38">
        <v>2</v>
      </c>
      <c r="C4" s="38">
        <v>3</v>
      </c>
      <c r="D4" s="38">
        <v>4</v>
      </c>
      <c r="E4" s="38" t="s">
        <v>40</v>
      </c>
      <c r="F4" s="39">
        <v>6</v>
      </c>
      <c r="G4" s="38">
        <v>7</v>
      </c>
      <c r="H4" s="38">
        <v>8</v>
      </c>
      <c r="I4" s="38">
        <v>9</v>
      </c>
      <c r="J4" s="40" t="s">
        <v>41</v>
      </c>
    </row>
    <row r="5" spans="1:10" ht="20.100000000000001" customHeight="1" thickTop="1" x14ac:dyDescent="0.2">
      <c r="A5" s="905" t="s">
        <v>42</v>
      </c>
      <c r="B5" s="908"/>
      <c r="C5" s="910"/>
      <c r="D5" s="910"/>
      <c r="E5" s="910">
        <f>+C5*D5</f>
        <v>0</v>
      </c>
      <c r="F5" s="920" t="s">
        <v>78</v>
      </c>
      <c r="G5" s="41"/>
      <c r="H5" s="42"/>
      <c r="I5" s="42"/>
      <c r="J5" s="43">
        <f t="shared" ref="J5:J37" si="0">+H5*I5</f>
        <v>0</v>
      </c>
    </row>
    <row r="6" spans="1:10" ht="20.100000000000001" customHeight="1" x14ac:dyDescent="0.2">
      <c r="A6" s="906"/>
      <c r="B6" s="909"/>
      <c r="C6" s="911"/>
      <c r="D6" s="911"/>
      <c r="E6" s="911"/>
      <c r="F6" s="915"/>
      <c r="G6" s="44"/>
      <c r="H6" s="45"/>
      <c r="I6" s="45"/>
      <c r="J6" s="46">
        <f t="shared" si="0"/>
        <v>0</v>
      </c>
    </row>
    <row r="7" spans="1:10" ht="20.100000000000001" customHeight="1" x14ac:dyDescent="0.2">
      <c r="A7" s="906"/>
      <c r="B7" s="909"/>
      <c r="C7" s="912"/>
      <c r="D7" s="912"/>
      <c r="E7" s="912"/>
      <c r="F7" s="915"/>
      <c r="G7" s="44"/>
      <c r="H7" s="45"/>
      <c r="I7" s="45"/>
      <c r="J7" s="46">
        <f t="shared" si="0"/>
        <v>0</v>
      </c>
    </row>
    <row r="8" spans="1:10" ht="20.100000000000001" customHeight="1" x14ac:dyDescent="0.2">
      <c r="A8" s="906"/>
      <c r="B8" s="909"/>
      <c r="C8" s="913"/>
      <c r="D8" s="913"/>
      <c r="E8" s="913">
        <f>+C8*D8</f>
        <v>0</v>
      </c>
      <c r="F8" s="914" t="s">
        <v>79</v>
      </c>
      <c r="G8" s="44"/>
      <c r="H8" s="45"/>
      <c r="I8" s="45"/>
      <c r="J8" s="46">
        <f t="shared" si="0"/>
        <v>0</v>
      </c>
    </row>
    <row r="9" spans="1:10" ht="20.100000000000001" customHeight="1" x14ac:dyDescent="0.2">
      <c r="A9" s="906"/>
      <c r="B9" s="909"/>
      <c r="C9" s="911"/>
      <c r="D9" s="911"/>
      <c r="E9" s="911"/>
      <c r="F9" s="915"/>
      <c r="G9" s="44"/>
      <c r="H9" s="45"/>
      <c r="I9" s="45"/>
      <c r="J9" s="46">
        <f t="shared" si="0"/>
        <v>0</v>
      </c>
    </row>
    <row r="10" spans="1:10" ht="20.100000000000001" customHeight="1" x14ac:dyDescent="0.2">
      <c r="A10" s="906"/>
      <c r="B10" s="909"/>
      <c r="C10" s="912"/>
      <c r="D10" s="912"/>
      <c r="E10" s="912"/>
      <c r="F10" s="915"/>
      <c r="G10" s="44"/>
      <c r="H10" s="45"/>
      <c r="I10" s="45"/>
      <c r="J10" s="46">
        <f t="shared" si="0"/>
        <v>0</v>
      </c>
    </row>
    <row r="11" spans="1:10" ht="20.100000000000001" customHeight="1" x14ac:dyDescent="0.2">
      <c r="A11" s="906"/>
      <c r="B11" s="909"/>
      <c r="C11" s="913"/>
      <c r="D11" s="913"/>
      <c r="E11" s="913">
        <f>+C11*D11</f>
        <v>0</v>
      </c>
      <c r="F11" s="914" t="s">
        <v>80</v>
      </c>
      <c r="G11" s="44"/>
      <c r="H11" s="45"/>
      <c r="I11" s="45"/>
      <c r="J11" s="46">
        <f t="shared" si="0"/>
        <v>0</v>
      </c>
    </row>
    <row r="12" spans="1:10" ht="20.100000000000001" customHeight="1" x14ac:dyDescent="0.2">
      <c r="A12" s="906"/>
      <c r="B12" s="909"/>
      <c r="C12" s="911"/>
      <c r="D12" s="911"/>
      <c r="E12" s="911"/>
      <c r="F12" s="915"/>
      <c r="G12" s="44"/>
      <c r="H12" s="45"/>
      <c r="I12" s="45"/>
      <c r="J12" s="46">
        <f t="shared" si="0"/>
        <v>0</v>
      </c>
    </row>
    <row r="13" spans="1:10" ht="20.100000000000001" customHeight="1" x14ac:dyDescent="0.2">
      <c r="A13" s="906"/>
      <c r="B13" s="909"/>
      <c r="C13" s="912"/>
      <c r="D13" s="912"/>
      <c r="E13" s="912"/>
      <c r="F13" s="915"/>
      <c r="G13" s="44"/>
      <c r="H13" s="45"/>
      <c r="I13" s="45"/>
      <c r="J13" s="46">
        <f t="shared" si="0"/>
        <v>0</v>
      </c>
    </row>
    <row r="14" spans="1:10" ht="20.100000000000001" customHeight="1" x14ac:dyDescent="0.2">
      <c r="A14" s="906"/>
      <c r="B14" s="909"/>
      <c r="C14" s="913"/>
      <c r="D14" s="913"/>
      <c r="E14" s="913">
        <f>+C14*D14</f>
        <v>0</v>
      </c>
      <c r="F14" s="918" t="s">
        <v>81</v>
      </c>
      <c r="G14" s="44"/>
      <c r="H14" s="45"/>
      <c r="I14" s="45"/>
      <c r="J14" s="46">
        <f t="shared" si="0"/>
        <v>0</v>
      </c>
    </row>
    <row r="15" spans="1:10" ht="20.100000000000001" customHeight="1" x14ac:dyDescent="0.2">
      <c r="A15" s="906"/>
      <c r="B15" s="909"/>
      <c r="C15" s="911"/>
      <c r="D15" s="911"/>
      <c r="E15" s="911"/>
      <c r="F15" s="915"/>
      <c r="G15" s="44"/>
      <c r="H15" s="45"/>
      <c r="I15" s="45"/>
      <c r="J15" s="46">
        <f t="shared" si="0"/>
        <v>0</v>
      </c>
    </row>
    <row r="16" spans="1:10" ht="20.100000000000001" customHeight="1" x14ac:dyDescent="0.2">
      <c r="A16" s="906"/>
      <c r="B16" s="909"/>
      <c r="C16" s="912"/>
      <c r="D16" s="912"/>
      <c r="E16" s="912"/>
      <c r="F16" s="915"/>
      <c r="G16" s="44"/>
      <c r="H16" s="45"/>
      <c r="I16" s="45"/>
      <c r="J16" s="46">
        <f t="shared" si="0"/>
        <v>0</v>
      </c>
    </row>
    <row r="17" spans="1:10" ht="20.100000000000001" customHeight="1" x14ac:dyDescent="0.2">
      <c r="A17" s="906"/>
      <c r="B17" s="909"/>
      <c r="C17" s="913"/>
      <c r="D17" s="913"/>
      <c r="E17" s="913">
        <f>+C17*D17</f>
        <v>0</v>
      </c>
      <c r="F17" s="918" t="s">
        <v>82</v>
      </c>
      <c r="G17" s="44"/>
      <c r="H17" s="45"/>
      <c r="I17" s="45"/>
      <c r="J17" s="46">
        <f t="shared" si="0"/>
        <v>0</v>
      </c>
    </row>
    <row r="18" spans="1:10" ht="20.100000000000001" customHeight="1" x14ac:dyDescent="0.2">
      <c r="A18" s="906"/>
      <c r="B18" s="909"/>
      <c r="C18" s="911"/>
      <c r="D18" s="911"/>
      <c r="E18" s="911"/>
      <c r="F18" s="915"/>
      <c r="G18" s="44"/>
      <c r="H18" s="45"/>
      <c r="I18" s="45"/>
      <c r="J18" s="46">
        <f t="shared" si="0"/>
        <v>0</v>
      </c>
    </row>
    <row r="19" spans="1:10" ht="20.100000000000001" customHeight="1" thickBot="1" x14ac:dyDescent="0.25">
      <c r="A19" s="907"/>
      <c r="B19" s="916"/>
      <c r="C19" s="917"/>
      <c r="D19" s="917"/>
      <c r="E19" s="917"/>
      <c r="F19" s="919"/>
      <c r="G19" s="47"/>
      <c r="H19" s="48"/>
      <c r="I19" s="48"/>
      <c r="J19" s="49">
        <f t="shared" si="0"/>
        <v>0</v>
      </c>
    </row>
    <row r="20" spans="1:10" ht="19.5" customHeight="1" thickTop="1" x14ac:dyDescent="0.2">
      <c r="A20" s="905" t="s">
        <v>43</v>
      </c>
      <c r="B20" s="908"/>
      <c r="C20" s="910"/>
      <c r="D20" s="910"/>
      <c r="E20" s="910">
        <f>+C20*D20</f>
        <v>0</v>
      </c>
      <c r="F20" s="920" t="s">
        <v>84</v>
      </c>
      <c r="G20" s="41"/>
      <c r="H20" s="42"/>
      <c r="I20" s="42"/>
      <c r="J20" s="43">
        <f t="shared" si="0"/>
        <v>0</v>
      </c>
    </row>
    <row r="21" spans="1:10" ht="19.5" customHeight="1" x14ac:dyDescent="0.2">
      <c r="A21" s="906"/>
      <c r="B21" s="909"/>
      <c r="C21" s="911"/>
      <c r="D21" s="911"/>
      <c r="E21" s="911"/>
      <c r="F21" s="915"/>
      <c r="G21" s="44"/>
      <c r="H21" s="45"/>
      <c r="I21" s="45"/>
      <c r="J21" s="46">
        <f t="shared" si="0"/>
        <v>0</v>
      </c>
    </row>
    <row r="22" spans="1:10" ht="19.5" customHeight="1" x14ac:dyDescent="0.2">
      <c r="A22" s="906"/>
      <c r="B22" s="909"/>
      <c r="C22" s="912"/>
      <c r="D22" s="912"/>
      <c r="E22" s="912"/>
      <c r="F22" s="915"/>
      <c r="G22" s="44"/>
      <c r="H22" s="45"/>
      <c r="I22" s="45"/>
      <c r="J22" s="46">
        <f t="shared" si="0"/>
        <v>0</v>
      </c>
    </row>
    <row r="23" spans="1:10" ht="19.5" customHeight="1" x14ac:dyDescent="0.2">
      <c r="A23" s="906"/>
      <c r="B23" s="909"/>
      <c r="C23" s="913"/>
      <c r="D23" s="913"/>
      <c r="E23" s="913">
        <f>+C23*D23</f>
        <v>0</v>
      </c>
      <c r="F23" s="914" t="s">
        <v>85</v>
      </c>
      <c r="G23" s="44"/>
      <c r="H23" s="45"/>
      <c r="I23" s="45"/>
      <c r="J23" s="46">
        <f t="shared" si="0"/>
        <v>0</v>
      </c>
    </row>
    <row r="24" spans="1:10" ht="19.5" customHeight="1" x14ac:dyDescent="0.2">
      <c r="A24" s="906"/>
      <c r="B24" s="909"/>
      <c r="C24" s="911"/>
      <c r="D24" s="911"/>
      <c r="E24" s="911"/>
      <c r="F24" s="915"/>
      <c r="G24" s="44"/>
      <c r="H24" s="45"/>
      <c r="I24" s="45"/>
      <c r="J24" s="46">
        <f t="shared" si="0"/>
        <v>0</v>
      </c>
    </row>
    <row r="25" spans="1:10" ht="19.5" customHeight="1" x14ac:dyDescent="0.2">
      <c r="A25" s="906"/>
      <c r="B25" s="909"/>
      <c r="C25" s="912"/>
      <c r="D25" s="912"/>
      <c r="E25" s="912"/>
      <c r="F25" s="915"/>
      <c r="G25" s="44"/>
      <c r="H25" s="45"/>
      <c r="I25" s="45"/>
      <c r="J25" s="46">
        <f t="shared" si="0"/>
        <v>0</v>
      </c>
    </row>
    <row r="26" spans="1:10" ht="19.5" customHeight="1" x14ac:dyDescent="0.2">
      <c r="A26" s="906"/>
      <c r="B26" s="909"/>
      <c r="C26" s="913"/>
      <c r="D26" s="913"/>
      <c r="E26" s="913">
        <f>+C26*D26</f>
        <v>0</v>
      </c>
      <c r="F26" s="914" t="s">
        <v>86</v>
      </c>
      <c r="G26" s="44"/>
      <c r="H26" s="45"/>
      <c r="I26" s="45"/>
      <c r="J26" s="46">
        <f t="shared" si="0"/>
        <v>0</v>
      </c>
    </row>
    <row r="27" spans="1:10" ht="19.5" customHeight="1" x14ac:dyDescent="0.2">
      <c r="A27" s="906"/>
      <c r="B27" s="909"/>
      <c r="C27" s="911"/>
      <c r="D27" s="911"/>
      <c r="E27" s="911"/>
      <c r="F27" s="915"/>
      <c r="G27" s="44"/>
      <c r="H27" s="45"/>
      <c r="I27" s="45"/>
      <c r="J27" s="46">
        <f t="shared" si="0"/>
        <v>0</v>
      </c>
    </row>
    <row r="28" spans="1:10" ht="19.5" customHeight="1" x14ac:dyDescent="0.2">
      <c r="A28" s="906"/>
      <c r="B28" s="909"/>
      <c r="C28" s="912"/>
      <c r="D28" s="912"/>
      <c r="E28" s="912"/>
      <c r="F28" s="915"/>
      <c r="G28" s="44"/>
      <c r="H28" s="45"/>
      <c r="I28" s="45"/>
      <c r="J28" s="46">
        <f t="shared" si="0"/>
        <v>0</v>
      </c>
    </row>
    <row r="29" spans="1:10" ht="19.5" customHeight="1" x14ac:dyDescent="0.2">
      <c r="A29" s="906"/>
      <c r="B29" s="909"/>
      <c r="C29" s="913"/>
      <c r="D29" s="913"/>
      <c r="E29" s="913">
        <f>+C29*D29</f>
        <v>0</v>
      </c>
      <c r="F29" s="914" t="s">
        <v>87</v>
      </c>
      <c r="G29" s="44"/>
      <c r="H29" s="45"/>
      <c r="I29" s="45"/>
      <c r="J29" s="46">
        <f t="shared" si="0"/>
        <v>0</v>
      </c>
    </row>
    <row r="30" spans="1:10" ht="19.5" customHeight="1" x14ac:dyDescent="0.2">
      <c r="A30" s="906"/>
      <c r="B30" s="909"/>
      <c r="C30" s="911"/>
      <c r="D30" s="911"/>
      <c r="E30" s="911"/>
      <c r="F30" s="915"/>
      <c r="G30" s="44"/>
      <c r="H30" s="45"/>
      <c r="I30" s="45"/>
      <c r="J30" s="46">
        <f t="shared" si="0"/>
        <v>0</v>
      </c>
    </row>
    <row r="31" spans="1:10" ht="19.5" customHeight="1" x14ac:dyDescent="0.2">
      <c r="A31" s="906"/>
      <c r="B31" s="909"/>
      <c r="C31" s="912"/>
      <c r="D31" s="912"/>
      <c r="E31" s="912"/>
      <c r="F31" s="915"/>
      <c r="G31" s="44"/>
      <c r="H31" s="45"/>
      <c r="I31" s="45"/>
      <c r="J31" s="46">
        <f t="shared" si="0"/>
        <v>0</v>
      </c>
    </row>
    <row r="32" spans="1:10" ht="19.5" customHeight="1" x14ac:dyDescent="0.2">
      <c r="A32" s="906"/>
      <c r="B32" s="909"/>
      <c r="C32" s="913"/>
      <c r="D32" s="913"/>
      <c r="E32" s="913">
        <f>+C32*D32</f>
        <v>0</v>
      </c>
      <c r="F32" s="914" t="s">
        <v>88</v>
      </c>
      <c r="G32" s="44"/>
      <c r="H32" s="45"/>
      <c r="I32" s="45"/>
      <c r="J32" s="46">
        <f t="shared" si="0"/>
        <v>0</v>
      </c>
    </row>
    <row r="33" spans="1:10" ht="19.5" customHeight="1" x14ac:dyDescent="0.2">
      <c r="A33" s="906"/>
      <c r="B33" s="909"/>
      <c r="C33" s="911"/>
      <c r="D33" s="911"/>
      <c r="E33" s="911"/>
      <c r="F33" s="915"/>
      <c r="G33" s="44"/>
      <c r="H33" s="45"/>
      <c r="I33" s="45"/>
      <c r="J33" s="46">
        <f t="shared" si="0"/>
        <v>0</v>
      </c>
    </row>
    <row r="34" spans="1:10" ht="19.5" customHeight="1" x14ac:dyDescent="0.2">
      <c r="A34" s="906"/>
      <c r="B34" s="909"/>
      <c r="C34" s="912"/>
      <c r="D34" s="912"/>
      <c r="E34" s="912"/>
      <c r="F34" s="915"/>
      <c r="G34" s="44"/>
      <c r="H34" s="45"/>
      <c r="I34" s="45"/>
      <c r="J34" s="46">
        <f t="shared" si="0"/>
        <v>0</v>
      </c>
    </row>
    <row r="35" spans="1:10" ht="19.5" customHeight="1" x14ac:dyDescent="0.2">
      <c r="A35" s="906"/>
      <c r="B35" s="909"/>
      <c r="C35" s="913"/>
      <c r="D35" s="913"/>
      <c r="E35" s="913">
        <f>+C35*D35</f>
        <v>0</v>
      </c>
      <c r="F35" s="918" t="s">
        <v>89</v>
      </c>
      <c r="G35" s="44"/>
      <c r="H35" s="45"/>
      <c r="I35" s="45"/>
      <c r="J35" s="46">
        <f t="shared" si="0"/>
        <v>0</v>
      </c>
    </row>
    <row r="36" spans="1:10" ht="19.5" customHeight="1" x14ac:dyDescent="0.2">
      <c r="A36" s="906"/>
      <c r="B36" s="909"/>
      <c r="C36" s="911"/>
      <c r="D36" s="911"/>
      <c r="E36" s="911"/>
      <c r="F36" s="915"/>
      <c r="G36" s="44"/>
      <c r="H36" s="45"/>
      <c r="I36" s="45"/>
      <c r="J36" s="46">
        <f t="shared" si="0"/>
        <v>0</v>
      </c>
    </row>
    <row r="37" spans="1:10" ht="19.5" customHeight="1" thickBot="1" x14ac:dyDescent="0.25">
      <c r="A37" s="907"/>
      <c r="B37" s="916"/>
      <c r="C37" s="917"/>
      <c r="D37" s="917"/>
      <c r="E37" s="917"/>
      <c r="F37" s="919"/>
      <c r="G37" s="47"/>
      <c r="H37" s="48"/>
      <c r="I37" s="48"/>
      <c r="J37" s="49">
        <f t="shared" si="0"/>
        <v>0</v>
      </c>
    </row>
    <row r="38" spans="1:10" ht="13.5" thickTop="1" x14ac:dyDescent="0.2"/>
    <row r="39" spans="1:10" x14ac:dyDescent="0.2">
      <c r="A39" s="50" t="s">
        <v>44</v>
      </c>
    </row>
    <row r="40" spans="1:10" x14ac:dyDescent="0.2">
      <c r="A40" s="904" t="s">
        <v>83</v>
      </c>
      <c r="B40" s="904"/>
      <c r="C40" s="904"/>
      <c r="D40" s="904"/>
      <c r="E40" s="904"/>
      <c r="F40" s="904"/>
      <c r="G40" s="904"/>
      <c r="H40" s="904"/>
      <c r="I40" s="904"/>
      <c r="J40" s="904"/>
    </row>
    <row r="67" ht="12" customHeight="1" x14ac:dyDescent="0.2"/>
  </sheetData>
  <mergeCells count="59">
    <mergeCell ref="B1:J1"/>
    <mergeCell ref="A5:A19"/>
    <mergeCell ref="B5:B7"/>
    <mergeCell ref="C5:C7"/>
    <mergeCell ref="D5:D7"/>
    <mergeCell ref="E5:E7"/>
    <mergeCell ref="F5:F7"/>
    <mergeCell ref="B8:B10"/>
    <mergeCell ref="C8:C10"/>
    <mergeCell ref="D8:D10"/>
    <mergeCell ref="E17:E19"/>
    <mergeCell ref="F17:F19"/>
    <mergeCell ref="E8:E10"/>
    <mergeCell ref="F8:F10"/>
    <mergeCell ref="B11:B13"/>
    <mergeCell ref="C11:C13"/>
    <mergeCell ref="D11:D13"/>
    <mergeCell ref="E11:E13"/>
    <mergeCell ref="F11:F13"/>
    <mergeCell ref="E23:E25"/>
    <mergeCell ref="F23:F25"/>
    <mergeCell ref="B14:B16"/>
    <mergeCell ref="C14:C16"/>
    <mergeCell ref="D14:D16"/>
    <mergeCell ref="E14:E16"/>
    <mergeCell ref="F14:F16"/>
    <mergeCell ref="B17:B19"/>
    <mergeCell ref="C17:C19"/>
    <mergeCell ref="D17:D19"/>
    <mergeCell ref="B29:B31"/>
    <mergeCell ref="C29:C31"/>
    <mergeCell ref="D29:D31"/>
    <mergeCell ref="F29:F31"/>
    <mergeCell ref="E20:E22"/>
    <mergeCell ref="F20:F22"/>
    <mergeCell ref="B23:B25"/>
    <mergeCell ref="C23:C25"/>
    <mergeCell ref="D23:D25"/>
    <mergeCell ref="B26:B28"/>
    <mergeCell ref="C26:C28"/>
    <mergeCell ref="D26:D28"/>
    <mergeCell ref="E26:E28"/>
    <mergeCell ref="F26:F28"/>
    <mergeCell ref="A40:J40"/>
    <mergeCell ref="A20:A37"/>
    <mergeCell ref="B20:B22"/>
    <mergeCell ref="C20:C22"/>
    <mergeCell ref="D20:D22"/>
    <mergeCell ref="B32:B34"/>
    <mergeCell ref="C32:C34"/>
    <mergeCell ref="D32:D34"/>
    <mergeCell ref="E32:E34"/>
    <mergeCell ref="F32:F34"/>
    <mergeCell ref="B35:B37"/>
    <mergeCell ref="C35:C37"/>
    <mergeCell ref="D35:D37"/>
    <mergeCell ref="E35:E37"/>
    <mergeCell ref="F35:F37"/>
    <mergeCell ref="E29:E31"/>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27A7F376DC2864DB6206001166F0FB2" ma:contentTypeVersion="0" ma:contentTypeDescription="Create a new document." ma:contentTypeScope="" ma:versionID="ced00b70048e7110a12078b4ec2322f7">
  <xsd:schema xmlns:xsd="http://www.w3.org/2001/XMLSchema" xmlns:xs="http://www.w3.org/2001/XMLSchema" xmlns:p="http://schemas.microsoft.com/office/2006/metadata/properties" targetNamespace="http://schemas.microsoft.com/office/2006/metadata/properties" ma:root="true" ma:fieldsID="6834f8c0c0eabdc6c42b2f987c760c0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62B0D03-404E-412F-B500-2E5CD1A9C550}">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D3AD5ACF-F603-4238-B761-1AF406A32F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32EF88B3-F913-4948-9A6E-FB50FEBDB4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11</vt:i4>
      </vt:variant>
    </vt:vector>
  </HeadingPairs>
  <TitlesOfParts>
    <vt:vector size="20" baseType="lpstr">
      <vt:lpstr>UPUTE</vt:lpstr>
      <vt:lpstr>PRIORITETNE I REFORMSKE MJERE</vt:lpstr>
      <vt:lpstr>INVESTICIJSKE MJERE</vt:lpstr>
      <vt:lpstr>OSTALE MJERE</vt:lpstr>
      <vt:lpstr>GPR-2022</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Company>Ministarstvo Financija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mfkor</dc:creator>
  <cp:lastModifiedBy>Mandić Marina</cp:lastModifiedBy>
  <cp:lastPrinted>2022-02-25T14:26:28Z</cp:lastPrinted>
  <dcterms:created xsi:type="dcterms:W3CDTF">2010-03-25T12:47:07Z</dcterms:created>
  <dcterms:modified xsi:type="dcterms:W3CDTF">2022-03-02T10:20:42Z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0x010100527A7F376DC2864DB6206001166F0FB2</vt:lpwstr>
  </property>
</Properties>
</file>