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5" i="1" l="1"/>
  <c r="C146" i="1"/>
  <c r="R120" i="1" l="1"/>
  <c r="S119" i="1"/>
  <c r="S118" i="1"/>
  <c r="S117" i="1"/>
  <c r="Q116" i="1"/>
  <c r="P116" i="1"/>
  <c r="S116" i="1" s="1"/>
  <c r="S115" i="1"/>
  <c r="S114" i="1"/>
  <c r="S113" i="1"/>
  <c r="Q112" i="1"/>
  <c r="Q120" i="1" s="1"/>
  <c r="P112" i="1"/>
  <c r="P120" i="1" s="1"/>
  <c r="E107" i="1"/>
  <c r="D107" i="1"/>
  <c r="C107" i="1"/>
  <c r="S112" i="1" l="1"/>
  <c r="S120" i="1"/>
  <c r="U29" i="1"/>
  <c r="U28" i="1"/>
  <c r="U27" i="1"/>
  <c r="U26" i="1"/>
  <c r="U24" i="1"/>
  <c r="U23" i="1"/>
  <c r="U22" i="1"/>
  <c r="U21" i="1"/>
  <c r="U18" i="1"/>
  <c r="U17" i="1"/>
  <c r="U16" i="1"/>
  <c r="U15" i="1"/>
  <c r="U14" i="1"/>
  <c r="U12" i="1"/>
  <c r="U11" i="1"/>
  <c r="U10" i="1"/>
  <c r="U9" i="1"/>
  <c r="U8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C13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C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C25" i="1"/>
  <c r="D20" i="1"/>
  <c r="E20" i="1"/>
  <c r="F20" i="1"/>
  <c r="G20" i="1"/>
  <c r="H20" i="1"/>
  <c r="I20" i="1"/>
  <c r="J20" i="1"/>
  <c r="K20" i="1"/>
  <c r="K19" i="1" s="1"/>
  <c r="L20" i="1"/>
  <c r="M20" i="1"/>
  <c r="M19" i="1" s="1"/>
  <c r="N20" i="1"/>
  <c r="N19" i="1" s="1"/>
  <c r="O20" i="1"/>
  <c r="O19" i="1" s="1"/>
  <c r="P20" i="1"/>
  <c r="Q20" i="1"/>
  <c r="R20" i="1"/>
  <c r="S20" i="1"/>
  <c r="T20" i="1"/>
  <c r="C20" i="1"/>
  <c r="O6" i="1" l="1"/>
  <c r="H19" i="1"/>
  <c r="S6" i="1"/>
  <c r="G19" i="1"/>
  <c r="F19" i="1"/>
  <c r="E19" i="1"/>
  <c r="Q6" i="1"/>
  <c r="D19" i="1"/>
  <c r="J19" i="1"/>
  <c r="H6" i="1"/>
  <c r="N6" i="1"/>
  <c r="G6" i="1"/>
  <c r="R6" i="1"/>
  <c r="E6" i="1"/>
  <c r="P6" i="1"/>
  <c r="T6" i="1"/>
  <c r="L19" i="1"/>
  <c r="U20" i="1"/>
  <c r="M6" i="1"/>
  <c r="F6" i="1"/>
  <c r="C19" i="1"/>
  <c r="K6" i="1"/>
  <c r="T19" i="1"/>
  <c r="D6" i="1"/>
  <c r="U13" i="1"/>
  <c r="L6" i="1"/>
  <c r="U25" i="1"/>
  <c r="S19" i="1"/>
  <c r="J6" i="1"/>
  <c r="R19" i="1"/>
  <c r="Q19" i="1"/>
  <c r="P19" i="1"/>
  <c r="I19" i="1"/>
  <c r="U7" i="1"/>
  <c r="I6" i="1"/>
  <c r="C6" i="1"/>
  <c r="U6" i="1" l="1"/>
  <c r="U19" i="1"/>
</calcChain>
</file>

<file path=xl/sharedStrings.xml><?xml version="1.0" encoding="utf-8"?>
<sst xmlns="http://schemas.openxmlformats.org/spreadsheetml/2006/main" count="169" uniqueCount="135">
  <si>
    <t>ZAŠTITA/ VRSTA</t>
  </si>
  <si>
    <t>2006.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</si>
  <si>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</si>
  <si>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</si>
  <si>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</si>
  <si>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</si>
  <si>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</si>
  <si>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</si>
  <si>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</si>
  <si>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</si>
  <si>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</si>
  <si>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</si>
  <si>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</si>
  <si>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</si>
  <si>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</si>
  <si>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</si>
  <si>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</si>
  <si>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Ukupni zbroj</t>
  </si>
  <si>
    <t>Azil</t>
  </si>
  <si>
    <t>M</t>
  </si>
  <si>
    <t>0-13</t>
  </si>
  <si>
    <t>14-17</t>
  </si>
  <si>
    <t>18-34</t>
  </si>
  <si>
    <t>35-64</t>
  </si>
  <si>
    <t>65&gt;</t>
  </si>
  <si>
    <t>Ž</t>
  </si>
  <si>
    <t>65 &gt;</t>
  </si>
  <si>
    <t xml:space="preserve">Supsidijarna zaštita </t>
  </si>
  <si>
    <t>Zemlja podrijetla</t>
  </si>
  <si>
    <t>UKUPNO</t>
  </si>
  <si>
    <t>IRAK</t>
  </si>
  <si>
    <t>RUSKA FEDERACIJA</t>
  </si>
  <si>
    <t>BURUNDI</t>
  </si>
  <si>
    <t>TURSKA</t>
  </si>
  <si>
    <t>AFGANISTAN</t>
  </si>
  <si>
    <t>SIRIJA</t>
  </si>
  <si>
    <t>IRAN</t>
  </si>
  <si>
    <t>PAKISTAN</t>
  </si>
  <si>
    <t>NEPAL</t>
  </si>
  <si>
    <t>INDIJA</t>
  </si>
  <si>
    <t>KAMERUN</t>
  </si>
  <si>
    <t>GVINEJA</t>
  </si>
  <si>
    <t>KONGO</t>
  </si>
  <si>
    <t>MAROKO</t>
  </si>
  <si>
    <t>BANGLADEŠ</t>
  </si>
  <si>
    <t>MALI</t>
  </si>
  <si>
    <t>KINA</t>
  </si>
  <si>
    <t>TUNIS</t>
  </si>
  <si>
    <t>SOMALIJA</t>
  </si>
  <si>
    <t>MONGOLIJA</t>
  </si>
  <si>
    <t>ALŽIR</t>
  </si>
  <si>
    <t>EGIPAT</t>
  </si>
  <si>
    <t>GAMBIJA</t>
  </si>
  <si>
    <t>ERITREJA</t>
  </si>
  <si>
    <t>SUDAN</t>
  </si>
  <si>
    <t>ALBANIJA</t>
  </si>
  <si>
    <t>LIBIJA</t>
  </si>
  <si>
    <t>NIGERIJA</t>
  </si>
  <si>
    <t>OBALA BJELOKOSTI</t>
  </si>
  <si>
    <t>SENEGAL</t>
  </si>
  <si>
    <t>UKRAJINA</t>
  </si>
  <si>
    <t xml:space="preserve">BOSNA I HERCEGOVINA </t>
  </si>
  <si>
    <t>ŠRI LANKA</t>
  </si>
  <si>
    <t>Spol / Godine</t>
  </si>
  <si>
    <t>0-13 bez pratnje</t>
  </si>
  <si>
    <t>14-15 bez pratnje</t>
  </si>
  <si>
    <t>16-17 bez pratnje</t>
  </si>
  <si>
    <t>2023.</t>
  </si>
  <si>
    <t>AZERBAJDŽAN</t>
  </si>
  <si>
    <t>JEMEN</t>
  </si>
  <si>
    <t>GANA</t>
  </si>
  <si>
    <t>LIBANON</t>
  </si>
  <si>
    <t>SJEVERNA MAKEDONIJA</t>
  </si>
  <si>
    <t>SRBIJA</t>
  </si>
  <si>
    <t>Ulazni transferi izvršeni su iz slijedećih država članica:</t>
  </si>
  <si>
    <t>DRŽAVA</t>
  </si>
  <si>
    <t>AUSTRIJA</t>
  </si>
  <si>
    <t>BELGIJA</t>
  </si>
  <si>
    <t>FRANCUSKA</t>
  </si>
  <si>
    <t>NJEMAČKA</t>
  </si>
  <si>
    <t>NORVEŠKA</t>
  </si>
  <si>
    <t>SLOVAČKA</t>
  </si>
  <si>
    <t>ŠVEDSKA</t>
  </si>
  <si>
    <t>ŠVICARSKA</t>
  </si>
  <si>
    <t>Broj izlaznih transfera (iz HR):</t>
  </si>
  <si>
    <t>FINSKA</t>
  </si>
  <si>
    <t>NIZOZEMSKA</t>
  </si>
  <si>
    <t>SLOVENIJA</t>
  </si>
  <si>
    <t>BUGARSKA</t>
  </si>
  <si>
    <t>SIJERA LEONE</t>
  </si>
  <si>
    <t>ARMENIJA</t>
  </si>
  <si>
    <t>TURKMENISTAN</t>
  </si>
  <si>
    <t>LUKSEMBURG</t>
  </si>
  <si>
    <t>POLJSKA</t>
  </si>
  <si>
    <t>DANSKA</t>
  </si>
  <si>
    <t>KOLUMBIJA</t>
  </si>
  <si>
    <t>BEZ DRŽAVLJANSTVA</t>
  </si>
  <si>
    <t>2024.</t>
  </si>
  <si>
    <t>DEMOK. REP. KONGO</t>
  </si>
  <si>
    <t>VENEZUELA</t>
  </si>
  <si>
    <t>KAZAKSTAN</t>
  </si>
  <si>
    <t>KUVAJT</t>
  </si>
  <si>
    <t>ČEŠKA</t>
  </si>
  <si>
    <t>KUBA</t>
  </si>
  <si>
    <t>UZBEKISTAN</t>
  </si>
  <si>
    <t>BOLIVIJA</t>
  </si>
  <si>
    <t>ETIOPIJA</t>
  </si>
  <si>
    <t>BJELORUSIJA</t>
  </si>
  <si>
    <t>BURKINA FASO</t>
  </si>
  <si>
    <t>FILIPINI</t>
  </si>
  <si>
    <t>GRUZIJA</t>
  </si>
  <si>
    <t>JORDAN</t>
  </si>
  <si>
    <t>KOMORI</t>
  </si>
  <si>
    <t>MAURITANIJA</t>
  </si>
  <si>
    <t>MOLDAVIJA</t>
  </si>
  <si>
    <t>RUANDA</t>
  </si>
  <si>
    <t>RUMUNJSKA</t>
  </si>
  <si>
    <t>ŠPANJOLSKA</t>
  </si>
  <si>
    <t>MAĐARSKA</t>
  </si>
  <si>
    <t>LIHTENŠTAJN</t>
  </si>
  <si>
    <t>Statistički pokazatelji osoba kojima je odobrena međunarodna zaštita u Republici Hrvatskoj zaključno do 30.09.2024.</t>
  </si>
  <si>
    <t>Statistički pokazatelji tražitelja međunarodne zaštite prema državljanstvu i spolu za razdoblje 01.01.-30.09.2024.</t>
  </si>
  <si>
    <t>PALESTINA, OKUP.TER.</t>
  </si>
  <si>
    <t>KIRGISTAN</t>
  </si>
  <si>
    <t>BENIN</t>
  </si>
  <si>
    <t>SREDNJOAFRIČKA REPUBLIKA</t>
  </si>
  <si>
    <t>TOGO</t>
  </si>
  <si>
    <t>GVINEJA BISAU</t>
  </si>
  <si>
    <t>JUŽNI SUDAN</t>
  </si>
  <si>
    <t>SAD</t>
  </si>
  <si>
    <t>SAUDIJSKA ARABIJA</t>
  </si>
  <si>
    <t>TADŽIKISTAN</t>
  </si>
  <si>
    <t>Statistički podaci o tražiteljima međunarodne zaštite maloljetnicima bez pratnje prema dobu i spolu zaključno do 30.09.2024. godine</t>
  </si>
  <si>
    <t>Statistički pokazatelji primjene dublinskog postupka za razdoblje 01.01.-30.09.2024.</t>
  </si>
  <si>
    <t xml:space="preserve">*Zadržavamo pravo izmjene ili ažuriranja navedenih podataka u bilo kojem trenutku i sve izmjene koje možemo napraviti u budućnosti bit će objavljene na ovoj stranici. Provjeravajte ažuriranja ili izmjene navedenih podataka. Podaci ažurirani na dan 16.10.2024. godine.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</si>
</sst>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0DBF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7295D2"/>
      </left>
      <right/>
      <top style="thick">
        <color rgb="FF7295D2"/>
      </top>
      <bottom/>
      <diagonal/>
    </border>
    <border>
      <left/>
      <right style="thick">
        <color rgb="FF7295D2"/>
      </right>
      <top style="thick">
        <color rgb="FF7295D2"/>
      </top>
      <bottom/>
      <diagonal/>
    </border>
    <border>
      <left style="thick">
        <color rgb="FF7295D2"/>
      </left>
      <right/>
      <top/>
      <bottom style="thick">
        <color rgb="FF7295D2"/>
      </bottom>
      <diagonal/>
    </border>
    <border>
      <left/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 style="thick">
        <color rgb="FF7295D2"/>
      </right>
      <top/>
      <bottom style="thick">
        <color rgb="FF7295D2"/>
      </bottom>
      <diagonal/>
    </border>
    <border>
      <left style="thick">
        <color rgb="FF7295D2"/>
      </left>
      <right/>
      <top style="thick">
        <color rgb="FF7295D2"/>
      </top>
      <bottom style="thick">
        <color rgb="FF7295D2"/>
      </bottom>
      <diagonal/>
    </border>
    <border>
      <left/>
      <right style="thick">
        <color rgb="FF7295D2"/>
      </right>
      <top style="thick">
        <color rgb="FF7295D2"/>
      </top>
      <bottom style="thick">
        <color rgb="FF7295D2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13" fillId="4" borderId="1" xfId="1" applyFont="1" applyFill="1" applyBorder="1" applyAlignment="1">
      <alignment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vertical="center"/>
    </xf>
    <xf numFmtId="0" fontId="14" fillId="4" borderId="4" xfId="1" applyFont="1" applyFill="1" applyBorder="1" applyAlignment="1">
      <alignment vertical="center"/>
    </xf>
    <xf numFmtId="0" fontId="14" fillId="4" borderId="5" xfId="1" applyFont="1" applyFill="1" applyBorder="1" applyAlignment="1">
      <alignment horizontal="center" vertical="center"/>
    </xf>
    <xf numFmtId="3" fontId="14" fillId="4" borderId="5" xfId="1" applyNumberFormat="1" applyFont="1" applyFill="1" applyBorder="1" applyAlignment="1">
      <alignment horizontal="center" vertical="center"/>
    </xf>
    <xf numFmtId="3" fontId="13" fillId="4" borderId="5" xfId="1" applyNumberFormat="1" applyFont="1" applyFill="1" applyBorder="1" applyAlignment="1">
      <alignment horizontal="center" vertical="center"/>
    </xf>
    <xf numFmtId="0" fontId="15" fillId="0" borderId="4" xfId="1" applyFont="1" applyBorder="1" applyAlignment="1">
      <alignment vertical="center"/>
    </xf>
    <xf numFmtId="0" fontId="15" fillId="0" borderId="5" xfId="1" applyFont="1" applyBorder="1" applyAlignment="1">
      <alignment horizontal="center" vertical="center"/>
    </xf>
    <xf numFmtId="3" fontId="15" fillId="0" borderId="5" xfId="1" applyNumberFormat="1" applyFont="1" applyBorder="1" applyAlignment="1">
      <alignment horizontal="center" vertical="center"/>
    </xf>
    <xf numFmtId="3" fontId="16" fillId="5" borderId="5" xfId="1" applyNumberFormat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3" fillId="4" borderId="5" xfId="1" applyFont="1" applyFill="1" applyBorder="1" applyAlignment="1">
      <alignment horizontal="center" vertical="center"/>
    </xf>
    <xf numFmtId="3" fontId="13" fillId="4" borderId="5" xfId="1" applyNumberFormat="1" applyFont="1" applyFill="1" applyBorder="1" applyAlignment="1">
      <alignment horizontal="center" vertical="center" wrapText="1"/>
    </xf>
    <xf numFmtId="3" fontId="15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/>
    <xf numFmtId="0" fontId="5" fillId="7" borderId="15" xfId="0" applyFont="1" applyFill="1" applyBorder="1" applyAlignment="1">
      <alignment vertical="center"/>
    </xf>
    <xf numFmtId="0" fontId="5" fillId="7" borderId="14" xfId="0" applyFont="1" applyFill="1" applyBorder="1" applyAlignment="1">
      <alignment horizontal="right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vertical="center"/>
    </xf>
    <xf numFmtId="0" fontId="5" fillId="8" borderId="14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center"/>
    </xf>
    <xf numFmtId="0" fontId="11" fillId="4" borderId="5" xfId="1" applyFont="1" applyFill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3" fontId="17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17" fillId="0" borderId="5" xfId="1" applyNumberFormat="1" applyFont="1" applyBorder="1" applyAlignment="1">
      <alignment vertical="center"/>
    </xf>
    <xf numFmtId="0" fontId="11" fillId="9" borderId="4" xfId="1" applyFont="1" applyFill="1" applyBorder="1" applyAlignment="1">
      <alignment vertical="center"/>
    </xf>
    <xf numFmtId="3" fontId="11" fillId="9" borderId="5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8" xfId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" fillId="0" borderId="9" xfId="1" applyFont="1" applyBorder="1" applyAlignment="1"/>
    <xf numFmtId="0" fontId="1" fillId="0" borderId="10" xfId="1" applyFont="1" applyBorder="1" applyAlignment="1"/>
  </cellXfs>
  <cellStyles count="2">
    <cellStyle name="Normal 2" xfId="1"/>
    <cellStyle name="Normalno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58"/>
  <sheetViews>
    <sheetView tabSelected="1" topLeftCell="A133" workbookViewId="0">
      <selection activeCell="Y159" sqref="Y159"/>
    </sheetView>
  </sheetViews>
  <sheetFormatPr defaultRowHeight="15" x14ac:dyDescent="0.25"/>
  <cols>
    <col min="2" max="2" width="28" customWidth="1"/>
    <col min="3" max="20" width="8.7109375" customWidth="1"/>
    <col min="21" max="21" width="12.7109375" customWidth="1"/>
  </cols>
  <sheetData>
    <row r="3" spans="2:21" x14ac:dyDescent="0.25">
      <c r="B3" s="22" t="s">
        <v>120</v>
      </c>
      <c r="C3" s="21"/>
      <c r="D3" s="21"/>
      <c r="E3" s="21"/>
      <c r="F3" s="21"/>
      <c r="G3" s="21"/>
      <c r="H3" s="21"/>
    </row>
    <row r="4" spans="2:21" ht="15.75" thickBot="1" x14ac:dyDescent="0.3">
      <c r="B4" s="1"/>
    </row>
    <row r="5" spans="2:21" ht="15.75" thickBot="1" x14ac:dyDescent="0.3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67</v>
      </c>
      <c r="T5" s="4" t="s">
        <v>97</v>
      </c>
      <c r="U5" s="5" t="s">
        <v>17</v>
      </c>
    </row>
    <row r="6" spans="2:21" ht="15.75" thickBot="1" x14ac:dyDescent="0.3">
      <c r="B6" s="6" t="s">
        <v>18</v>
      </c>
      <c r="C6" s="7">
        <f>SUM(C7,C13)</f>
        <v>1</v>
      </c>
      <c r="D6" s="7">
        <f t="shared" ref="D6:T6" si="0">SUM(D7,D13)</f>
        <v>3</v>
      </c>
      <c r="E6" s="7">
        <f t="shared" si="0"/>
        <v>11</v>
      </c>
      <c r="F6" s="7">
        <f t="shared" si="0"/>
        <v>5</v>
      </c>
      <c r="G6" s="7">
        <f t="shared" si="0"/>
        <v>9</v>
      </c>
      <c r="H6" s="7">
        <f t="shared" si="0"/>
        <v>21</v>
      </c>
      <c r="I6" s="7">
        <f t="shared" si="0"/>
        <v>7</v>
      </c>
      <c r="J6" s="7">
        <f t="shared" si="0"/>
        <v>15</v>
      </c>
      <c r="K6" s="7">
        <f t="shared" si="0"/>
        <v>35</v>
      </c>
      <c r="L6" s="7">
        <f t="shared" si="0"/>
        <v>83</v>
      </c>
      <c r="M6" s="7">
        <f t="shared" si="0"/>
        <v>184</v>
      </c>
      <c r="N6" s="7">
        <f t="shared" si="0"/>
        <v>244</v>
      </c>
      <c r="O6" s="7">
        <f t="shared" si="0"/>
        <v>158</v>
      </c>
      <c r="P6" s="7">
        <f t="shared" si="0"/>
        <v>36</v>
      </c>
      <c r="Q6" s="7">
        <f t="shared" si="0"/>
        <v>68</v>
      </c>
      <c r="R6" s="7">
        <f t="shared" si="0"/>
        <v>21</v>
      </c>
      <c r="S6" s="49">
        <f t="shared" si="0"/>
        <v>50</v>
      </c>
      <c r="T6" s="51">
        <f t="shared" si="0"/>
        <v>61</v>
      </c>
      <c r="U6" s="7">
        <f t="shared" ref="U6:U29" si="1">SUM(C6:T6)</f>
        <v>1012</v>
      </c>
    </row>
    <row r="7" spans="2:21" ht="15.75" thickBot="1" x14ac:dyDescent="0.3">
      <c r="B7" s="8" t="s">
        <v>19</v>
      </c>
      <c r="C7" s="9">
        <f>SUM(C8,C9,C10,C11,C12)</f>
        <v>0</v>
      </c>
      <c r="D7" s="9">
        <f t="shared" ref="D7:T7" si="2">SUM(D8,D9,D10,D11,D12)</f>
        <v>3</v>
      </c>
      <c r="E7" s="9">
        <f t="shared" si="2"/>
        <v>6</v>
      </c>
      <c r="F7" s="9">
        <f t="shared" si="2"/>
        <v>4</v>
      </c>
      <c r="G7" s="9">
        <f t="shared" si="2"/>
        <v>5</v>
      </c>
      <c r="H7" s="9">
        <f t="shared" si="2"/>
        <v>15</v>
      </c>
      <c r="I7" s="9">
        <f t="shared" si="2"/>
        <v>4</v>
      </c>
      <c r="J7" s="9">
        <f t="shared" si="2"/>
        <v>11</v>
      </c>
      <c r="K7" s="9">
        <f t="shared" si="2"/>
        <v>31</v>
      </c>
      <c r="L7" s="9">
        <f t="shared" si="2"/>
        <v>50</v>
      </c>
      <c r="M7" s="9">
        <f t="shared" si="2"/>
        <v>133</v>
      </c>
      <c r="N7" s="9">
        <f t="shared" si="2"/>
        <v>156</v>
      </c>
      <c r="O7" s="9">
        <f t="shared" si="2"/>
        <v>91</v>
      </c>
      <c r="P7" s="9">
        <f t="shared" si="2"/>
        <v>22</v>
      </c>
      <c r="Q7" s="9">
        <f t="shared" si="2"/>
        <v>39</v>
      </c>
      <c r="R7" s="9">
        <f t="shared" si="2"/>
        <v>11</v>
      </c>
      <c r="S7" s="50">
        <f t="shared" si="2"/>
        <v>27</v>
      </c>
      <c r="T7" s="52">
        <f t="shared" si="2"/>
        <v>34</v>
      </c>
      <c r="U7" s="9">
        <f t="shared" si="1"/>
        <v>642</v>
      </c>
    </row>
    <row r="8" spans="2:21" ht="15.75" thickBot="1" x14ac:dyDescent="0.3">
      <c r="B8" s="10" t="s">
        <v>20</v>
      </c>
      <c r="C8" s="11"/>
      <c r="D8" s="11"/>
      <c r="E8" s="11">
        <v>3</v>
      </c>
      <c r="F8" s="11"/>
      <c r="G8" s="11">
        <v>1</v>
      </c>
      <c r="H8" s="11">
        <v>3</v>
      </c>
      <c r="I8" s="11">
        <v>2</v>
      </c>
      <c r="J8" s="11"/>
      <c r="K8" s="11">
        <v>3</v>
      </c>
      <c r="L8" s="11">
        <v>7</v>
      </c>
      <c r="M8" s="11">
        <v>33</v>
      </c>
      <c r="N8" s="11">
        <v>43</v>
      </c>
      <c r="O8" s="11">
        <v>31</v>
      </c>
      <c r="P8" s="11">
        <v>8</v>
      </c>
      <c r="Q8" s="11">
        <v>15</v>
      </c>
      <c r="R8" s="11">
        <v>8</v>
      </c>
      <c r="S8" s="12">
        <v>9</v>
      </c>
      <c r="T8" s="13">
        <v>13</v>
      </c>
      <c r="U8" s="11">
        <f t="shared" si="1"/>
        <v>179</v>
      </c>
    </row>
    <row r="9" spans="2:21" ht="15.75" thickBot="1" x14ac:dyDescent="0.3">
      <c r="B9" s="14" t="s">
        <v>21</v>
      </c>
      <c r="C9" s="15"/>
      <c r="D9" s="15"/>
      <c r="E9" s="15">
        <v>1</v>
      </c>
      <c r="F9" s="15">
        <v>1</v>
      </c>
      <c r="G9" s="15">
        <v>1</v>
      </c>
      <c r="H9" s="15">
        <v>3</v>
      </c>
      <c r="I9" s="15"/>
      <c r="J9" s="15"/>
      <c r="K9" s="15"/>
      <c r="L9" s="15">
        <v>5</v>
      </c>
      <c r="M9" s="15">
        <v>4</v>
      </c>
      <c r="N9" s="15">
        <v>14</v>
      </c>
      <c r="O9" s="15">
        <v>8</v>
      </c>
      <c r="P9" s="15">
        <v>1</v>
      </c>
      <c r="Q9" s="15">
        <v>8</v>
      </c>
      <c r="R9" s="15"/>
      <c r="S9" s="16"/>
      <c r="T9" s="17">
        <v>3</v>
      </c>
      <c r="U9" s="15">
        <f t="shared" si="1"/>
        <v>49</v>
      </c>
    </row>
    <row r="10" spans="2:21" ht="15.75" thickBot="1" x14ac:dyDescent="0.3">
      <c r="B10" s="10" t="s">
        <v>22</v>
      </c>
      <c r="C10" s="11"/>
      <c r="D10" s="11">
        <v>3</v>
      </c>
      <c r="E10" s="11">
        <v>1</v>
      </c>
      <c r="F10" s="11">
        <v>3</v>
      </c>
      <c r="G10" s="11">
        <v>1</v>
      </c>
      <c r="H10" s="11">
        <v>4</v>
      </c>
      <c r="I10" s="11"/>
      <c r="J10" s="11">
        <v>8</v>
      </c>
      <c r="K10" s="11">
        <v>21</v>
      </c>
      <c r="L10" s="11">
        <v>29</v>
      </c>
      <c r="M10" s="11">
        <v>81</v>
      </c>
      <c r="N10" s="11">
        <v>67</v>
      </c>
      <c r="O10" s="11">
        <v>26</v>
      </c>
      <c r="P10" s="11">
        <v>10</v>
      </c>
      <c r="Q10" s="11">
        <v>8</v>
      </c>
      <c r="R10" s="11">
        <v>3</v>
      </c>
      <c r="S10" s="12">
        <v>8</v>
      </c>
      <c r="T10" s="13">
        <v>16</v>
      </c>
      <c r="U10" s="11">
        <f t="shared" si="1"/>
        <v>289</v>
      </c>
    </row>
    <row r="11" spans="2:21" ht="15.75" thickBot="1" x14ac:dyDescent="0.3">
      <c r="B11" s="14" t="s">
        <v>23</v>
      </c>
      <c r="C11" s="15"/>
      <c r="D11" s="15"/>
      <c r="E11" s="15">
        <v>1</v>
      </c>
      <c r="F11" s="15"/>
      <c r="G11" s="15">
        <v>2</v>
      </c>
      <c r="H11" s="15">
        <v>5</v>
      </c>
      <c r="I11" s="15">
        <v>2</v>
      </c>
      <c r="J11" s="15">
        <v>3</v>
      </c>
      <c r="K11" s="15">
        <v>7</v>
      </c>
      <c r="L11" s="15">
        <v>9</v>
      </c>
      <c r="M11" s="15">
        <v>15</v>
      </c>
      <c r="N11" s="15">
        <v>32</v>
      </c>
      <c r="O11" s="15">
        <v>26</v>
      </c>
      <c r="P11" s="15">
        <v>3</v>
      </c>
      <c r="Q11" s="15">
        <v>7</v>
      </c>
      <c r="R11" s="15"/>
      <c r="S11" s="16">
        <v>10</v>
      </c>
      <c r="T11" s="17">
        <v>2</v>
      </c>
      <c r="U11" s="15">
        <f t="shared" si="1"/>
        <v>124</v>
      </c>
    </row>
    <row r="12" spans="2:21" ht="15.75" thickBot="1" x14ac:dyDescent="0.3"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v>1</v>
      </c>
      <c r="R12" s="11"/>
      <c r="S12" s="12"/>
      <c r="T12" s="13"/>
      <c r="U12" s="11">
        <f t="shared" si="1"/>
        <v>1</v>
      </c>
    </row>
    <row r="13" spans="2:21" ht="15.75" thickBot="1" x14ac:dyDescent="0.3">
      <c r="B13" s="8" t="s">
        <v>25</v>
      </c>
      <c r="C13" s="9">
        <f>SUM(C14,C15,C16,C17,C18)</f>
        <v>1</v>
      </c>
      <c r="D13" s="9">
        <f t="shared" ref="D13:T13" si="3">SUM(D14,D15,D16,D17,D18)</f>
        <v>0</v>
      </c>
      <c r="E13" s="9">
        <f t="shared" si="3"/>
        <v>5</v>
      </c>
      <c r="F13" s="9">
        <f t="shared" si="3"/>
        <v>1</v>
      </c>
      <c r="G13" s="9">
        <f t="shared" si="3"/>
        <v>4</v>
      </c>
      <c r="H13" s="9">
        <f t="shared" si="3"/>
        <v>6</v>
      </c>
      <c r="I13" s="9">
        <f t="shared" si="3"/>
        <v>3</v>
      </c>
      <c r="J13" s="9">
        <f t="shared" si="3"/>
        <v>4</v>
      </c>
      <c r="K13" s="9">
        <f t="shared" si="3"/>
        <v>4</v>
      </c>
      <c r="L13" s="9">
        <f t="shared" si="3"/>
        <v>33</v>
      </c>
      <c r="M13" s="9">
        <f t="shared" si="3"/>
        <v>51</v>
      </c>
      <c r="N13" s="9">
        <f t="shared" si="3"/>
        <v>88</v>
      </c>
      <c r="O13" s="9">
        <f t="shared" si="3"/>
        <v>67</v>
      </c>
      <c r="P13" s="9">
        <f t="shared" si="3"/>
        <v>14</v>
      </c>
      <c r="Q13" s="9">
        <f t="shared" si="3"/>
        <v>29</v>
      </c>
      <c r="R13" s="9">
        <f t="shared" si="3"/>
        <v>10</v>
      </c>
      <c r="S13" s="9">
        <f t="shared" si="3"/>
        <v>23</v>
      </c>
      <c r="T13" s="9">
        <f t="shared" si="3"/>
        <v>27</v>
      </c>
      <c r="U13" s="9">
        <f t="shared" si="1"/>
        <v>370</v>
      </c>
    </row>
    <row r="14" spans="2:21" ht="15.75" thickBot="1" x14ac:dyDescent="0.3">
      <c r="B14" s="10" t="s">
        <v>20</v>
      </c>
      <c r="C14" s="11"/>
      <c r="D14" s="11"/>
      <c r="E14" s="11">
        <v>3</v>
      </c>
      <c r="F14" s="11"/>
      <c r="G14" s="11">
        <v>3</v>
      </c>
      <c r="H14" s="11">
        <v>2</v>
      </c>
      <c r="I14" s="11">
        <v>2</v>
      </c>
      <c r="J14" s="11">
        <v>1</v>
      </c>
      <c r="K14" s="11">
        <v>1</v>
      </c>
      <c r="L14" s="11">
        <v>15</v>
      </c>
      <c r="M14" s="11">
        <v>22</v>
      </c>
      <c r="N14" s="11">
        <v>35</v>
      </c>
      <c r="O14" s="11">
        <v>25</v>
      </c>
      <c r="P14" s="11">
        <v>5</v>
      </c>
      <c r="Q14" s="11">
        <v>10</v>
      </c>
      <c r="R14" s="11">
        <v>8</v>
      </c>
      <c r="S14" s="12">
        <v>8</v>
      </c>
      <c r="T14" s="13">
        <v>15</v>
      </c>
      <c r="U14" s="11">
        <f t="shared" si="1"/>
        <v>155</v>
      </c>
    </row>
    <row r="15" spans="2:21" ht="15.75" thickBot="1" x14ac:dyDescent="0.3">
      <c r="B15" s="14" t="s">
        <v>21</v>
      </c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M15" s="15">
        <v>2</v>
      </c>
      <c r="N15" s="15">
        <v>14</v>
      </c>
      <c r="O15" s="15">
        <v>5</v>
      </c>
      <c r="P15" s="15"/>
      <c r="Q15" s="15">
        <v>4</v>
      </c>
      <c r="R15" s="15">
        <v>1</v>
      </c>
      <c r="S15" s="16"/>
      <c r="T15" s="17">
        <v>2</v>
      </c>
      <c r="U15" s="15">
        <f t="shared" si="1"/>
        <v>30</v>
      </c>
    </row>
    <row r="16" spans="2:21" ht="15.75" thickBot="1" x14ac:dyDescent="0.3">
      <c r="B16" s="10" t="s">
        <v>22</v>
      </c>
      <c r="C16" s="11">
        <v>1</v>
      </c>
      <c r="D16" s="11"/>
      <c r="E16" s="11"/>
      <c r="F16" s="11">
        <v>1</v>
      </c>
      <c r="G16" s="11">
        <v>1</v>
      </c>
      <c r="H16" s="11">
        <v>3</v>
      </c>
      <c r="I16" s="11"/>
      <c r="J16" s="11">
        <v>3</v>
      </c>
      <c r="K16" s="11">
        <v>2</v>
      </c>
      <c r="L16" s="11">
        <v>15</v>
      </c>
      <c r="M16" s="11">
        <v>17</v>
      </c>
      <c r="N16" s="11">
        <v>17</v>
      </c>
      <c r="O16" s="11">
        <v>17</v>
      </c>
      <c r="P16" s="11">
        <v>5</v>
      </c>
      <c r="Q16" s="11">
        <v>7</v>
      </c>
      <c r="R16" s="11">
        <v>1</v>
      </c>
      <c r="S16" s="12">
        <v>7</v>
      </c>
      <c r="T16" s="13">
        <v>6</v>
      </c>
      <c r="U16" s="11">
        <f t="shared" si="1"/>
        <v>103</v>
      </c>
    </row>
    <row r="17" spans="2:21" ht="15.75" thickBot="1" x14ac:dyDescent="0.3">
      <c r="B17" s="14" t="s">
        <v>23</v>
      </c>
      <c r="C17" s="15"/>
      <c r="D17" s="15"/>
      <c r="E17" s="15">
        <v>2</v>
      </c>
      <c r="F17" s="15"/>
      <c r="G17" s="15"/>
      <c r="H17" s="15"/>
      <c r="I17" s="15">
        <v>1</v>
      </c>
      <c r="J17" s="15"/>
      <c r="K17" s="15">
        <v>1</v>
      </c>
      <c r="L17" s="15">
        <v>2</v>
      </c>
      <c r="M17" s="15">
        <v>10</v>
      </c>
      <c r="N17" s="15">
        <v>21</v>
      </c>
      <c r="O17" s="15">
        <v>19</v>
      </c>
      <c r="P17" s="15">
        <v>4</v>
      </c>
      <c r="Q17" s="15">
        <v>8</v>
      </c>
      <c r="R17" s="15"/>
      <c r="S17" s="16">
        <v>8</v>
      </c>
      <c r="T17" s="17">
        <v>4</v>
      </c>
      <c r="U17" s="15">
        <f t="shared" si="1"/>
        <v>80</v>
      </c>
    </row>
    <row r="18" spans="2:21" ht="15.75" thickBot="1" x14ac:dyDescent="0.3">
      <c r="B18" s="10" t="s">
        <v>26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11"/>
      <c r="R18" s="11"/>
      <c r="S18" s="12"/>
      <c r="T18" s="13"/>
      <c r="U18" s="11">
        <f t="shared" si="1"/>
        <v>2</v>
      </c>
    </row>
    <row r="19" spans="2:21" ht="15.75" thickBot="1" x14ac:dyDescent="0.3">
      <c r="B19" s="18" t="s">
        <v>27</v>
      </c>
      <c r="C19" s="9">
        <f>SUM(C20,C25)</f>
        <v>0</v>
      </c>
      <c r="D19" s="9">
        <f t="shared" ref="D19:T19" si="4">SUM(D20,D25)</f>
        <v>3</v>
      </c>
      <c r="E19" s="9">
        <f t="shared" si="4"/>
        <v>2</v>
      </c>
      <c r="F19" s="9">
        <f t="shared" si="4"/>
        <v>9</v>
      </c>
      <c r="G19" s="9">
        <f t="shared" si="4"/>
        <v>4</v>
      </c>
      <c r="H19" s="9">
        <f t="shared" si="4"/>
        <v>14</v>
      </c>
      <c r="I19" s="9">
        <f t="shared" si="4"/>
        <v>18</v>
      </c>
      <c r="J19" s="9">
        <f t="shared" si="4"/>
        <v>9</v>
      </c>
      <c r="K19" s="9">
        <f t="shared" si="4"/>
        <v>7</v>
      </c>
      <c r="L19" s="9">
        <f t="shared" si="4"/>
        <v>17</v>
      </c>
      <c r="M19" s="9">
        <f t="shared" si="4"/>
        <v>27</v>
      </c>
      <c r="N19" s="9">
        <f t="shared" si="4"/>
        <v>21</v>
      </c>
      <c r="O19" s="9">
        <f t="shared" si="4"/>
        <v>1</v>
      </c>
      <c r="P19" s="9">
        <f t="shared" si="4"/>
        <v>6</v>
      </c>
      <c r="Q19" s="9">
        <f t="shared" si="4"/>
        <v>0</v>
      </c>
      <c r="R19" s="9">
        <f t="shared" si="4"/>
        <v>0</v>
      </c>
      <c r="S19" s="50">
        <f t="shared" si="4"/>
        <v>2</v>
      </c>
      <c r="T19" s="52">
        <f t="shared" si="4"/>
        <v>9</v>
      </c>
      <c r="U19" s="9">
        <f t="shared" si="1"/>
        <v>149</v>
      </c>
    </row>
    <row r="20" spans="2:21" ht="15.75" thickBot="1" x14ac:dyDescent="0.3">
      <c r="B20" s="19" t="s">
        <v>19</v>
      </c>
      <c r="C20" s="7">
        <f>SUM(C21,C22,C23,C24)</f>
        <v>0</v>
      </c>
      <c r="D20" s="7">
        <f t="shared" ref="D20:T20" si="5">SUM(D21,D22,D23,D24)</f>
        <v>3</v>
      </c>
      <c r="E20" s="7">
        <f t="shared" si="5"/>
        <v>2</v>
      </c>
      <c r="F20" s="7">
        <f t="shared" si="5"/>
        <v>6</v>
      </c>
      <c r="G20" s="7">
        <f t="shared" si="5"/>
        <v>3</v>
      </c>
      <c r="H20" s="7">
        <f t="shared" si="5"/>
        <v>8</v>
      </c>
      <c r="I20" s="7">
        <f t="shared" si="5"/>
        <v>10</v>
      </c>
      <c r="J20" s="7">
        <f t="shared" si="5"/>
        <v>9</v>
      </c>
      <c r="K20" s="7">
        <f t="shared" si="5"/>
        <v>5</v>
      </c>
      <c r="L20" s="7">
        <f t="shared" si="5"/>
        <v>11</v>
      </c>
      <c r="M20" s="7">
        <f t="shared" si="5"/>
        <v>17</v>
      </c>
      <c r="N20" s="7">
        <f t="shared" si="5"/>
        <v>10</v>
      </c>
      <c r="O20" s="7">
        <f t="shared" si="5"/>
        <v>1</v>
      </c>
      <c r="P20" s="7">
        <f t="shared" si="5"/>
        <v>4</v>
      </c>
      <c r="Q20" s="7">
        <f t="shared" si="5"/>
        <v>0</v>
      </c>
      <c r="R20" s="7">
        <f t="shared" si="5"/>
        <v>0</v>
      </c>
      <c r="S20" s="49">
        <f t="shared" si="5"/>
        <v>2</v>
      </c>
      <c r="T20" s="53">
        <f t="shared" si="5"/>
        <v>6</v>
      </c>
      <c r="U20" s="7">
        <f t="shared" si="1"/>
        <v>97</v>
      </c>
    </row>
    <row r="21" spans="2:21" ht="15.75" thickBot="1" x14ac:dyDescent="0.3">
      <c r="B21" s="14" t="s">
        <v>20</v>
      </c>
      <c r="C21" s="15"/>
      <c r="D21" s="15"/>
      <c r="E21" s="15"/>
      <c r="F21" s="15">
        <v>1</v>
      </c>
      <c r="G21" s="15"/>
      <c r="H21" s="15">
        <v>2</v>
      </c>
      <c r="I21" s="15">
        <v>3</v>
      </c>
      <c r="J21" s="15"/>
      <c r="K21" s="15"/>
      <c r="L21" s="15">
        <v>3</v>
      </c>
      <c r="M21" s="15">
        <v>5</v>
      </c>
      <c r="N21" s="15">
        <v>4</v>
      </c>
      <c r="O21" s="15"/>
      <c r="P21" s="15">
        <v>1</v>
      </c>
      <c r="Q21" s="15"/>
      <c r="R21" s="15"/>
      <c r="S21" s="16"/>
      <c r="T21" s="17">
        <v>2</v>
      </c>
      <c r="U21" s="15">
        <f t="shared" si="1"/>
        <v>21</v>
      </c>
    </row>
    <row r="22" spans="2:21" ht="15.75" thickBot="1" x14ac:dyDescent="0.3">
      <c r="B22" s="10" t="s">
        <v>21</v>
      </c>
      <c r="C22" s="11"/>
      <c r="D22" s="11"/>
      <c r="E22" s="11"/>
      <c r="F22" s="11">
        <v>2</v>
      </c>
      <c r="G22" s="11">
        <v>1</v>
      </c>
      <c r="H22" s="11">
        <v>1</v>
      </c>
      <c r="I22" s="11">
        <v>1</v>
      </c>
      <c r="J22" s="11">
        <v>1</v>
      </c>
      <c r="K22" s="11"/>
      <c r="L22" s="11">
        <v>2</v>
      </c>
      <c r="M22" s="11">
        <v>3</v>
      </c>
      <c r="N22" s="11">
        <v>2</v>
      </c>
      <c r="O22" s="11">
        <v>1</v>
      </c>
      <c r="P22" s="11"/>
      <c r="Q22" s="11"/>
      <c r="R22" s="11"/>
      <c r="S22" s="12"/>
      <c r="T22" s="13">
        <v>1</v>
      </c>
      <c r="U22" s="11">
        <f t="shared" si="1"/>
        <v>15</v>
      </c>
    </row>
    <row r="23" spans="2:21" ht="15.75" thickBot="1" x14ac:dyDescent="0.3">
      <c r="B23" s="14" t="s">
        <v>22</v>
      </c>
      <c r="C23" s="15"/>
      <c r="D23" s="15">
        <v>3</v>
      </c>
      <c r="E23" s="15">
        <v>2</v>
      </c>
      <c r="F23" s="15">
        <v>1</v>
      </c>
      <c r="G23" s="15">
        <v>2</v>
      </c>
      <c r="H23" s="15">
        <v>2</v>
      </c>
      <c r="I23" s="15">
        <v>6</v>
      </c>
      <c r="J23" s="15">
        <v>7</v>
      </c>
      <c r="K23" s="15">
        <v>3</v>
      </c>
      <c r="L23" s="15">
        <v>6</v>
      </c>
      <c r="M23" s="15">
        <v>5</v>
      </c>
      <c r="N23" s="15"/>
      <c r="O23" s="15"/>
      <c r="P23" s="15">
        <v>2</v>
      </c>
      <c r="Q23" s="15"/>
      <c r="R23" s="15"/>
      <c r="S23" s="16"/>
      <c r="T23" s="17"/>
      <c r="U23" s="15">
        <f t="shared" si="1"/>
        <v>39</v>
      </c>
    </row>
    <row r="24" spans="2:21" ht="15.75" thickBot="1" x14ac:dyDescent="0.3">
      <c r="B24" s="10" t="s">
        <v>23</v>
      </c>
      <c r="C24" s="11"/>
      <c r="D24" s="11"/>
      <c r="E24" s="11"/>
      <c r="F24" s="11">
        <v>2</v>
      </c>
      <c r="G24" s="11"/>
      <c r="H24" s="11">
        <v>3</v>
      </c>
      <c r="I24" s="11"/>
      <c r="J24" s="11">
        <v>1</v>
      </c>
      <c r="K24" s="11">
        <v>2</v>
      </c>
      <c r="L24" s="11"/>
      <c r="M24" s="11">
        <v>4</v>
      </c>
      <c r="N24" s="11">
        <v>4</v>
      </c>
      <c r="O24" s="11"/>
      <c r="P24" s="11">
        <v>1</v>
      </c>
      <c r="Q24" s="11"/>
      <c r="R24" s="11"/>
      <c r="S24" s="12">
        <v>2</v>
      </c>
      <c r="T24" s="13">
        <v>3</v>
      </c>
      <c r="U24" s="11">
        <f t="shared" si="1"/>
        <v>22</v>
      </c>
    </row>
    <row r="25" spans="2:21" ht="15.75" thickBot="1" x14ac:dyDescent="0.3">
      <c r="B25" s="8" t="s">
        <v>25</v>
      </c>
      <c r="C25" s="9">
        <f>SUM(C26,C27,C28,C29)</f>
        <v>0</v>
      </c>
      <c r="D25" s="9">
        <f t="shared" ref="D25:T25" si="6">SUM(D26,D27,D28,D29)</f>
        <v>0</v>
      </c>
      <c r="E25" s="9">
        <f t="shared" si="6"/>
        <v>0</v>
      </c>
      <c r="F25" s="9">
        <f t="shared" si="6"/>
        <v>3</v>
      </c>
      <c r="G25" s="9">
        <f t="shared" si="6"/>
        <v>1</v>
      </c>
      <c r="H25" s="9">
        <f t="shared" si="6"/>
        <v>6</v>
      </c>
      <c r="I25" s="9">
        <f t="shared" si="6"/>
        <v>8</v>
      </c>
      <c r="J25" s="9">
        <f t="shared" si="6"/>
        <v>0</v>
      </c>
      <c r="K25" s="9">
        <f t="shared" si="6"/>
        <v>2</v>
      </c>
      <c r="L25" s="9">
        <f t="shared" si="6"/>
        <v>6</v>
      </c>
      <c r="M25" s="9">
        <f t="shared" si="6"/>
        <v>10</v>
      </c>
      <c r="N25" s="9">
        <f t="shared" si="6"/>
        <v>11</v>
      </c>
      <c r="O25" s="9">
        <f t="shared" si="6"/>
        <v>0</v>
      </c>
      <c r="P25" s="9">
        <f t="shared" si="6"/>
        <v>2</v>
      </c>
      <c r="Q25" s="9">
        <f t="shared" si="6"/>
        <v>0</v>
      </c>
      <c r="R25" s="9">
        <f t="shared" si="6"/>
        <v>0</v>
      </c>
      <c r="S25" s="50">
        <f t="shared" si="6"/>
        <v>0</v>
      </c>
      <c r="T25" s="52">
        <f t="shared" si="6"/>
        <v>3</v>
      </c>
      <c r="U25" s="9">
        <f t="shared" si="1"/>
        <v>52</v>
      </c>
    </row>
    <row r="26" spans="2:21" ht="15.75" thickBot="1" x14ac:dyDescent="0.3">
      <c r="B26" s="10" t="s">
        <v>20</v>
      </c>
      <c r="C26" s="11"/>
      <c r="D26" s="11"/>
      <c r="E26" s="11"/>
      <c r="F26" s="11">
        <v>1</v>
      </c>
      <c r="G26" s="11"/>
      <c r="H26" s="11">
        <v>2</v>
      </c>
      <c r="I26" s="11">
        <v>3</v>
      </c>
      <c r="J26" s="11"/>
      <c r="K26" s="11">
        <v>1</v>
      </c>
      <c r="L26" s="11">
        <v>1</v>
      </c>
      <c r="M26" s="11">
        <v>2</v>
      </c>
      <c r="N26" s="11">
        <v>7</v>
      </c>
      <c r="O26" s="11"/>
      <c r="P26" s="11">
        <v>2</v>
      </c>
      <c r="Q26" s="11"/>
      <c r="R26" s="11"/>
      <c r="S26" s="12"/>
      <c r="T26" s="13">
        <v>1</v>
      </c>
      <c r="U26" s="11">
        <f t="shared" si="1"/>
        <v>20</v>
      </c>
    </row>
    <row r="27" spans="2:21" ht="15.75" thickBot="1" x14ac:dyDescent="0.3">
      <c r="B27" s="14" t="s">
        <v>21</v>
      </c>
      <c r="C27" s="15"/>
      <c r="D27" s="15"/>
      <c r="E27" s="15"/>
      <c r="F27" s="15"/>
      <c r="G27" s="15"/>
      <c r="H27" s="15"/>
      <c r="I27" s="15">
        <v>2</v>
      </c>
      <c r="J27" s="15"/>
      <c r="K27" s="15"/>
      <c r="L27" s="15"/>
      <c r="M27" s="15">
        <v>4</v>
      </c>
      <c r="N27" s="15"/>
      <c r="O27" s="15"/>
      <c r="P27" s="15"/>
      <c r="Q27" s="15"/>
      <c r="R27" s="15"/>
      <c r="S27" s="16"/>
      <c r="T27" s="17"/>
      <c r="U27" s="15">
        <f t="shared" si="1"/>
        <v>6</v>
      </c>
    </row>
    <row r="28" spans="2:21" ht="15.75" thickBot="1" x14ac:dyDescent="0.3">
      <c r="B28" s="10" t="s">
        <v>22</v>
      </c>
      <c r="C28" s="11"/>
      <c r="D28" s="11"/>
      <c r="E28" s="11"/>
      <c r="F28" s="11">
        <v>2</v>
      </c>
      <c r="G28" s="11">
        <v>1</v>
      </c>
      <c r="H28" s="11">
        <v>2</v>
      </c>
      <c r="I28" s="11">
        <v>2</v>
      </c>
      <c r="J28" s="11"/>
      <c r="K28" s="11"/>
      <c r="L28" s="11">
        <v>2</v>
      </c>
      <c r="M28" s="11">
        <v>3</v>
      </c>
      <c r="N28" s="11">
        <v>2</v>
      </c>
      <c r="O28" s="11"/>
      <c r="P28" s="11"/>
      <c r="Q28" s="11"/>
      <c r="R28" s="11"/>
      <c r="S28" s="12"/>
      <c r="T28" s="13">
        <v>1</v>
      </c>
      <c r="U28" s="11">
        <f t="shared" si="1"/>
        <v>15</v>
      </c>
    </row>
    <row r="29" spans="2:21" ht="15.75" thickBot="1" x14ac:dyDescent="0.3">
      <c r="B29" s="14" t="s">
        <v>23</v>
      </c>
      <c r="C29" s="15"/>
      <c r="D29" s="15"/>
      <c r="E29" s="15"/>
      <c r="F29" s="15"/>
      <c r="G29" s="15"/>
      <c r="H29" s="15">
        <v>2</v>
      </c>
      <c r="I29" s="15">
        <v>1</v>
      </c>
      <c r="J29" s="15"/>
      <c r="K29" s="15">
        <v>1</v>
      </c>
      <c r="L29" s="15">
        <v>3</v>
      </c>
      <c r="M29" s="15">
        <v>1</v>
      </c>
      <c r="N29" s="15">
        <v>2</v>
      </c>
      <c r="O29" s="15"/>
      <c r="P29" s="15"/>
      <c r="Q29" s="15"/>
      <c r="R29" s="15"/>
      <c r="S29" s="16"/>
      <c r="T29" s="17">
        <v>1</v>
      </c>
      <c r="U29" s="15">
        <f t="shared" si="1"/>
        <v>11</v>
      </c>
    </row>
    <row r="30" spans="2:21" x14ac:dyDescent="0.25">
      <c r="B30" s="20"/>
    </row>
    <row r="31" spans="2:21" ht="15.75" thickBot="1" x14ac:dyDescent="0.3">
      <c r="B31" s="20"/>
    </row>
    <row r="32" spans="2:21" ht="31.5" customHeight="1" thickBot="1" x14ac:dyDescent="0.3">
      <c r="B32" s="70" t="s">
        <v>121</v>
      </c>
      <c r="C32" s="71"/>
      <c r="D32" s="71"/>
      <c r="E32" s="72"/>
    </row>
    <row r="33" spans="2:14" ht="15.75" thickBot="1" x14ac:dyDescent="0.3">
      <c r="B33" s="54" t="s">
        <v>28</v>
      </c>
      <c r="C33" s="55" t="s">
        <v>19</v>
      </c>
      <c r="D33" s="55" t="s">
        <v>25</v>
      </c>
      <c r="E33" s="55" t="s">
        <v>29</v>
      </c>
    </row>
    <row r="34" spans="2:14" ht="15.75" thickBot="1" x14ac:dyDescent="0.3">
      <c r="B34" s="56" t="s">
        <v>35</v>
      </c>
      <c r="C34" s="57">
        <v>5313</v>
      </c>
      <c r="D34" s="57">
        <v>1247</v>
      </c>
      <c r="E34" s="57">
        <v>6560</v>
      </c>
      <c r="J34" s="58"/>
      <c r="L34" s="58"/>
      <c r="M34" s="58"/>
      <c r="N34" s="58"/>
    </row>
    <row r="35" spans="2:14" ht="15.75" thickBot="1" x14ac:dyDescent="0.3">
      <c r="B35" s="56" t="s">
        <v>33</v>
      </c>
      <c r="C35" s="57">
        <v>3104</v>
      </c>
      <c r="D35" s="57">
        <v>1608</v>
      </c>
      <c r="E35" s="57">
        <v>4712</v>
      </c>
      <c r="J35" s="58"/>
      <c r="L35" s="58"/>
      <c r="M35" s="58"/>
      <c r="N35" s="58"/>
    </row>
    <row r="36" spans="2:14" ht="15.75" thickBot="1" x14ac:dyDescent="0.3">
      <c r="B36" s="56" t="s">
        <v>31</v>
      </c>
      <c r="C36" s="57">
        <v>1438</v>
      </c>
      <c r="D36" s="57">
        <v>1136</v>
      </c>
      <c r="E36" s="57">
        <v>2574</v>
      </c>
      <c r="J36" s="58"/>
      <c r="L36" s="58"/>
      <c r="M36" s="58"/>
      <c r="N36" s="58"/>
    </row>
    <row r="37" spans="2:14" ht="15.75" customHeight="1" thickBot="1" x14ac:dyDescent="0.3">
      <c r="B37" s="56" t="s">
        <v>34</v>
      </c>
      <c r="C37" s="57">
        <v>1523</v>
      </c>
      <c r="D37" s="57">
        <v>139</v>
      </c>
      <c r="E37" s="57">
        <v>1662</v>
      </c>
      <c r="J37" s="58"/>
      <c r="L37" s="58"/>
      <c r="M37" s="58"/>
      <c r="N37" s="58"/>
    </row>
    <row r="38" spans="2:14" ht="15.75" thickBot="1" x14ac:dyDescent="0.3">
      <c r="B38" s="56" t="s">
        <v>51</v>
      </c>
      <c r="C38" s="57">
        <v>578</v>
      </c>
      <c r="D38" s="57">
        <v>2</v>
      </c>
      <c r="E38" s="57">
        <v>580</v>
      </c>
      <c r="J38" s="58"/>
      <c r="L38" s="58"/>
      <c r="M38" s="58"/>
      <c r="N38" s="58"/>
    </row>
    <row r="39" spans="2:14" ht="15.75" thickBot="1" x14ac:dyDescent="0.3">
      <c r="B39" s="56" t="s">
        <v>37</v>
      </c>
      <c r="C39" s="57">
        <v>563</v>
      </c>
      <c r="D39" s="57">
        <v>13</v>
      </c>
      <c r="E39" s="57">
        <v>576</v>
      </c>
      <c r="J39" s="58"/>
      <c r="L39" s="58"/>
      <c r="M39" s="58"/>
      <c r="N39" s="58"/>
    </row>
    <row r="40" spans="2:14" ht="15.75" thickBot="1" x14ac:dyDescent="0.3">
      <c r="B40" s="56" t="s">
        <v>30</v>
      </c>
      <c r="C40" s="57">
        <v>423</v>
      </c>
      <c r="D40" s="57">
        <v>148</v>
      </c>
      <c r="E40" s="57">
        <v>571</v>
      </c>
      <c r="J40" s="58"/>
      <c r="L40" s="58"/>
      <c r="M40" s="58"/>
      <c r="N40" s="58"/>
    </row>
    <row r="41" spans="2:14" ht="15.75" thickBot="1" x14ac:dyDescent="0.3">
      <c r="B41" s="56" t="s">
        <v>43</v>
      </c>
      <c r="C41" s="57">
        <v>445</v>
      </c>
      <c r="D41" s="57">
        <v>24</v>
      </c>
      <c r="E41" s="57">
        <v>469</v>
      </c>
      <c r="J41" s="58"/>
      <c r="L41" s="58"/>
      <c r="M41" s="58"/>
      <c r="N41" s="58"/>
    </row>
    <row r="42" spans="2:14" ht="15.75" thickBot="1" x14ac:dyDescent="0.3">
      <c r="B42" s="56" t="s">
        <v>44</v>
      </c>
      <c r="C42" s="57">
        <v>384</v>
      </c>
      <c r="D42" s="57">
        <v>3</v>
      </c>
      <c r="E42" s="57">
        <v>387</v>
      </c>
      <c r="J42" s="58"/>
      <c r="L42" s="58"/>
      <c r="M42" s="58"/>
      <c r="N42" s="58"/>
    </row>
    <row r="43" spans="2:14" ht="15.75" thickBot="1" x14ac:dyDescent="0.3">
      <c r="B43" s="56" t="s">
        <v>39</v>
      </c>
      <c r="C43" s="57">
        <v>309</v>
      </c>
      <c r="D43" s="57">
        <v>72</v>
      </c>
      <c r="E43" s="57">
        <v>381</v>
      </c>
      <c r="J43" s="58"/>
      <c r="L43" s="58"/>
      <c r="M43" s="58"/>
      <c r="N43" s="58"/>
    </row>
    <row r="44" spans="2:14" ht="15.75" thickBot="1" x14ac:dyDescent="0.3">
      <c r="B44" s="56" t="s">
        <v>38</v>
      </c>
      <c r="C44" s="57">
        <v>117</v>
      </c>
      <c r="D44" s="57">
        <v>169</v>
      </c>
      <c r="E44" s="57">
        <v>286</v>
      </c>
      <c r="J44" s="58"/>
      <c r="L44" s="58"/>
      <c r="M44" s="58"/>
      <c r="N44" s="58"/>
    </row>
    <row r="45" spans="2:14" ht="15.75" thickBot="1" x14ac:dyDescent="0.3">
      <c r="B45" s="56" t="s">
        <v>46</v>
      </c>
      <c r="C45" s="57">
        <v>165</v>
      </c>
      <c r="D45" s="57">
        <v>120</v>
      </c>
      <c r="E45" s="57">
        <v>285</v>
      </c>
      <c r="J45" s="58"/>
      <c r="L45" s="58"/>
      <c r="M45" s="58"/>
      <c r="N45" s="58"/>
    </row>
    <row r="46" spans="2:14" ht="15.75" thickBot="1" x14ac:dyDescent="0.3">
      <c r="B46" s="56" t="s">
        <v>48</v>
      </c>
      <c r="C46" s="57">
        <v>146</v>
      </c>
      <c r="D46" s="57">
        <v>72</v>
      </c>
      <c r="E46" s="57">
        <v>218</v>
      </c>
      <c r="J46" s="58"/>
      <c r="L46" s="58"/>
      <c r="M46" s="58"/>
      <c r="N46" s="58"/>
    </row>
    <row r="47" spans="2:14" ht="15.75" thickBot="1" x14ac:dyDescent="0.3">
      <c r="B47" s="56" t="s">
        <v>49</v>
      </c>
      <c r="C47" s="57">
        <v>97</v>
      </c>
      <c r="D47" s="57">
        <v>81</v>
      </c>
      <c r="E47" s="57">
        <v>178</v>
      </c>
      <c r="J47" s="58"/>
      <c r="L47" s="58"/>
      <c r="M47" s="58"/>
      <c r="N47" s="58"/>
    </row>
    <row r="48" spans="2:14" ht="15.75" thickBot="1" x14ac:dyDescent="0.3">
      <c r="B48" s="56" t="s">
        <v>36</v>
      </c>
      <c r="C48" s="57">
        <v>150</v>
      </c>
      <c r="D48" s="57">
        <v>26</v>
      </c>
      <c r="E48" s="57">
        <v>176</v>
      </c>
      <c r="J48" s="58"/>
      <c r="L48" s="58"/>
      <c r="M48" s="58"/>
      <c r="N48" s="58"/>
    </row>
    <row r="49" spans="2:14" ht="15.75" thickBot="1" x14ac:dyDescent="0.3">
      <c r="B49" s="56" t="s">
        <v>122</v>
      </c>
      <c r="C49" s="57">
        <v>125</v>
      </c>
      <c r="D49" s="57">
        <v>25</v>
      </c>
      <c r="E49" s="57">
        <v>150</v>
      </c>
      <c r="J49" s="58"/>
      <c r="L49" s="58"/>
      <c r="M49" s="58"/>
      <c r="N49" s="58"/>
    </row>
    <row r="50" spans="2:14" ht="15.75" thickBot="1" x14ac:dyDescent="0.3">
      <c r="B50" s="56" t="s">
        <v>42</v>
      </c>
      <c r="C50" s="57">
        <v>64</v>
      </c>
      <c r="D50" s="57">
        <v>54</v>
      </c>
      <c r="E50" s="57">
        <v>118</v>
      </c>
      <c r="J50" s="58"/>
      <c r="L50" s="58"/>
      <c r="M50" s="58"/>
      <c r="N50" s="58"/>
    </row>
    <row r="51" spans="2:14" ht="15.75" thickBot="1" x14ac:dyDescent="0.3">
      <c r="B51" s="56" t="s">
        <v>62</v>
      </c>
      <c r="C51" s="57">
        <v>45</v>
      </c>
      <c r="D51" s="57">
        <v>56</v>
      </c>
      <c r="E51" s="57">
        <v>101</v>
      </c>
      <c r="J51" s="58"/>
      <c r="L51" s="58"/>
      <c r="M51" s="58"/>
      <c r="N51" s="58"/>
    </row>
    <row r="52" spans="2:14" ht="15.75" thickBot="1" x14ac:dyDescent="0.3">
      <c r="B52" s="56" t="s">
        <v>98</v>
      </c>
      <c r="C52" s="57">
        <v>32</v>
      </c>
      <c r="D52" s="59">
        <v>35</v>
      </c>
      <c r="E52" s="57">
        <v>67</v>
      </c>
      <c r="J52" s="58"/>
      <c r="L52" s="58"/>
      <c r="M52" s="58"/>
      <c r="N52" s="58"/>
    </row>
    <row r="53" spans="2:14" ht="15.75" thickBot="1" x14ac:dyDescent="0.3">
      <c r="B53" s="56" t="s">
        <v>68</v>
      </c>
      <c r="C53" s="57">
        <v>39</v>
      </c>
      <c r="D53" s="57">
        <v>20</v>
      </c>
      <c r="E53" s="57">
        <v>59</v>
      </c>
      <c r="J53" s="58"/>
      <c r="L53" s="58"/>
      <c r="M53" s="58"/>
      <c r="N53" s="58"/>
    </row>
    <row r="54" spans="2:14" ht="15.75" thickBot="1" x14ac:dyDescent="0.3">
      <c r="B54" s="56" t="s">
        <v>40</v>
      </c>
      <c r="C54" s="57">
        <v>25</v>
      </c>
      <c r="D54" s="57">
        <v>25</v>
      </c>
      <c r="E54" s="57">
        <v>50</v>
      </c>
      <c r="J54" s="58"/>
      <c r="L54" s="58"/>
      <c r="M54" s="58"/>
      <c r="N54" s="58"/>
    </row>
    <row r="55" spans="2:14" ht="15.75" thickBot="1" x14ac:dyDescent="0.3">
      <c r="B55" s="56" t="s">
        <v>32</v>
      </c>
      <c r="C55" s="57">
        <v>27</v>
      </c>
      <c r="D55" s="57">
        <v>15</v>
      </c>
      <c r="E55" s="57">
        <v>42</v>
      </c>
      <c r="J55" s="58"/>
      <c r="L55" s="58"/>
      <c r="M55" s="58"/>
      <c r="N55" s="58"/>
    </row>
    <row r="56" spans="2:14" ht="15.75" thickBot="1" x14ac:dyDescent="0.3">
      <c r="B56" s="56" t="s">
        <v>50</v>
      </c>
      <c r="C56" s="57">
        <v>32</v>
      </c>
      <c r="D56" s="59">
        <v>2</v>
      </c>
      <c r="E56" s="57">
        <v>34</v>
      </c>
      <c r="J56" s="58"/>
      <c r="L56" s="58"/>
      <c r="M56" s="58"/>
      <c r="N56" s="58"/>
    </row>
    <row r="57" spans="2:14" ht="15.75" thickBot="1" x14ac:dyDescent="0.3">
      <c r="B57" s="56" t="s">
        <v>89</v>
      </c>
      <c r="C57" s="57">
        <v>15</v>
      </c>
      <c r="D57" s="57">
        <v>16</v>
      </c>
      <c r="E57" s="57">
        <v>31</v>
      </c>
      <c r="J57" s="58"/>
      <c r="L57" s="58"/>
      <c r="M57" s="58"/>
      <c r="N57" s="58"/>
    </row>
    <row r="58" spans="2:14" ht="15.75" thickBot="1" x14ac:dyDescent="0.3">
      <c r="B58" s="56" t="s">
        <v>60</v>
      </c>
      <c r="C58" s="57">
        <v>14</v>
      </c>
      <c r="D58" s="57">
        <v>7</v>
      </c>
      <c r="E58" s="57">
        <v>21</v>
      </c>
      <c r="J58" s="58"/>
      <c r="L58" s="58"/>
      <c r="M58" s="58"/>
      <c r="N58" s="58"/>
    </row>
    <row r="59" spans="2:14" ht="15.75" thickBot="1" x14ac:dyDescent="0.3">
      <c r="B59" s="56" t="s">
        <v>59</v>
      </c>
      <c r="C59" s="57">
        <v>8</v>
      </c>
      <c r="D59" s="57">
        <v>11</v>
      </c>
      <c r="E59" s="57">
        <v>19</v>
      </c>
      <c r="J59" s="58"/>
      <c r="L59" s="58"/>
      <c r="M59" s="58"/>
      <c r="N59" s="58"/>
    </row>
    <row r="60" spans="2:14" ht="15.75" thickBot="1" x14ac:dyDescent="0.3">
      <c r="B60" s="56" t="s">
        <v>90</v>
      </c>
      <c r="C60" s="57">
        <v>10</v>
      </c>
      <c r="D60" s="59">
        <v>8</v>
      </c>
      <c r="E60" s="57">
        <v>18</v>
      </c>
      <c r="J60" s="58"/>
      <c r="L60" s="58"/>
      <c r="M60" s="58"/>
      <c r="N60" s="58"/>
    </row>
    <row r="61" spans="2:14" ht="15.75" thickBot="1" x14ac:dyDescent="0.3">
      <c r="B61" s="56" t="s">
        <v>57</v>
      </c>
      <c r="C61" s="57">
        <v>15</v>
      </c>
      <c r="D61" s="59">
        <v>3</v>
      </c>
      <c r="E61" s="57">
        <v>18</v>
      </c>
      <c r="J61" s="58"/>
      <c r="L61" s="58"/>
      <c r="M61" s="58"/>
      <c r="N61" s="58"/>
    </row>
    <row r="62" spans="2:14" ht="15.75" thickBot="1" x14ac:dyDescent="0.3">
      <c r="B62" s="56" t="s">
        <v>47</v>
      </c>
      <c r="C62" s="57">
        <v>15</v>
      </c>
      <c r="D62" s="57">
        <v>2</v>
      </c>
      <c r="E62" s="57">
        <v>17</v>
      </c>
      <c r="J62" s="58"/>
      <c r="L62" s="58"/>
      <c r="M62" s="58"/>
      <c r="N62" s="58"/>
    </row>
    <row r="63" spans="2:14" ht="15.75" thickBot="1" x14ac:dyDescent="0.3">
      <c r="B63" s="56" t="s">
        <v>70</v>
      </c>
      <c r="C63" s="57">
        <v>10</v>
      </c>
      <c r="D63" s="57">
        <v>6</v>
      </c>
      <c r="E63" s="57">
        <v>16</v>
      </c>
      <c r="J63" s="58"/>
      <c r="L63" s="58"/>
      <c r="M63" s="58"/>
      <c r="N63" s="58"/>
    </row>
    <row r="64" spans="2:14" ht="15.75" thickBot="1" x14ac:dyDescent="0.3">
      <c r="B64" s="56" t="s">
        <v>103</v>
      </c>
      <c r="C64" s="57">
        <v>9</v>
      </c>
      <c r="D64" s="57">
        <v>6</v>
      </c>
      <c r="E64" s="57">
        <v>15</v>
      </c>
      <c r="J64" s="58"/>
      <c r="L64" s="58"/>
      <c r="M64" s="58"/>
      <c r="N64" s="58"/>
    </row>
    <row r="65" spans="2:14" ht="15.75" thickBot="1" x14ac:dyDescent="0.3">
      <c r="B65" s="56" t="s">
        <v>54</v>
      </c>
      <c r="C65" s="57">
        <v>7</v>
      </c>
      <c r="D65" s="57">
        <v>6</v>
      </c>
      <c r="E65" s="57">
        <v>13</v>
      </c>
      <c r="J65" s="58"/>
      <c r="L65" s="58"/>
      <c r="M65" s="58"/>
      <c r="N65" s="58"/>
    </row>
    <row r="66" spans="2:14" ht="15.75" thickBot="1" x14ac:dyDescent="0.3">
      <c r="B66" s="56" t="s">
        <v>69</v>
      </c>
      <c r="C66" s="57">
        <v>9</v>
      </c>
      <c r="D66" s="57">
        <v>2</v>
      </c>
      <c r="E66" s="57">
        <v>11</v>
      </c>
      <c r="J66" s="58"/>
      <c r="L66" s="58"/>
      <c r="M66" s="58"/>
      <c r="N66" s="58"/>
    </row>
    <row r="67" spans="2:14" ht="15.75" thickBot="1" x14ac:dyDescent="0.3">
      <c r="B67" s="56" t="s">
        <v>71</v>
      </c>
      <c r="C67" s="57">
        <v>10</v>
      </c>
      <c r="D67" s="57">
        <v>1</v>
      </c>
      <c r="E67" s="57">
        <v>11</v>
      </c>
      <c r="J67" s="58"/>
      <c r="L67" s="58"/>
      <c r="M67" s="58"/>
      <c r="N67" s="58"/>
    </row>
    <row r="68" spans="2:14" ht="15.75" thickBot="1" x14ac:dyDescent="0.3">
      <c r="B68" s="56" t="s">
        <v>41</v>
      </c>
      <c r="C68" s="57">
        <v>5</v>
      </c>
      <c r="D68" s="57">
        <v>3</v>
      </c>
      <c r="E68" s="57">
        <v>8</v>
      </c>
      <c r="J68" s="58"/>
      <c r="L68" s="58"/>
      <c r="M68" s="58"/>
      <c r="N68" s="58"/>
    </row>
    <row r="69" spans="2:14" ht="15.75" thickBot="1" x14ac:dyDescent="0.3">
      <c r="B69" s="56" t="s">
        <v>123</v>
      </c>
      <c r="C69" s="57">
        <v>3</v>
      </c>
      <c r="D69" s="57">
        <v>5</v>
      </c>
      <c r="E69" s="57">
        <v>8</v>
      </c>
      <c r="J69" s="58"/>
      <c r="L69" s="58"/>
      <c r="M69" s="58"/>
      <c r="N69" s="58"/>
    </row>
    <row r="70" spans="2:14" ht="15.75" thickBot="1" x14ac:dyDescent="0.3">
      <c r="B70" s="56" t="s">
        <v>106</v>
      </c>
      <c r="C70" s="57">
        <v>3</v>
      </c>
      <c r="D70" s="57">
        <v>4</v>
      </c>
      <c r="E70" s="57">
        <v>7</v>
      </c>
      <c r="J70" s="58"/>
      <c r="L70" s="58"/>
      <c r="M70" s="58"/>
      <c r="N70" s="58"/>
    </row>
    <row r="71" spans="2:14" ht="15.75" thickBot="1" x14ac:dyDescent="0.3">
      <c r="B71" s="56" t="s">
        <v>73</v>
      </c>
      <c r="C71" s="57">
        <v>6</v>
      </c>
      <c r="D71" s="57"/>
      <c r="E71" s="57">
        <v>6</v>
      </c>
      <c r="J71" s="58"/>
      <c r="L71" s="58"/>
      <c r="M71" s="58"/>
      <c r="N71" s="58"/>
    </row>
    <row r="72" spans="2:14" ht="15.75" thickBot="1" x14ac:dyDescent="0.3">
      <c r="B72" s="56" t="s">
        <v>95</v>
      </c>
      <c r="C72" s="57">
        <v>3</v>
      </c>
      <c r="D72" s="57">
        <v>2</v>
      </c>
      <c r="E72" s="57">
        <v>5</v>
      </c>
      <c r="J72" s="58"/>
      <c r="L72" s="58"/>
      <c r="M72" s="58"/>
      <c r="N72" s="58"/>
    </row>
    <row r="73" spans="2:14" ht="15.75" thickBot="1" x14ac:dyDescent="0.3">
      <c r="B73" s="56" t="s">
        <v>104</v>
      </c>
      <c r="C73" s="57">
        <v>2</v>
      </c>
      <c r="D73" s="57">
        <v>3</v>
      </c>
      <c r="E73" s="57">
        <v>5</v>
      </c>
      <c r="J73" s="58"/>
      <c r="L73" s="58"/>
      <c r="M73" s="58"/>
      <c r="N73" s="58"/>
    </row>
    <row r="74" spans="2:14" ht="15.75" thickBot="1" x14ac:dyDescent="0.3">
      <c r="B74" s="56" t="s">
        <v>52</v>
      </c>
      <c r="C74" s="57">
        <v>4</v>
      </c>
      <c r="D74" s="57"/>
      <c r="E74" s="57">
        <v>4</v>
      </c>
      <c r="J74" s="58"/>
      <c r="L74" s="58"/>
      <c r="M74" s="58"/>
      <c r="N74" s="58"/>
    </row>
    <row r="75" spans="2:14" ht="15.75" thickBot="1" x14ac:dyDescent="0.3">
      <c r="B75" s="56" t="s">
        <v>100</v>
      </c>
      <c r="C75" s="57">
        <v>4</v>
      </c>
      <c r="D75" s="57"/>
      <c r="E75" s="57">
        <v>4</v>
      </c>
      <c r="J75" s="58"/>
      <c r="L75" s="58"/>
      <c r="M75" s="58"/>
      <c r="N75" s="58"/>
    </row>
    <row r="76" spans="2:14" ht="15.75" thickBot="1" x14ac:dyDescent="0.3">
      <c r="B76" s="56" t="s">
        <v>56</v>
      </c>
      <c r="C76" s="57">
        <v>4</v>
      </c>
      <c r="D76" s="57"/>
      <c r="E76" s="57">
        <v>4</v>
      </c>
      <c r="J76" s="58"/>
      <c r="L76" s="58"/>
      <c r="M76" s="58"/>
      <c r="N76" s="58"/>
    </row>
    <row r="77" spans="2:14" ht="15.75" thickBot="1" x14ac:dyDescent="0.3">
      <c r="B77" s="56" t="s">
        <v>58</v>
      </c>
      <c r="C77" s="57">
        <v>2</v>
      </c>
      <c r="D77" s="57">
        <v>2</v>
      </c>
      <c r="E77" s="57">
        <v>4</v>
      </c>
      <c r="J77" s="58"/>
      <c r="L77" s="58"/>
      <c r="M77" s="58"/>
      <c r="N77" s="58"/>
    </row>
    <row r="78" spans="2:14" ht="15.75" thickBot="1" x14ac:dyDescent="0.3">
      <c r="B78" s="56" t="s">
        <v>99</v>
      </c>
      <c r="C78" s="57">
        <v>2</v>
      </c>
      <c r="D78" s="57">
        <v>2</v>
      </c>
      <c r="E78" s="57">
        <v>4</v>
      </c>
      <c r="J78" s="58"/>
      <c r="L78" s="58"/>
      <c r="M78" s="58"/>
      <c r="N78" s="58"/>
    </row>
    <row r="79" spans="2:14" ht="15.75" thickBot="1" x14ac:dyDescent="0.3">
      <c r="B79" s="56" t="s">
        <v>55</v>
      </c>
      <c r="C79" s="57">
        <v>1</v>
      </c>
      <c r="D79" s="57">
        <v>2</v>
      </c>
      <c r="E79" s="57">
        <v>3</v>
      </c>
      <c r="J79" s="58"/>
      <c r="L79" s="58"/>
      <c r="M79" s="58"/>
      <c r="N79" s="58"/>
    </row>
    <row r="80" spans="2:14" ht="15.75" thickBot="1" x14ac:dyDescent="0.3">
      <c r="B80" s="56" t="s">
        <v>124</v>
      </c>
      <c r="C80" s="57">
        <v>2</v>
      </c>
      <c r="D80" s="57">
        <v>1</v>
      </c>
      <c r="E80" s="57">
        <v>3</v>
      </c>
      <c r="J80" s="58"/>
      <c r="L80" s="58"/>
      <c r="M80" s="58"/>
      <c r="N80" s="58"/>
    </row>
    <row r="81" spans="2:14" ht="15.75" thickBot="1" x14ac:dyDescent="0.3">
      <c r="B81" s="56" t="s">
        <v>105</v>
      </c>
      <c r="C81" s="57">
        <v>2</v>
      </c>
      <c r="D81" s="57">
        <v>1</v>
      </c>
      <c r="E81" s="57">
        <v>3</v>
      </c>
      <c r="J81" s="58"/>
      <c r="L81" s="58"/>
      <c r="M81" s="58"/>
      <c r="N81" s="58"/>
    </row>
    <row r="82" spans="2:14" ht="15.75" thickBot="1" x14ac:dyDescent="0.3">
      <c r="B82" s="56" t="s">
        <v>109</v>
      </c>
      <c r="C82" s="57">
        <v>1</v>
      </c>
      <c r="D82" s="57">
        <v>2</v>
      </c>
      <c r="E82" s="57">
        <v>3</v>
      </c>
      <c r="J82" s="58"/>
      <c r="L82" s="58"/>
      <c r="M82" s="58"/>
      <c r="N82" s="58"/>
    </row>
    <row r="83" spans="2:14" ht="15.75" thickBot="1" x14ac:dyDescent="0.3">
      <c r="B83" s="56" t="s">
        <v>111</v>
      </c>
      <c r="C83" s="57">
        <v>3</v>
      </c>
      <c r="D83" s="57"/>
      <c r="E83" s="57">
        <v>3</v>
      </c>
      <c r="J83" s="58"/>
      <c r="L83" s="58"/>
      <c r="M83" s="58"/>
      <c r="N83" s="58"/>
    </row>
    <row r="84" spans="2:14" ht="15.75" thickBot="1" x14ac:dyDescent="0.3">
      <c r="B84" s="56" t="s">
        <v>107</v>
      </c>
      <c r="C84" s="57">
        <v>1</v>
      </c>
      <c r="D84" s="57">
        <v>1</v>
      </c>
      <c r="E84" s="57">
        <v>2</v>
      </c>
      <c r="J84" s="58"/>
      <c r="L84" s="58"/>
      <c r="M84" s="58"/>
      <c r="N84" s="58"/>
    </row>
    <row r="85" spans="2:14" ht="15.75" thickBot="1" x14ac:dyDescent="0.3">
      <c r="B85" s="56" t="s">
        <v>108</v>
      </c>
      <c r="C85" s="57">
        <v>2</v>
      </c>
      <c r="D85" s="57"/>
      <c r="E85" s="57">
        <v>2</v>
      </c>
      <c r="J85" s="58"/>
      <c r="L85" s="58"/>
      <c r="M85" s="58"/>
      <c r="N85" s="58"/>
    </row>
    <row r="86" spans="2:14" ht="15.75" thickBot="1" x14ac:dyDescent="0.3">
      <c r="B86" s="56" t="s">
        <v>53</v>
      </c>
      <c r="C86" s="57">
        <v>1</v>
      </c>
      <c r="D86" s="57">
        <v>1</v>
      </c>
      <c r="E86" s="57">
        <v>2</v>
      </c>
      <c r="J86" s="58"/>
      <c r="L86" s="58"/>
      <c r="M86" s="58"/>
      <c r="N86" s="58"/>
    </row>
    <row r="87" spans="2:14" ht="15.75" thickBot="1" x14ac:dyDescent="0.3">
      <c r="B87" s="56" t="s">
        <v>110</v>
      </c>
      <c r="C87" s="57">
        <v>2</v>
      </c>
      <c r="D87" s="57"/>
      <c r="E87" s="57">
        <v>2</v>
      </c>
      <c r="J87" s="58"/>
      <c r="L87" s="58"/>
      <c r="M87" s="58"/>
      <c r="N87" s="58"/>
    </row>
    <row r="88" spans="2:14" ht="15.75" thickBot="1" x14ac:dyDescent="0.3">
      <c r="B88" s="56" t="s">
        <v>112</v>
      </c>
      <c r="C88" s="57">
        <v>2</v>
      </c>
      <c r="D88" s="57"/>
      <c r="E88" s="57">
        <v>2</v>
      </c>
      <c r="J88" s="58"/>
      <c r="L88" s="58"/>
      <c r="M88" s="58"/>
      <c r="N88" s="58"/>
    </row>
    <row r="89" spans="2:14" ht="15.75" thickBot="1" x14ac:dyDescent="0.3">
      <c r="B89" s="56" t="s">
        <v>101</v>
      </c>
      <c r="C89" s="57">
        <v>2</v>
      </c>
      <c r="D89" s="57"/>
      <c r="E89" s="57">
        <v>2</v>
      </c>
      <c r="J89" s="58"/>
      <c r="L89" s="58"/>
      <c r="M89" s="58"/>
      <c r="N89" s="58"/>
    </row>
    <row r="90" spans="2:14" ht="15.75" thickBot="1" x14ac:dyDescent="0.3">
      <c r="B90" s="56" t="s">
        <v>45</v>
      </c>
      <c r="C90" s="57">
        <v>2</v>
      </c>
      <c r="D90" s="57"/>
      <c r="E90" s="57">
        <v>2</v>
      </c>
      <c r="J90" s="58"/>
      <c r="L90" s="58"/>
      <c r="M90" s="58"/>
      <c r="N90" s="58"/>
    </row>
    <row r="91" spans="2:14" ht="15.75" thickBot="1" x14ac:dyDescent="0.3">
      <c r="B91" s="56" t="s">
        <v>125</v>
      </c>
      <c r="C91" s="57"/>
      <c r="D91" s="57">
        <v>2</v>
      </c>
      <c r="E91" s="57">
        <v>2</v>
      </c>
      <c r="J91" s="58"/>
      <c r="L91" s="58"/>
      <c r="M91" s="58"/>
      <c r="N91" s="58"/>
    </row>
    <row r="92" spans="2:14" ht="15.75" thickBot="1" x14ac:dyDescent="0.3">
      <c r="B92" s="56" t="s">
        <v>126</v>
      </c>
      <c r="C92" s="57">
        <v>1</v>
      </c>
      <c r="D92" s="57">
        <v>1</v>
      </c>
      <c r="E92" s="57">
        <v>2</v>
      </c>
      <c r="J92" s="58"/>
      <c r="L92" s="58"/>
      <c r="M92" s="58"/>
      <c r="N92" s="58"/>
    </row>
    <row r="93" spans="2:14" ht="15.75" thickBot="1" x14ac:dyDescent="0.3">
      <c r="B93" s="56" t="s">
        <v>96</v>
      </c>
      <c r="C93" s="57">
        <v>1</v>
      </c>
      <c r="D93" s="57"/>
      <c r="E93" s="57">
        <v>1</v>
      </c>
      <c r="J93" s="58"/>
      <c r="L93" s="58"/>
      <c r="M93" s="58"/>
      <c r="N93" s="58"/>
    </row>
    <row r="94" spans="2:14" ht="15.75" thickBot="1" x14ac:dyDescent="0.3">
      <c r="B94" s="56" t="s">
        <v>61</v>
      </c>
      <c r="C94" s="57">
        <v>1</v>
      </c>
      <c r="D94" s="57"/>
      <c r="E94" s="57">
        <v>1</v>
      </c>
      <c r="J94" s="58"/>
      <c r="L94" s="58"/>
      <c r="M94" s="58"/>
      <c r="N94" s="58"/>
    </row>
    <row r="95" spans="2:14" ht="15.75" thickBot="1" x14ac:dyDescent="0.3">
      <c r="B95" s="56" t="s">
        <v>127</v>
      </c>
      <c r="C95" s="57">
        <v>1</v>
      </c>
      <c r="D95" s="57"/>
      <c r="E95" s="57">
        <v>1</v>
      </c>
      <c r="J95" s="58"/>
      <c r="L95" s="58"/>
      <c r="M95" s="58"/>
      <c r="N95" s="58"/>
    </row>
    <row r="96" spans="2:14" ht="15.75" thickBot="1" x14ac:dyDescent="0.3">
      <c r="B96" s="56" t="s">
        <v>128</v>
      </c>
      <c r="C96" s="57">
        <v>1</v>
      </c>
      <c r="D96" s="57"/>
      <c r="E96" s="57">
        <v>1</v>
      </c>
      <c r="J96" s="58"/>
      <c r="L96" s="58"/>
      <c r="M96" s="58"/>
      <c r="N96" s="58"/>
    </row>
    <row r="97" spans="2:19" ht="15.75" thickBot="1" x14ac:dyDescent="0.3">
      <c r="B97" s="56" t="s">
        <v>113</v>
      </c>
      <c r="C97" s="57">
        <v>1</v>
      </c>
      <c r="D97" s="57"/>
      <c r="E97" s="57">
        <v>1</v>
      </c>
      <c r="J97" s="58"/>
      <c r="L97" s="58"/>
      <c r="M97" s="58"/>
      <c r="N97" s="58"/>
    </row>
    <row r="98" spans="2:19" ht="15.75" thickBot="1" x14ac:dyDescent="0.3">
      <c r="B98" s="56" t="s">
        <v>114</v>
      </c>
      <c r="C98" s="57">
        <v>1</v>
      </c>
      <c r="D98" s="57"/>
      <c r="E98" s="57">
        <v>1</v>
      </c>
      <c r="J98" s="58"/>
      <c r="L98" s="58"/>
      <c r="M98" s="58"/>
      <c r="N98" s="58"/>
    </row>
    <row r="99" spans="2:19" ht="15.75" thickBot="1" x14ac:dyDescent="0.3">
      <c r="B99" s="56" t="s">
        <v>115</v>
      </c>
      <c r="C99" s="57">
        <v>1</v>
      </c>
      <c r="D99" s="57"/>
      <c r="E99" s="57">
        <v>1</v>
      </c>
      <c r="J99" s="58"/>
      <c r="L99" s="58"/>
      <c r="M99" s="58"/>
      <c r="N99" s="58"/>
    </row>
    <row r="100" spans="2:19" ht="15.75" thickBot="1" x14ac:dyDescent="0.3">
      <c r="B100" s="56" t="s">
        <v>116</v>
      </c>
      <c r="C100" s="57">
        <v>1</v>
      </c>
      <c r="D100" s="57"/>
      <c r="E100" s="57">
        <v>1</v>
      </c>
      <c r="J100" s="58"/>
      <c r="L100" s="58"/>
      <c r="M100" s="58"/>
      <c r="N100" s="58"/>
    </row>
    <row r="101" spans="2:19" ht="15.75" thickBot="1" x14ac:dyDescent="0.3">
      <c r="B101" s="56" t="s">
        <v>129</v>
      </c>
      <c r="C101" s="57">
        <v>1</v>
      </c>
      <c r="D101" s="57"/>
      <c r="E101" s="57">
        <v>1</v>
      </c>
      <c r="J101" s="58"/>
      <c r="L101" s="58"/>
      <c r="M101" s="58"/>
      <c r="N101" s="58"/>
    </row>
    <row r="102" spans="2:19" ht="15.75" thickBot="1" x14ac:dyDescent="0.3">
      <c r="B102" s="56" t="s">
        <v>130</v>
      </c>
      <c r="C102" s="57">
        <v>1</v>
      </c>
      <c r="D102" s="57"/>
      <c r="E102" s="57">
        <v>1</v>
      </c>
      <c r="J102" s="58"/>
      <c r="L102" s="58"/>
      <c r="M102" s="58"/>
      <c r="N102" s="58"/>
    </row>
    <row r="103" spans="2:19" ht="15.75" thickBot="1" x14ac:dyDescent="0.3">
      <c r="B103" s="56" t="s">
        <v>72</v>
      </c>
      <c r="C103" s="57">
        <v>1</v>
      </c>
      <c r="D103" s="57"/>
      <c r="E103" s="57">
        <v>1</v>
      </c>
      <c r="J103" s="58"/>
      <c r="L103" s="58"/>
      <c r="M103" s="58"/>
      <c r="N103" s="58"/>
    </row>
    <row r="104" spans="2:19" ht="15.75" thickBot="1" x14ac:dyDescent="0.3">
      <c r="B104" s="56" t="s">
        <v>117</v>
      </c>
      <c r="C104" s="57">
        <v>1</v>
      </c>
      <c r="D104" s="57"/>
      <c r="E104" s="57">
        <v>1</v>
      </c>
      <c r="J104" s="58"/>
      <c r="L104" s="58"/>
      <c r="M104" s="58"/>
      <c r="N104" s="58"/>
    </row>
    <row r="105" spans="2:19" ht="15.75" thickBot="1" x14ac:dyDescent="0.3">
      <c r="B105" s="56" t="s">
        <v>131</v>
      </c>
      <c r="C105" s="57">
        <v>1</v>
      </c>
      <c r="D105" s="57"/>
      <c r="E105" s="57">
        <v>1</v>
      </c>
      <c r="J105" s="58"/>
      <c r="L105" s="58"/>
      <c r="M105" s="58"/>
      <c r="N105" s="58"/>
    </row>
    <row r="106" spans="2:19" ht="15.75" thickBot="1" x14ac:dyDescent="0.3">
      <c r="B106" s="56" t="s">
        <v>91</v>
      </c>
      <c r="C106" s="57">
        <v>1</v>
      </c>
      <c r="D106" s="57"/>
      <c r="E106" s="57">
        <v>1</v>
      </c>
      <c r="J106" s="58"/>
      <c r="L106" s="58"/>
      <c r="M106" s="58"/>
      <c r="N106" s="58"/>
    </row>
    <row r="107" spans="2:19" ht="15.75" thickBot="1" x14ac:dyDescent="0.3">
      <c r="B107" s="60" t="s">
        <v>29</v>
      </c>
      <c r="C107" s="61">
        <f>SUM(C34:C106)</f>
        <v>15340</v>
      </c>
      <c r="D107" s="61">
        <f>SUM(D34:D106)</f>
        <v>5192</v>
      </c>
      <c r="E107" s="61">
        <f>SUM(E34:E106)</f>
        <v>20532</v>
      </c>
      <c r="J107" s="58"/>
      <c r="L107" s="58"/>
      <c r="M107" s="58"/>
      <c r="N107" s="58"/>
    </row>
    <row r="109" spans="2:19" ht="15.75" thickBot="1" x14ac:dyDescent="0.3"/>
    <row r="110" spans="2:19" ht="15.75" customHeight="1" thickBot="1" x14ac:dyDescent="0.3">
      <c r="B110" s="73" t="s">
        <v>132</v>
      </c>
      <c r="C110" s="74"/>
      <c r="D110" s="74"/>
      <c r="E110" s="74"/>
      <c r="F110" s="74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6"/>
    </row>
    <row r="111" spans="2:19" ht="15.75" thickBot="1" x14ac:dyDescent="0.3">
      <c r="B111" s="23" t="s">
        <v>63</v>
      </c>
      <c r="C111" s="24">
        <v>2009</v>
      </c>
      <c r="D111" s="24">
        <v>2010</v>
      </c>
      <c r="E111" s="24">
        <v>2011</v>
      </c>
      <c r="F111" s="24">
        <v>2012</v>
      </c>
      <c r="G111" s="24">
        <v>2013</v>
      </c>
      <c r="H111" s="24">
        <v>2014</v>
      </c>
      <c r="I111" s="24">
        <v>2015</v>
      </c>
      <c r="J111" s="24">
        <v>2016</v>
      </c>
      <c r="K111" s="24">
        <v>2017</v>
      </c>
      <c r="L111" s="24">
        <v>2018</v>
      </c>
      <c r="M111" s="25">
        <v>2019</v>
      </c>
      <c r="N111" s="25">
        <v>2020</v>
      </c>
      <c r="O111" s="25">
        <v>2021</v>
      </c>
      <c r="P111" s="25">
        <v>2022</v>
      </c>
      <c r="Q111" s="25">
        <v>2023</v>
      </c>
      <c r="R111" s="25">
        <v>2024</v>
      </c>
      <c r="S111" s="26" t="s">
        <v>29</v>
      </c>
    </row>
    <row r="112" spans="2:19" ht="15.75" thickBot="1" x14ac:dyDescent="0.3">
      <c r="B112" s="27" t="s">
        <v>19</v>
      </c>
      <c r="C112" s="28">
        <v>21</v>
      </c>
      <c r="D112" s="28">
        <v>38</v>
      </c>
      <c r="E112" s="28">
        <v>194</v>
      </c>
      <c r="F112" s="28">
        <v>69</v>
      </c>
      <c r="G112" s="28">
        <v>54</v>
      </c>
      <c r="H112" s="28">
        <v>10</v>
      </c>
      <c r="I112" s="28">
        <v>5</v>
      </c>
      <c r="J112" s="28">
        <v>163</v>
      </c>
      <c r="K112" s="28">
        <v>251</v>
      </c>
      <c r="L112" s="28">
        <v>59</v>
      </c>
      <c r="M112" s="28">
        <v>65</v>
      </c>
      <c r="N112" s="28">
        <v>169</v>
      </c>
      <c r="O112" s="28">
        <v>174</v>
      </c>
      <c r="P112" s="29">
        <f>SUM(P113:P115)</f>
        <v>337</v>
      </c>
      <c r="Q112" s="29">
        <f>SUM(Q113:Q115)</f>
        <v>1458</v>
      </c>
      <c r="R112" s="29">
        <v>1634</v>
      </c>
      <c r="S112" s="30">
        <f t="shared" ref="S112:S120" si="7">SUM(C112:R112)</f>
        <v>4701</v>
      </c>
    </row>
    <row r="113" spans="2:19" ht="15.75" thickBot="1" x14ac:dyDescent="0.3">
      <c r="B113" s="31" t="s">
        <v>64</v>
      </c>
      <c r="C113" s="32">
        <v>3</v>
      </c>
      <c r="D113" s="32"/>
      <c r="E113" s="32">
        <v>3</v>
      </c>
      <c r="F113" s="32"/>
      <c r="G113" s="32"/>
      <c r="H113" s="32"/>
      <c r="I113" s="32">
        <v>2</v>
      </c>
      <c r="J113" s="32">
        <v>15</v>
      </c>
      <c r="K113" s="32">
        <v>23</v>
      </c>
      <c r="L113" s="32">
        <v>11</v>
      </c>
      <c r="M113" s="33">
        <v>3</v>
      </c>
      <c r="N113" s="33">
        <v>21</v>
      </c>
      <c r="O113" s="33">
        <v>28</v>
      </c>
      <c r="P113" s="33">
        <v>12</v>
      </c>
      <c r="Q113" s="33">
        <v>100</v>
      </c>
      <c r="R113" s="33">
        <v>118</v>
      </c>
      <c r="S113" s="34">
        <f t="shared" si="7"/>
        <v>339</v>
      </c>
    </row>
    <row r="114" spans="2:19" ht="15.75" thickBot="1" x14ac:dyDescent="0.3">
      <c r="B114" s="31" t="s">
        <v>65</v>
      </c>
      <c r="C114" s="32">
        <v>4</v>
      </c>
      <c r="D114" s="32">
        <v>6</v>
      </c>
      <c r="E114" s="32">
        <v>18</v>
      </c>
      <c r="F114" s="32">
        <v>11</v>
      </c>
      <c r="G114" s="32">
        <v>8</v>
      </c>
      <c r="H114" s="32"/>
      <c r="I114" s="32">
        <v>1</v>
      </c>
      <c r="J114" s="32">
        <v>47</v>
      </c>
      <c r="K114" s="32">
        <v>62</v>
      </c>
      <c r="L114" s="32">
        <v>13</v>
      </c>
      <c r="M114" s="33">
        <v>12</v>
      </c>
      <c r="N114" s="33">
        <v>30</v>
      </c>
      <c r="O114" s="33">
        <v>40</v>
      </c>
      <c r="P114" s="33">
        <v>74</v>
      </c>
      <c r="Q114" s="33">
        <v>273</v>
      </c>
      <c r="R114" s="33">
        <v>258</v>
      </c>
      <c r="S114" s="34">
        <f t="shared" si="7"/>
        <v>857</v>
      </c>
    </row>
    <row r="115" spans="2:19" ht="15.75" thickBot="1" x14ac:dyDescent="0.3">
      <c r="B115" s="31" t="s">
        <v>66</v>
      </c>
      <c r="C115" s="32">
        <v>14</v>
      </c>
      <c r="D115" s="32">
        <v>32</v>
      </c>
      <c r="E115" s="32">
        <v>173</v>
      </c>
      <c r="F115" s="32">
        <v>58</v>
      </c>
      <c r="G115" s="32">
        <v>46</v>
      </c>
      <c r="H115" s="32">
        <v>10</v>
      </c>
      <c r="I115" s="32">
        <v>2</v>
      </c>
      <c r="J115" s="32">
        <v>101</v>
      </c>
      <c r="K115" s="32">
        <v>166</v>
      </c>
      <c r="L115" s="32">
        <v>35</v>
      </c>
      <c r="M115" s="33">
        <v>50</v>
      </c>
      <c r="N115" s="33">
        <v>118</v>
      </c>
      <c r="O115" s="33">
        <v>106</v>
      </c>
      <c r="P115" s="33">
        <v>251</v>
      </c>
      <c r="Q115" s="33">
        <v>1085</v>
      </c>
      <c r="R115" s="33">
        <v>1258</v>
      </c>
      <c r="S115" s="34">
        <f t="shared" si="7"/>
        <v>3505</v>
      </c>
    </row>
    <row r="116" spans="2:19" ht="15.75" thickBot="1" x14ac:dyDescent="0.3">
      <c r="B116" s="35" t="s">
        <v>25</v>
      </c>
      <c r="C116" s="36"/>
      <c r="D116" s="36"/>
      <c r="E116" s="36">
        <v>3</v>
      </c>
      <c r="F116" s="36">
        <v>1</v>
      </c>
      <c r="G116" s="36">
        <v>1</v>
      </c>
      <c r="H116" s="36"/>
      <c r="I116" s="36"/>
      <c r="J116" s="36">
        <v>1</v>
      </c>
      <c r="K116" s="36">
        <v>10</v>
      </c>
      <c r="L116" s="36">
        <v>5</v>
      </c>
      <c r="M116" s="37">
        <v>5</v>
      </c>
      <c r="N116" s="37">
        <v>17</v>
      </c>
      <c r="O116" s="37">
        <v>21</v>
      </c>
      <c r="P116" s="37">
        <f>SUM(P117:P119)</f>
        <v>99</v>
      </c>
      <c r="Q116" s="37">
        <f>SUM(Q117:Q119)</f>
        <v>58</v>
      </c>
      <c r="R116" s="37">
        <v>54</v>
      </c>
      <c r="S116" s="30">
        <f t="shared" si="7"/>
        <v>275</v>
      </c>
    </row>
    <row r="117" spans="2:19" ht="15.75" thickBot="1" x14ac:dyDescent="0.3">
      <c r="B117" s="31" t="s">
        <v>64</v>
      </c>
      <c r="C117" s="32"/>
      <c r="D117" s="32"/>
      <c r="E117" s="32"/>
      <c r="F117" s="32"/>
      <c r="G117" s="32"/>
      <c r="H117" s="32"/>
      <c r="I117" s="32"/>
      <c r="J117" s="32">
        <v>1</v>
      </c>
      <c r="K117" s="32">
        <v>4</v>
      </c>
      <c r="L117" s="32">
        <v>2</v>
      </c>
      <c r="M117" s="38">
        <v>1</v>
      </c>
      <c r="N117" s="38">
        <v>7</v>
      </c>
      <c r="O117" s="33">
        <v>6</v>
      </c>
      <c r="P117" s="33">
        <v>17</v>
      </c>
      <c r="Q117" s="33">
        <v>12</v>
      </c>
      <c r="R117" s="33">
        <v>9</v>
      </c>
      <c r="S117" s="34">
        <f t="shared" si="7"/>
        <v>59</v>
      </c>
    </row>
    <row r="118" spans="2:19" ht="15.75" thickBot="1" x14ac:dyDescent="0.3">
      <c r="B118" s="31" t="s">
        <v>65</v>
      </c>
      <c r="C118" s="32"/>
      <c r="D118" s="32"/>
      <c r="E118" s="32"/>
      <c r="F118" s="32"/>
      <c r="G118" s="32"/>
      <c r="H118" s="32"/>
      <c r="I118" s="32"/>
      <c r="J118" s="32"/>
      <c r="K118" s="32">
        <v>1</v>
      </c>
      <c r="L118" s="32"/>
      <c r="M118" s="38">
        <v>2</v>
      </c>
      <c r="N118" s="38">
        <v>4</v>
      </c>
      <c r="O118" s="33">
        <v>5</v>
      </c>
      <c r="P118" s="33">
        <v>24</v>
      </c>
      <c r="Q118" s="33">
        <v>8</v>
      </c>
      <c r="R118" s="33">
        <v>8</v>
      </c>
      <c r="S118" s="34">
        <f t="shared" si="7"/>
        <v>52</v>
      </c>
    </row>
    <row r="119" spans="2:19" ht="15.75" thickBot="1" x14ac:dyDescent="0.3">
      <c r="B119" s="31" t="s">
        <v>66</v>
      </c>
      <c r="C119" s="32"/>
      <c r="D119" s="32"/>
      <c r="E119" s="32">
        <v>3</v>
      </c>
      <c r="F119" s="32">
        <v>1</v>
      </c>
      <c r="G119" s="32">
        <v>1</v>
      </c>
      <c r="H119" s="32"/>
      <c r="I119" s="32"/>
      <c r="J119" s="32"/>
      <c r="K119" s="32">
        <v>5</v>
      </c>
      <c r="L119" s="32">
        <v>3</v>
      </c>
      <c r="M119" s="38">
        <v>2</v>
      </c>
      <c r="N119" s="38">
        <v>6</v>
      </c>
      <c r="O119" s="33">
        <v>10</v>
      </c>
      <c r="P119" s="33">
        <v>58</v>
      </c>
      <c r="Q119" s="33">
        <v>38</v>
      </c>
      <c r="R119" s="33">
        <v>37</v>
      </c>
      <c r="S119" s="34">
        <f t="shared" si="7"/>
        <v>164</v>
      </c>
    </row>
    <row r="120" spans="2:19" ht="15.75" thickBot="1" x14ac:dyDescent="0.3">
      <c r="B120" s="35" t="s">
        <v>29</v>
      </c>
      <c r="C120" s="36">
        <v>21</v>
      </c>
      <c r="D120" s="36">
        <v>38</v>
      </c>
      <c r="E120" s="36">
        <v>197</v>
      </c>
      <c r="F120" s="36">
        <v>70</v>
      </c>
      <c r="G120" s="36">
        <v>55</v>
      </c>
      <c r="H120" s="36">
        <v>10</v>
      </c>
      <c r="I120" s="36">
        <v>5</v>
      </c>
      <c r="J120" s="36">
        <v>164</v>
      </c>
      <c r="K120" s="36">
        <v>261</v>
      </c>
      <c r="L120" s="36">
        <v>64</v>
      </c>
      <c r="M120" s="36">
        <v>70</v>
      </c>
      <c r="N120" s="36">
        <v>186</v>
      </c>
      <c r="O120" s="36">
        <v>195</v>
      </c>
      <c r="P120" s="30">
        <f>P112+P116</f>
        <v>436</v>
      </c>
      <c r="Q120" s="30">
        <f>Q112+Q116</f>
        <v>1516</v>
      </c>
      <c r="R120" s="30">
        <f>R112+R116</f>
        <v>1688</v>
      </c>
      <c r="S120" s="30">
        <f t="shared" si="7"/>
        <v>4976</v>
      </c>
    </row>
    <row r="123" spans="2:19" x14ac:dyDescent="0.25">
      <c r="B123" s="39" t="s">
        <v>133</v>
      </c>
      <c r="C123" s="40"/>
      <c r="D123" s="40"/>
      <c r="E123" s="40"/>
      <c r="F123" s="40"/>
    </row>
    <row r="124" spans="2:19" ht="15.75" thickBot="1" x14ac:dyDescent="0.3">
      <c r="C124" s="1"/>
    </row>
    <row r="125" spans="2:19" ht="15.75" thickTop="1" x14ac:dyDescent="0.25">
      <c r="B125" s="64" t="s">
        <v>74</v>
      </c>
      <c r="C125" s="65"/>
      <c r="D125" s="62"/>
    </row>
    <row r="126" spans="2:19" ht="15.75" thickBot="1" x14ac:dyDescent="0.3">
      <c r="B126" s="66"/>
      <c r="C126" s="67"/>
      <c r="D126" s="62"/>
    </row>
    <row r="127" spans="2:19" ht="16.5" thickTop="1" thickBot="1" x14ac:dyDescent="0.3">
      <c r="B127" s="41" t="s">
        <v>75</v>
      </c>
      <c r="C127" s="42" t="s">
        <v>97</v>
      </c>
      <c r="D127" s="62"/>
    </row>
    <row r="128" spans="2:19" ht="16.5" thickTop="1" thickBot="1" x14ac:dyDescent="0.3">
      <c r="B128" s="43" t="s">
        <v>76</v>
      </c>
      <c r="C128" s="44">
        <v>160</v>
      </c>
      <c r="D128" s="62"/>
    </row>
    <row r="129" spans="2:4" ht="16.5" thickTop="1" thickBot="1" x14ac:dyDescent="0.3">
      <c r="B129" s="43" t="s">
        <v>77</v>
      </c>
      <c r="C129" s="44">
        <v>78</v>
      </c>
      <c r="D129" s="62"/>
    </row>
    <row r="130" spans="2:4" ht="16.5" thickTop="1" thickBot="1" x14ac:dyDescent="0.3">
      <c r="B130" s="43" t="s">
        <v>88</v>
      </c>
      <c r="C130" s="44"/>
      <c r="D130" s="62"/>
    </row>
    <row r="131" spans="2:4" ht="16.5" thickTop="1" thickBot="1" x14ac:dyDescent="0.3">
      <c r="B131" s="43" t="s">
        <v>102</v>
      </c>
      <c r="C131" s="44">
        <v>4</v>
      </c>
      <c r="D131" s="62"/>
    </row>
    <row r="132" spans="2:4" ht="16.5" thickTop="1" thickBot="1" x14ac:dyDescent="0.3">
      <c r="B132" s="43" t="s">
        <v>94</v>
      </c>
      <c r="C132" s="44">
        <v>3</v>
      </c>
      <c r="D132" s="62"/>
    </row>
    <row r="133" spans="2:4" ht="16.5" thickTop="1" thickBot="1" x14ac:dyDescent="0.3">
      <c r="B133" s="43" t="s">
        <v>85</v>
      </c>
      <c r="C133" s="44">
        <v>14</v>
      </c>
      <c r="D133" s="62"/>
    </row>
    <row r="134" spans="2:4" ht="16.5" thickTop="1" thickBot="1" x14ac:dyDescent="0.3">
      <c r="B134" s="43" t="s">
        <v>78</v>
      </c>
      <c r="C134" s="44">
        <v>172</v>
      </c>
      <c r="D134" s="62"/>
    </row>
    <row r="135" spans="2:4" ht="16.5" thickTop="1" thickBot="1" x14ac:dyDescent="0.3">
      <c r="B135" s="43" t="s">
        <v>119</v>
      </c>
      <c r="C135" s="44">
        <v>1</v>
      </c>
      <c r="D135" s="62"/>
    </row>
    <row r="136" spans="2:4" ht="16.5" thickTop="1" thickBot="1" x14ac:dyDescent="0.3">
      <c r="B136" s="43" t="s">
        <v>92</v>
      </c>
      <c r="C136" s="44">
        <v>6</v>
      </c>
      <c r="D136" s="62"/>
    </row>
    <row r="137" spans="2:4" ht="16.5" thickTop="1" thickBot="1" x14ac:dyDescent="0.3">
      <c r="B137" s="43" t="s">
        <v>118</v>
      </c>
      <c r="C137" s="44">
        <v>4</v>
      </c>
      <c r="D137" s="62"/>
    </row>
    <row r="138" spans="2:4" ht="16.5" thickTop="1" thickBot="1" x14ac:dyDescent="0.3">
      <c r="B138" s="43" t="s">
        <v>79</v>
      </c>
      <c r="C138" s="44">
        <v>341</v>
      </c>
      <c r="D138" s="62"/>
    </row>
    <row r="139" spans="2:4" ht="16.5" thickTop="1" thickBot="1" x14ac:dyDescent="0.3">
      <c r="B139" s="43" t="s">
        <v>86</v>
      </c>
      <c r="C139" s="44">
        <v>75</v>
      </c>
      <c r="D139" s="62"/>
    </row>
    <row r="140" spans="2:4" ht="16.5" thickTop="1" thickBot="1" x14ac:dyDescent="0.3">
      <c r="B140" s="43" t="s">
        <v>80</v>
      </c>
      <c r="C140" s="44">
        <v>27</v>
      </c>
      <c r="D140" s="62"/>
    </row>
    <row r="141" spans="2:4" ht="16.5" thickTop="1" thickBot="1" x14ac:dyDescent="0.3">
      <c r="B141" s="43" t="s">
        <v>93</v>
      </c>
      <c r="C141" s="44">
        <v>2</v>
      </c>
      <c r="D141" s="62"/>
    </row>
    <row r="142" spans="2:4" ht="16.5" thickTop="1" thickBot="1" x14ac:dyDescent="0.3">
      <c r="B142" s="43" t="s">
        <v>81</v>
      </c>
      <c r="C142" s="44">
        <v>3</v>
      </c>
      <c r="D142" s="62"/>
    </row>
    <row r="143" spans="2:4" ht="16.5" thickTop="1" thickBot="1" x14ac:dyDescent="0.3">
      <c r="B143" s="43" t="s">
        <v>87</v>
      </c>
      <c r="C143" s="44">
        <v>45</v>
      </c>
      <c r="D143" s="62"/>
    </row>
    <row r="144" spans="2:4" ht="16.5" thickTop="1" thickBot="1" x14ac:dyDescent="0.3">
      <c r="B144" s="43" t="s">
        <v>82</v>
      </c>
      <c r="C144" s="44">
        <v>7</v>
      </c>
      <c r="D144" s="62"/>
    </row>
    <row r="145" spans="2:4" ht="16.5" thickTop="1" thickBot="1" x14ac:dyDescent="0.3">
      <c r="B145" s="43" t="s">
        <v>83</v>
      </c>
      <c r="C145" s="44">
        <v>215</v>
      </c>
      <c r="D145" s="62"/>
    </row>
    <row r="146" spans="2:4" ht="16.5" thickTop="1" thickBot="1" x14ac:dyDescent="0.3">
      <c r="B146" s="45" t="s">
        <v>29</v>
      </c>
      <c r="C146" s="46">
        <f>SUM(C128:C145)</f>
        <v>1157</v>
      </c>
      <c r="D146" s="62"/>
    </row>
    <row r="147" spans="2:4" ht="16.5" thickTop="1" thickBot="1" x14ac:dyDescent="0.3">
      <c r="B147" s="1"/>
      <c r="C147" s="63"/>
    </row>
    <row r="148" spans="2:4" ht="16.5" thickTop="1" thickBot="1" x14ac:dyDescent="0.3">
      <c r="B148" s="68" t="s">
        <v>84</v>
      </c>
      <c r="C148" s="69"/>
    </row>
    <row r="149" spans="2:4" ht="16.5" thickTop="1" thickBot="1" x14ac:dyDescent="0.3">
      <c r="B149" s="41" t="s">
        <v>75</v>
      </c>
      <c r="C149" s="42" t="s">
        <v>97</v>
      </c>
    </row>
    <row r="150" spans="2:4" ht="16.5" thickTop="1" thickBot="1" x14ac:dyDescent="0.3">
      <c r="B150" s="43" t="s">
        <v>76</v>
      </c>
      <c r="C150" s="44">
        <v>3</v>
      </c>
    </row>
    <row r="151" spans="2:4" ht="16.5" thickTop="1" thickBot="1" x14ac:dyDescent="0.3">
      <c r="B151" s="43" t="s">
        <v>88</v>
      </c>
      <c r="C151" s="44">
        <v>1</v>
      </c>
    </row>
    <row r="152" spans="2:4" ht="16.5" thickTop="1" thickBot="1" x14ac:dyDescent="0.3">
      <c r="B152" s="43" t="s">
        <v>78</v>
      </c>
      <c r="C152" s="44">
        <v>5</v>
      </c>
    </row>
    <row r="153" spans="2:4" ht="16.5" thickTop="1" thickBot="1" x14ac:dyDescent="0.3">
      <c r="B153" s="43" t="s">
        <v>79</v>
      </c>
      <c r="C153" s="44">
        <v>3</v>
      </c>
    </row>
    <row r="154" spans="2:4" ht="16.5" thickTop="1" thickBot="1" x14ac:dyDescent="0.3">
      <c r="B154" s="43" t="s">
        <v>86</v>
      </c>
      <c r="C154" s="44">
        <v>1</v>
      </c>
    </row>
    <row r="155" spans="2:4" ht="16.5" thickTop="1" thickBot="1" x14ac:dyDescent="0.3">
      <c r="B155" s="47" t="s">
        <v>29</v>
      </c>
      <c r="C155" s="48">
        <f>SUM(C150:C154)</f>
        <v>13</v>
      </c>
    </row>
    <row r="156" spans="2:4" ht="15.75" thickTop="1" x14ac:dyDescent="0.25">
      <c r="B156" s="39"/>
    </row>
    <row r="157" spans="2:4" x14ac:dyDescent="0.25">
      <c r="B157" s="39"/>
    </row>
    <row r="158" spans="2:4" x14ac:dyDescent="0.25">
      <c r="B158" s="39" t="s">
        <v>134</v>
      </c>
    </row>
  </sheetData>
  <mergeCells count="4">
    <mergeCell ref="B125:C126"/>
    <mergeCell ref="B148:C148"/>
    <mergeCell ref="B32:E32"/>
    <mergeCell ref="B110:S110"/>
  </mergeCells>
  <conditionalFormatting sqref="L34:O107">
    <cfRule type="cellIs" dxfId="2" priority="1" operator="lessThan">
      <formula>0</formula>
    </cfRule>
    <cfRule type="cellIs" dxfId="1" priority="2" operator="greaterThan">
      <formula>0</formula>
    </cfRule>
  </conditionalFormatting>
  <conditionalFormatting sqref="J34:J107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2024-10-16T11:35:25Z</dcterms:modified>
</cp:coreProperties>
</file>