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1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2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bilten_promet_2023\"/>
    </mc:Choice>
  </mc:AlternateContent>
  <bookViews>
    <workbookView xWindow="0" yWindow="0" windowWidth="15360" windowHeight="7620" tabRatio="799" activeTab="2"/>
  </bookViews>
  <sheets>
    <sheet name="uvod" sheetId="23" r:id="rId1"/>
    <sheet name="1_opci_pregled" sheetId="26" r:id="rId2"/>
    <sheet name="Pokazatelji" sheetId="24" r:id="rId3"/>
    <sheet name="Struktura" sheetId="18" r:id="rId4"/>
    <sheet name="2_usporedba" sheetId="3" r:id="rId5"/>
    <sheet name="Stan_voz_reg" sheetId="5" r:id="rId6"/>
    <sheet name="3_vrijeme" sheetId="8" r:id="rId7"/>
    <sheet name="4.1_obiljezja" sheetId="40" r:id="rId8"/>
    <sheet name="4.2_ceste" sheetId="29" r:id="rId9"/>
    <sheet name="znacajke" sheetId="11" r:id="rId10"/>
    <sheet name="4.3_4.4_vozila_kolnik" sheetId="12" r:id="rId11"/>
    <sheet name="5_uzroci" sheetId="13" r:id="rId12"/>
    <sheet name="6_nastr_sudionici" sheetId="22" r:id="rId13"/>
    <sheet name="7_vozaci_skrivili" sheetId="31" r:id="rId14"/>
    <sheet name="8_kaznena_djela" sheetId="16" r:id="rId15"/>
    <sheet name="9_prekrsaji" sheetId="17" r:id="rId16"/>
    <sheet name="Prilozi_I_PU_PP" sheetId="41" r:id="rId17"/>
    <sheet name="II_reg_vozaci" sheetId="42" r:id="rId18"/>
    <sheet name="III_reg_vozila" sheetId="43" r:id="rId19"/>
    <sheet name="III_reg_PU" sheetId="44" r:id="rId20"/>
    <sheet name="IV_PU_nesr" sheetId="45" r:id="rId21"/>
    <sheet name="V_mjeseci" sheetId="46" r:id="rId22"/>
    <sheet name="VI_dani" sheetId="47" r:id="rId23"/>
    <sheet name="VII_sati" sheetId="48" r:id="rId24"/>
    <sheet name="VIII_vrste" sheetId="49" r:id="rId25"/>
    <sheet name="IX_znacajke" sheetId="50" r:id="rId26"/>
    <sheet name="X_meteo" sheetId="51" r:id="rId27"/>
    <sheet name="XI_kolnik" sheetId="52" r:id="rId28"/>
    <sheet name="XII_vidljivost" sheetId="53" r:id="rId29"/>
    <sheet name="XIII_vrsta_vozila" sheetId="54" r:id="rId30"/>
    <sheet name="XIV_broj_vozila" sheetId="55" r:id="rId31"/>
    <sheet name="XV_uzroci" sheetId="56" r:id="rId32"/>
    <sheet name="XVI_sudionici" sheetId="57" r:id="rId33"/>
    <sheet name="XVII_dob" sheetId="58" r:id="rId34"/>
    <sheet name="XVIII_pjesaci" sheetId="59" r:id="rId35"/>
    <sheet name="XIX_vozaci" sheetId="60" r:id="rId36"/>
    <sheet name="XX_bicikl" sheetId="61" r:id="rId37"/>
    <sheet name="XXI_moped" sheetId="62" r:id="rId38"/>
    <sheet name="XXII_motocikl" sheetId="63" r:id="rId39"/>
    <sheet name="XXIII_osobna" sheetId="64" r:id="rId40"/>
    <sheet name="XXIV_autobus" sheetId="65" r:id="rId41"/>
    <sheet name="XXV_tramvaj" sheetId="66" r:id="rId42"/>
    <sheet name="XXVI_teretna" sheetId="67" r:id="rId43"/>
    <sheet name="XXVII_traktor" sheetId="68" r:id="rId44"/>
    <sheet name="XXVIII_dob_krivi_vozaci" sheetId="69" r:id="rId45"/>
    <sheet name="XXIX_vozacki_staz" sheetId="70" r:id="rId46"/>
    <sheet name="XXX_vozaci_vozila" sheetId="71" r:id="rId47"/>
    <sheet name="Mladi_vozaci_I_dani" sheetId="72" r:id="rId48"/>
    <sheet name="II_sati" sheetId="73" r:id="rId49"/>
    <sheet name="III_vrste" sheetId="74" r:id="rId50"/>
    <sheet name="IV_uzroci" sheetId="75" r:id="rId51"/>
    <sheet name="V_vrsta_vozila" sheetId="76" r:id="rId52"/>
    <sheet name="VI_alkohol_droga" sheetId="77" r:id="rId53"/>
  </sheets>
  <externalReferences>
    <externalReference r:id="rId54"/>
  </externalReferences>
  <definedNames>
    <definedName name="_Toc108182179" localSheetId="24">VIII_vrste!$A$1</definedName>
    <definedName name="_Toc108182185" localSheetId="30">XIV_broj_vozila!$A$1</definedName>
    <definedName name="_Toc108182187" localSheetId="31">XV_uzroci!$A$1</definedName>
    <definedName name="_Toc108182190" localSheetId="34">XVIII_pjesaci!$A$1</definedName>
    <definedName name="_Toc108182192" localSheetId="36">XX_bicikl!$A$1</definedName>
    <definedName name="_Toc291584003" localSheetId="47">Mladi_vozaci_I_dani!$A$1</definedName>
    <definedName name="_Toc356214970" localSheetId="25">IX_znacajke!$A$1</definedName>
    <definedName name="_Toc356214971" localSheetId="26">X_meteo!$A$1</definedName>
    <definedName name="_Toc356214972" localSheetId="27">XI_kolnik!$A$1</definedName>
    <definedName name="_Toc356214973" localSheetId="28">XII_vidljivost!$A$1</definedName>
    <definedName name="_Toc356214974" localSheetId="29">XIII_vrsta_vozila!$A$1</definedName>
    <definedName name="_Toc356214977" localSheetId="32">XVI_sudionici!$A$1</definedName>
    <definedName name="_Toc356214978" localSheetId="35">XIX_vozaci!#REF!</definedName>
    <definedName name="_Toc356214978" localSheetId="33">XVII_dob!$A$1</definedName>
    <definedName name="_Toc356214978" localSheetId="34">XVIII_pjesaci!#REF!</definedName>
    <definedName name="_Toc356214980" localSheetId="35">XIX_vozaci!$A$1</definedName>
    <definedName name="_Toc356214982" localSheetId="37">XXI_moped!$A$1</definedName>
    <definedName name="_Toc356214983" localSheetId="38">XXII_motocikl!$A$1</definedName>
    <definedName name="_Toc356214984" localSheetId="39">XXIII_osobna!$A$1</definedName>
    <definedName name="_Toc356214986" localSheetId="40">XXIV_autobus!$A$1</definedName>
    <definedName name="_Toc356214987" localSheetId="41">XXV_tramvaj!$A$1</definedName>
    <definedName name="_Toc356214988" localSheetId="42">XXVI_teretna!$A$1</definedName>
    <definedName name="_Toc356214990" localSheetId="43">XXVII_traktor!$A$1</definedName>
    <definedName name="_Toc356214991" localSheetId="44">XXVIII_dob_krivi_vozaci!$A$1</definedName>
    <definedName name="_Toc356214993" localSheetId="45">XXIX_vozacki_staz!$A$1</definedName>
    <definedName name="_Toc356214994" localSheetId="46">XXX_vozaci_vozila!$A$1</definedName>
    <definedName name="_Toc356214997" localSheetId="47">Mladi_vozaci_I_dani!$A$3</definedName>
    <definedName name="_Toc356214998" localSheetId="48">II_sati!$A$1</definedName>
    <definedName name="_Toc356214999" localSheetId="49">III_vrste!$A$1</definedName>
    <definedName name="_Toc356215000" localSheetId="50">IV_uzroci!$A$1</definedName>
    <definedName name="_Toc356215001" localSheetId="51">V_vrsta_vozila!$A$1</definedName>
    <definedName name="_Toc356215002" localSheetId="52">VI_alkohol_droga!$A$1</definedName>
    <definedName name="_Toc450637502" localSheetId="17">II_reg_vozaci!$A$1</definedName>
    <definedName name="_Toc450637503" localSheetId="18">III_reg_vozila!$A$1</definedName>
    <definedName name="_Toc450637504" localSheetId="20">IV_PU_nesr!$A$1</definedName>
    <definedName name="_Toc450637505" localSheetId="21">V_mjeseci!$A$1</definedName>
    <definedName name="_Toc450637506" localSheetId="22">VI_dani!$A$1</definedName>
    <definedName name="_Toc450637507" localSheetId="23">VII_sati!$A$1</definedName>
    <definedName name="_xlnm.Print_Area" localSheetId="4">'2_usporedba'!$A$3:$J$107</definedName>
  </definedNames>
  <calcPr calcId="162913"/>
  <fileRecoveryPr autoRecover="0"/>
</workbook>
</file>

<file path=xl/calcChain.xml><?xml version="1.0" encoding="utf-8"?>
<calcChain xmlns="http://schemas.openxmlformats.org/spreadsheetml/2006/main">
  <c r="K18" i="69" l="1"/>
  <c r="J18" i="69"/>
  <c r="I18" i="69"/>
  <c r="H18" i="69"/>
  <c r="G18" i="69"/>
  <c r="F18" i="69"/>
  <c r="E18" i="69"/>
  <c r="D18" i="69"/>
  <c r="C18" i="69"/>
  <c r="B18" i="69"/>
  <c r="K35" i="69"/>
  <c r="J35" i="69"/>
  <c r="I35" i="69"/>
  <c r="H35" i="69"/>
  <c r="G35" i="69"/>
  <c r="F35" i="69"/>
  <c r="E35" i="69"/>
  <c r="D35" i="69"/>
  <c r="C35" i="69"/>
  <c r="B35" i="69"/>
  <c r="K52" i="69"/>
  <c r="J52" i="69"/>
  <c r="I52" i="69"/>
  <c r="H52" i="69"/>
  <c r="G52" i="69"/>
  <c r="F52" i="69"/>
  <c r="E52" i="69"/>
  <c r="D52" i="69"/>
  <c r="C52" i="69"/>
  <c r="B52" i="69"/>
  <c r="C69" i="69"/>
  <c r="D69" i="69"/>
  <c r="E69" i="69"/>
  <c r="F69" i="69"/>
  <c r="G69" i="69"/>
  <c r="H69" i="69"/>
  <c r="I69" i="69"/>
  <c r="J69" i="69"/>
  <c r="K69" i="69"/>
  <c r="B69" i="69"/>
  <c r="V41" i="44"/>
  <c r="U41" i="44"/>
  <c r="T41" i="44"/>
  <c r="S41" i="44"/>
  <c r="R41" i="44"/>
  <c r="Q41" i="44"/>
  <c r="P41" i="44"/>
  <c r="O41" i="44"/>
  <c r="N41" i="44"/>
  <c r="M41" i="44"/>
  <c r="I36" i="56" l="1"/>
  <c r="G36" i="56"/>
  <c r="F36" i="56"/>
  <c r="H35" i="56"/>
  <c r="G35" i="56"/>
  <c r="F35" i="56"/>
  <c r="E35" i="56"/>
  <c r="E36" i="56" s="1"/>
  <c r="D35" i="56"/>
  <c r="D36" i="56" s="1"/>
  <c r="C35" i="56"/>
  <c r="C36" i="56" s="1"/>
  <c r="H31" i="56"/>
  <c r="H36" i="56" s="1"/>
  <c r="G31" i="56"/>
  <c r="F31" i="56"/>
  <c r="E31" i="56"/>
  <c r="D31" i="56"/>
  <c r="C31" i="56"/>
  <c r="H26" i="56"/>
  <c r="G26" i="56"/>
  <c r="F26" i="56"/>
  <c r="E26" i="56"/>
  <c r="D26" i="56"/>
  <c r="C26" i="56"/>
  <c r="H29" i="70" l="1"/>
  <c r="G29" i="70"/>
  <c r="F29" i="70"/>
  <c r="E29" i="70"/>
  <c r="D29" i="70"/>
  <c r="C29" i="70"/>
  <c r="B29" i="70"/>
  <c r="H176" i="45" l="1"/>
  <c r="G176" i="45"/>
  <c r="F176" i="45"/>
  <c r="E176" i="45"/>
  <c r="D176" i="45"/>
  <c r="C176" i="45"/>
  <c r="B176" i="45"/>
  <c r="H151" i="45"/>
  <c r="G151" i="45"/>
  <c r="F151" i="45"/>
  <c r="E151" i="45"/>
  <c r="D151" i="45"/>
  <c r="C151" i="45"/>
  <c r="B151" i="45"/>
  <c r="H126" i="45"/>
  <c r="G126" i="45"/>
  <c r="F126" i="45"/>
  <c r="E126" i="45"/>
  <c r="D126" i="45"/>
  <c r="C126" i="45"/>
  <c r="B126" i="45"/>
  <c r="H101" i="45"/>
  <c r="G101" i="45"/>
  <c r="F101" i="45"/>
  <c r="E101" i="45"/>
  <c r="D101" i="45"/>
  <c r="C101" i="45"/>
  <c r="B101" i="45"/>
  <c r="H76" i="45"/>
  <c r="G76" i="45"/>
  <c r="F76" i="45"/>
  <c r="E76" i="45"/>
  <c r="D76" i="45"/>
  <c r="C76" i="45"/>
  <c r="B76" i="45"/>
  <c r="H51" i="45"/>
  <c r="G51" i="45"/>
  <c r="F51" i="45"/>
  <c r="E51" i="45"/>
  <c r="D51" i="45"/>
  <c r="C51" i="45"/>
  <c r="B51" i="45"/>
  <c r="I26" i="45"/>
  <c r="H26" i="45"/>
  <c r="G26" i="45"/>
  <c r="F26" i="45"/>
  <c r="E26" i="45"/>
  <c r="D26" i="45"/>
  <c r="C26" i="45"/>
  <c r="B26" i="45"/>
  <c r="I120" i="46" l="1"/>
  <c r="H120" i="46"/>
  <c r="G120" i="46"/>
  <c r="F120" i="46"/>
  <c r="E120" i="46"/>
  <c r="D120" i="46"/>
  <c r="C120" i="46"/>
  <c r="B120" i="46"/>
  <c r="I103" i="46"/>
  <c r="H103" i="46"/>
  <c r="G103" i="46"/>
  <c r="F103" i="46"/>
  <c r="E103" i="46"/>
  <c r="D103" i="46"/>
  <c r="C103" i="46"/>
  <c r="B103" i="46"/>
  <c r="I86" i="46"/>
  <c r="H86" i="46"/>
  <c r="G86" i="46"/>
  <c r="F86" i="46"/>
  <c r="E86" i="46"/>
  <c r="D86" i="46"/>
  <c r="C86" i="46"/>
  <c r="B86" i="46"/>
  <c r="I69" i="46"/>
  <c r="H69" i="46"/>
  <c r="G69" i="46"/>
  <c r="F69" i="46"/>
  <c r="E69" i="46"/>
  <c r="D69" i="46"/>
  <c r="C69" i="46"/>
  <c r="B69" i="46"/>
  <c r="I35" i="46"/>
  <c r="H35" i="46"/>
  <c r="G35" i="46"/>
  <c r="F35" i="46"/>
  <c r="E35" i="46"/>
  <c r="D35" i="46"/>
  <c r="C35" i="46"/>
  <c r="B35" i="46"/>
  <c r="J18" i="46"/>
  <c r="I18" i="46"/>
  <c r="H18" i="46"/>
  <c r="G18" i="46"/>
  <c r="F18" i="46"/>
  <c r="E18" i="46"/>
  <c r="D18" i="46"/>
  <c r="C18" i="46"/>
  <c r="B18" i="46"/>
  <c r="I53" i="71" l="1"/>
  <c r="H53" i="71"/>
  <c r="G53" i="71"/>
  <c r="F53" i="71"/>
  <c r="E53" i="71"/>
  <c r="D53" i="71"/>
  <c r="C53" i="71"/>
  <c r="B53" i="71"/>
  <c r="I40" i="71"/>
  <c r="H40" i="71"/>
  <c r="G40" i="71"/>
  <c r="F40" i="71"/>
  <c r="E40" i="71"/>
  <c r="D40" i="71"/>
  <c r="C40" i="71"/>
  <c r="B40" i="71"/>
  <c r="I27" i="71"/>
  <c r="H27" i="71"/>
  <c r="G27" i="71"/>
  <c r="F27" i="71"/>
  <c r="E27" i="71"/>
  <c r="D27" i="71"/>
  <c r="C27" i="71"/>
  <c r="B27" i="71"/>
  <c r="I14" i="71"/>
  <c r="H14" i="71"/>
  <c r="G14" i="71"/>
  <c r="F14" i="71"/>
  <c r="E14" i="71"/>
  <c r="D14" i="71"/>
  <c r="C14" i="71"/>
  <c r="B14" i="71"/>
  <c r="H95" i="68"/>
  <c r="G95" i="68"/>
  <c r="F95" i="68"/>
  <c r="E95" i="68"/>
  <c r="D95" i="68"/>
  <c r="C95" i="68"/>
  <c r="B95" i="68"/>
  <c r="H80" i="68"/>
  <c r="G80" i="68"/>
  <c r="F80" i="68"/>
  <c r="E80" i="68"/>
  <c r="D80" i="68"/>
  <c r="C80" i="68"/>
  <c r="B80" i="68"/>
  <c r="I65" i="68"/>
  <c r="H65" i="68"/>
  <c r="G65" i="68"/>
  <c r="F65" i="68"/>
  <c r="D65" i="68"/>
  <c r="C65" i="68"/>
  <c r="B65" i="68"/>
  <c r="H48" i="68"/>
  <c r="G48" i="68"/>
  <c r="F48" i="68"/>
  <c r="E48" i="68"/>
  <c r="D48" i="68"/>
  <c r="C48" i="68"/>
  <c r="B48" i="68"/>
  <c r="H33" i="68"/>
  <c r="G33" i="68"/>
  <c r="F33" i="68"/>
  <c r="E33" i="68"/>
  <c r="D33" i="68"/>
  <c r="C33" i="68"/>
  <c r="B33" i="68"/>
  <c r="H18" i="68"/>
  <c r="G18" i="68"/>
  <c r="F18" i="68"/>
  <c r="E18" i="68"/>
  <c r="D18" i="68"/>
  <c r="C18" i="68"/>
  <c r="B18" i="68"/>
  <c r="H95" i="67"/>
  <c r="G95" i="67"/>
  <c r="F95" i="67"/>
  <c r="E95" i="67"/>
  <c r="D95" i="67"/>
  <c r="C95" i="67"/>
  <c r="B95" i="67"/>
  <c r="H80" i="67"/>
  <c r="G80" i="67"/>
  <c r="F80" i="67"/>
  <c r="E80" i="67"/>
  <c r="D80" i="67"/>
  <c r="C80" i="67"/>
  <c r="B80" i="67"/>
  <c r="H65" i="67"/>
  <c r="G65" i="67"/>
  <c r="F65" i="67"/>
  <c r="E65" i="67"/>
  <c r="D65" i="67"/>
  <c r="C65" i="67"/>
  <c r="B65" i="67"/>
  <c r="H48" i="67"/>
  <c r="G48" i="67"/>
  <c r="F48" i="67"/>
  <c r="E48" i="67"/>
  <c r="D48" i="67"/>
  <c r="C48" i="67"/>
  <c r="B48" i="67"/>
  <c r="H33" i="67"/>
  <c r="G33" i="67"/>
  <c r="F33" i="67"/>
  <c r="E33" i="67"/>
  <c r="D33" i="67"/>
  <c r="C33" i="67"/>
  <c r="B33" i="67"/>
  <c r="H18" i="67"/>
  <c r="G18" i="67"/>
  <c r="F18" i="67"/>
  <c r="E18" i="67"/>
  <c r="D18" i="67"/>
  <c r="C18" i="67"/>
  <c r="B18" i="67"/>
  <c r="H95" i="66"/>
  <c r="G95" i="66"/>
  <c r="F95" i="66"/>
  <c r="E95" i="66"/>
  <c r="D95" i="66"/>
  <c r="C95" i="66"/>
  <c r="B95" i="66"/>
  <c r="H80" i="66"/>
  <c r="G80" i="66"/>
  <c r="F80" i="66"/>
  <c r="E80" i="66"/>
  <c r="D80" i="66"/>
  <c r="C80" i="66"/>
  <c r="B80" i="66"/>
  <c r="K65" i="66"/>
  <c r="J65" i="66"/>
  <c r="I65" i="66"/>
  <c r="H65" i="66"/>
  <c r="G65" i="66"/>
  <c r="F65" i="66"/>
  <c r="E65" i="66"/>
  <c r="D65" i="66"/>
  <c r="C65" i="66"/>
  <c r="B65" i="66"/>
  <c r="I48" i="66"/>
  <c r="H48" i="66"/>
  <c r="G48" i="66"/>
  <c r="F48" i="66"/>
  <c r="E48" i="66"/>
  <c r="D48" i="66"/>
  <c r="C48" i="66"/>
  <c r="B48" i="66"/>
  <c r="K33" i="66"/>
  <c r="J33" i="66"/>
  <c r="I33" i="66"/>
  <c r="H33" i="66"/>
  <c r="G33" i="66"/>
  <c r="F33" i="66"/>
  <c r="E33" i="66"/>
  <c r="D33" i="66"/>
  <c r="C33" i="66"/>
  <c r="B33" i="66"/>
  <c r="K18" i="66"/>
  <c r="J18" i="66"/>
  <c r="I18" i="66"/>
  <c r="H18" i="66"/>
  <c r="G18" i="66"/>
  <c r="F18" i="66"/>
  <c r="E18" i="66"/>
  <c r="D18" i="66"/>
  <c r="C18" i="66"/>
  <c r="B18" i="66"/>
  <c r="H95" i="65"/>
  <c r="G95" i="65"/>
  <c r="F95" i="65"/>
  <c r="E95" i="65"/>
  <c r="D95" i="65"/>
  <c r="C95" i="65"/>
  <c r="B95" i="65"/>
  <c r="H80" i="65"/>
  <c r="G80" i="65"/>
  <c r="F80" i="65"/>
  <c r="E80" i="65"/>
  <c r="D80" i="65"/>
  <c r="C80" i="65"/>
  <c r="B80" i="65"/>
  <c r="H65" i="65"/>
  <c r="G65" i="65"/>
  <c r="F65" i="65"/>
  <c r="E65" i="65"/>
  <c r="D65" i="65"/>
  <c r="C65" i="65"/>
  <c r="B65" i="65"/>
  <c r="H48" i="65"/>
  <c r="G48" i="65"/>
  <c r="F48" i="65"/>
  <c r="E48" i="65"/>
  <c r="D48" i="65"/>
  <c r="C48" i="65"/>
  <c r="B48" i="65"/>
  <c r="I33" i="65"/>
  <c r="H33" i="65"/>
  <c r="G33" i="65"/>
  <c r="F33" i="65"/>
  <c r="E33" i="65"/>
  <c r="D33" i="65"/>
  <c r="C33" i="65"/>
  <c r="B33" i="65"/>
  <c r="I18" i="65"/>
  <c r="H18" i="65"/>
  <c r="G18" i="65"/>
  <c r="F18" i="65"/>
  <c r="E18" i="65"/>
  <c r="D18" i="65"/>
  <c r="C18" i="65"/>
  <c r="B18" i="65"/>
  <c r="H95" i="64"/>
  <c r="G95" i="64"/>
  <c r="F95" i="64"/>
  <c r="E95" i="64"/>
  <c r="D95" i="64"/>
  <c r="C95" i="64"/>
  <c r="B95" i="64"/>
  <c r="H80" i="64"/>
  <c r="G80" i="64"/>
  <c r="F80" i="64"/>
  <c r="E80" i="64"/>
  <c r="D80" i="64"/>
  <c r="C80" i="64"/>
  <c r="B80" i="64"/>
  <c r="H65" i="64"/>
  <c r="G65" i="64"/>
  <c r="F65" i="64"/>
  <c r="E65" i="64"/>
  <c r="D65" i="64"/>
  <c r="C65" i="64"/>
  <c r="B65" i="64"/>
  <c r="H48" i="64"/>
  <c r="G48" i="64"/>
  <c r="F48" i="64"/>
  <c r="E48" i="64"/>
  <c r="D48" i="64"/>
  <c r="C48" i="64"/>
  <c r="B48" i="64"/>
  <c r="H33" i="64"/>
  <c r="G33" i="64"/>
  <c r="F33" i="64"/>
  <c r="E33" i="64"/>
  <c r="D33" i="64"/>
  <c r="C33" i="64"/>
  <c r="B33" i="64"/>
  <c r="H18" i="64"/>
  <c r="G18" i="64"/>
  <c r="F18" i="64"/>
  <c r="E18" i="64"/>
  <c r="D18" i="64"/>
  <c r="C18" i="64"/>
  <c r="B18" i="64"/>
  <c r="H95" i="63"/>
  <c r="G95" i="63"/>
  <c r="F95" i="63"/>
  <c r="E95" i="63"/>
  <c r="D95" i="63"/>
  <c r="C95" i="63"/>
  <c r="B95" i="63"/>
  <c r="H80" i="63"/>
  <c r="G80" i="63"/>
  <c r="F80" i="63"/>
  <c r="E80" i="63"/>
  <c r="D80" i="63"/>
  <c r="C80" i="63"/>
  <c r="B80" i="63"/>
  <c r="H48" i="63"/>
  <c r="G48" i="63"/>
  <c r="F48" i="63"/>
  <c r="E48" i="63"/>
  <c r="D48" i="63"/>
  <c r="C48" i="63"/>
  <c r="B48" i="63"/>
  <c r="H33" i="63"/>
  <c r="G33" i="63"/>
  <c r="F33" i="63"/>
  <c r="E33" i="63"/>
  <c r="D33" i="63"/>
  <c r="C33" i="63"/>
  <c r="B33" i="63"/>
  <c r="H18" i="63"/>
  <c r="G18" i="63"/>
  <c r="F18" i="63"/>
  <c r="E18" i="63"/>
  <c r="D18" i="63"/>
  <c r="C18" i="63"/>
  <c r="B18" i="63"/>
  <c r="I95" i="62"/>
  <c r="H95" i="62"/>
  <c r="G95" i="62"/>
  <c r="F95" i="62"/>
  <c r="E95" i="62"/>
  <c r="D95" i="62"/>
  <c r="C95" i="62"/>
  <c r="B95" i="62"/>
  <c r="H80" i="62"/>
  <c r="G80" i="62"/>
  <c r="F80" i="62"/>
  <c r="E80" i="62"/>
  <c r="D80" i="62"/>
  <c r="C80" i="62"/>
  <c r="B80" i="62"/>
  <c r="J65" i="62"/>
  <c r="I65" i="62"/>
  <c r="H65" i="62"/>
  <c r="G65" i="62"/>
  <c r="F65" i="62"/>
  <c r="E65" i="62"/>
  <c r="D65" i="62"/>
  <c r="C65" i="62"/>
  <c r="B65" i="62"/>
  <c r="H48" i="62"/>
  <c r="G48" i="62"/>
  <c r="F48" i="62"/>
  <c r="E48" i="62"/>
  <c r="D48" i="62"/>
  <c r="C48" i="62"/>
  <c r="B48" i="62"/>
  <c r="H33" i="62"/>
  <c r="G33" i="62"/>
  <c r="F33" i="62"/>
  <c r="E33" i="62"/>
  <c r="D33" i="62"/>
  <c r="C33" i="62"/>
  <c r="B33" i="62"/>
  <c r="I18" i="62"/>
  <c r="H18" i="62"/>
  <c r="G18" i="62"/>
  <c r="F18" i="62"/>
  <c r="E18" i="62"/>
  <c r="D18" i="62"/>
  <c r="C18" i="62"/>
  <c r="B18" i="62"/>
  <c r="H16" i="61"/>
  <c r="G16" i="61"/>
  <c r="F16" i="61"/>
  <c r="E16" i="61"/>
  <c r="D16" i="61"/>
  <c r="C16" i="61"/>
  <c r="B16" i="61"/>
  <c r="H46" i="59"/>
  <c r="G46" i="59"/>
  <c r="F46" i="59"/>
  <c r="E46" i="59"/>
  <c r="D46" i="59"/>
  <c r="C46" i="59"/>
  <c r="B46" i="59"/>
  <c r="H31" i="59"/>
  <c r="G31" i="59"/>
  <c r="F31" i="59"/>
  <c r="E31" i="59"/>
  <c r="D31" i="59"/>
  <c r="C31" i="59"/>
  <c r="B31" i="59"/>
  <c r="H16" i="59"/>
  <c r="G16" i="59"/>
  <c r="F16" i="59"/>
  <c r="E16" i="59"/>
  <c r="D16" i="59"/>
  <c r="C16" i="59"/>
  <c r="B16" i="59"/>
  <c r="H46" i="60"/>
  <c r="G46" i="60"/>
  <c r="F46" i="60"/>
  <c r="E46" i="60"/>
  <c r="D46" i="60"/>
  <c r="C46" i="60"/>
  <c r="B46" i="60"/>
  <c r="H31" i="60"/>
  <c r="G31" i="60"/>
  <c r="F31" i="60"/>
  <c r="E31" i="60"/>
  <c r="D31" i="60"/>
  <c r="C31" i="60"/>
  <c r="B31" i="60"/>
  <c r="H16" i="60"/>
  <c r="G16" i="60"/>
  <c r="F16" i="60"/>
  <c r="E16" i="60"/>
  <c r="D16" i="60"/>
  <c r="C16" i="60"/>
  <c r="B16" i="60"/>
  <c r="H46" i="58"/>
  <c r="G46" i="58"/>
  <c r="F46" i="58"/>
  <c r="E46" i="58"/>
  <c r="D46" i="58"/>
  <c r="C46" i="58"/>
  <c r="B46" i="58"/>
  <c r="H31" i="58"/>
  <c r="G31" i="58"/>
  <c r="F31" i="58"/>
  <c r="E31" i="58"/>
  <c r="D31" i="58"/>
  <c r="C31" i="58"/>
  <c r="B31" i="58"/>
  <c r="H16" i="58"/>
  <c r="G16" i="58"/>
  <c r="F16" i="58"/>
  <c r="E16" i="58"/>
  <c r="D16" i="58"/>
  <c r="C16" i="58"/>
  <c r="B16" i="58"/>
  <c r="J61" i="55"/>
  <c r="I61" i="55"/>
  <c r="H61" i="55"/>
  <c r="G61" i="55"/>
  <c r="F61" i="55"/>
  <c r="E61" i="55"/>
  <c r="D61" i="55"/>
  <c r="C61" i="55"/>
  <c r="B61" i="55"/>
  <c r="I46" i="55"/>
  <c r="H46" i="55"/>
  <c r="G46" i="55"/>
  <c r="F46" i="55"/>
  <c r="E46" i="55"/>
  <c r="D46" i="55"/>
  <c r="C46" i="55"/>
  <c r="B46" i="55"/>
  <c r="J16" i="55"/>
  <c r="I16" i="55"/>
  <c r="H16" i="55"/>
  <c r="G16" i="55"/>
  <c r="F16" i="55"/>
  <c r="E16" i="55"/>
  <c r="D16" i="55"/>
  <c r="C16" i="55"/>
  <c r="B16" i="55"/>
  <c r="I106" i="54"/>
  <c r="H106" i="54"/>
  <c r="G106" i="54"/>
  <c r="F106" i="54"/>
  <c r="E106" i="54"/>
  <c r="D106" i="54"/>
  <c r="C106" i="54"/>
  <c r="B106" i="54"/>
  <c r="I46" i="54"/>
  <c r="H46" i="54"/>
  <c r="G46" i="54"/>
  <c r="F46" i="54"/>
  <c r="E46" i="54"/>
  <c r="D46" i="54"/>
  <c r="C46" i="54"/>
  <c r="B46" i="54"/>
  <c r="I31" i="54"/>
  <c r="H31" i="54"/>
  <c r="G31" i="54"/>
  <c r="F31" i="54"/>
  <c r="D31" i="54"/>
  <c r="C31" i="54"/>
  <c r="B31" i="54"/>
  <c r="I16" i="54"/>
  <c r="H16" i="54"/>
  <c r="G16" i="54"/>
  <c r="F16" i="54"/>
  <c r="E16" i="54"/>
  <c r="D16" i="54"/>
  <c r="C16" i="54"/>
  <c r="B16" i="54"/>
  <c r="H120" i="52"/>
  <c r="G120" i="52"/>
  <c r="F120" i="52"/>
  <c r="E120" i="52"/>
  <c r="D120" i="52"/>
  <c r="C120" i="52"/>
  <c r="B120" i="52"/>
  <c r="H103" i="52"/>
  <c r="G103" i="52"/>
  <c r="F103" i="52"/>
  <c r="E103" i="52"/>
  <c r="D103" i="52"/>
  <c r="C103" i="52"/>
  <c r="B103" i="52"/>
  <c r="H86" i="52"/>
  <c r="G86" i="52"/>
  <c r="F86" i="52"/>
  <c r="E86" i="52"/>
  <c r="D86" i="52"/>
  <c r="C86" i="52"/>
  <c r="B86" i="52"/>
  <c r="H69" i="52"/>
  <c r="G69" i="52"/>
  <c r="F69" i="52"/>
  <c r="E69" i="52"/>
  <c r="D69" i="52"/>
  <c r="C69" i="52"/>
  <c r="B69" i="52"/>
  <c r="H52" i="52"/>
  <c r="G52" i="52"/>
  <c r="F52" i="52"/>
  <c r="E52" i="52"/>
  <c r="D52" i="52"/>
  <c r="C52" i="52"/>
  <c r="B52" i="52"/>
  <c r="J35" i="52"/>
  <c r="I35" i="52"/>
  <c r="H35" i="52"/>
  <c r="G35" i="52"/>
  <c r="F35" i="52"/>
  <c r="E35" i="52"/>
  <c r="D35" i="52"/>
  <c r="C35" i="52"/>
  <c r="B35" i="52"/>
  <c r="I18" i="52"/>
  <c r="H18" i="52"/>
  <c r="G18" i="52"/>
  <c r="F18" i="52"/>
  <c r="E18" i="52"/>
  <c r="D18" i="52"/>
  <c r="C18" i="52"/>
  <c r="B18" i="52"/>
  <c r="H64" i="53"/>
  <c r="G64" i="53"/>
  <c r="F64" i="53"/>
  <c r="E64" i="53"/>
  <c r="D64" i="53"/>
  <c r="C64" i="53"/>
  <c r="B64" i="53"/>
  <c r="H55" i="53"/>
  <c r="G55" i="53"/>
  <c r="F55" i="53"/>
  <c r="E55" i="53"/>
  <c r="D55" i="53"/>
  <c r="C55" i="53"/>
  <c r="B55" i="53"/>
  <c r="H46" i="53"/>
  <c r="G46" i="53"/>
  <c r="F46" i="53"/>
  <c r="E46" i="53"/>
  <c r="D46" i="53"/>
  <c r="C46" i="53"/>
  <c r="B46" i="53"/>
  <c r="H37" i="53"/>
  <c r="G37" i="53"/>
  <c r="F37" i="53"/>
  <c r="E37" i="53"/>
  <c r="D37" i="53"/>
  <c r="C37" i="53"/>
  <c r="B37" i="53"/>
  <c r="H28" i="53"/>
  <c r="G28" i="53"/>
  <c r="F28" i="53"/>
  <c r="E28" i="53"/>
  <c r="D28" i="53"/>
  <c r="C28" i="53"/>
  <c r="B28" i="53"/>
  <c r="J19" i="53"/>
  <c r="I19" i="53"/>
  <c r="H19" i="53"/>
  <c r="G19" i="53"/>
  <c r="F19" i="53"/>
  <c r="E19" i="53"/>
  <c r="D19" i="53"/>
  <c r="C19" i="53"/>
  <c r="B19" i="53"/>
  <c r="H10" i="53"/>
  <c r="G10" i="53"/>
  <c r="F10" i="53"/>
  <c r="E10" i="53"/>
  <c r="D10" i="53"/>
  <c r="C10" i="53"/>
  <c r="B10" i="53"/>
  <c r="H85" i="51"/>
  <c r="G85" i="51"/>
  <c r="F85" i="51"/>
  <c r="E85" i="51"/>
  <c r="D85" i="51"/>
  <c r="C85" i="51"/>
  <c r="B85" i="51"/>
  <c r="H73" i="51"/>
  <c r="G73" i="51"/>
  <c r="F73" i="51"/>
  <c r="E73" i="51"/>
  <c r="D73" i="51"/>
  <c r="C73" i="51"/>
  <c r="B73" i="51"/>
  <c r="H61" i="51"/>
  <c r="G61" i="51"/>
  <c r="F61" i="51"/>
  <c r="E61" i="51"/>
  <c r="D61" i="51"/>
  <c r="C61" i="51"/>
  <c r="B61" i="51"/>
  <c r="K49" i="51"/>
  <c r="H49" i="51"/>
  <c r="G49" i="51"/>
  <c r="F49" i="51"/>
  <c r="E49" i="51"/>
  <c r="D49" i="51"/>
  <c r="C49" i="51"/>
  <c r="B49" i="51"/>
  <c r="H37" i="51"/>
  <c r="G37" i="51"/>
  <c r="F37" i="51"/>
  <c r="E37" i="51"/>
  <c r="D37" i="51"/>
  <c r="C37" i="51"/>
  <c r="B37" i="51"/>
  <c r="J25" i="51"/>
  <c r="I25" i="51"/>
  <c r="H25" i="51"/>
  <c r="G25" i="51"/>
  <c r="F25" i="51"/>
  <c r="E25" i="51"/>
  <c r="D25" i="51"/>
  <c r="C25" i="51"/>
  <c r="B25" i="51"/>
  <c r="I13" i="51"/>
  <c r="H13" i="51"/>
  <c r="G13" i="51"/>
  <c r="F13" i="51"/>
  <c r="E13" i="51"/>
  <c r="D13" i="51"/>
  <c r="C13" i="51"/>
  <c r="B13" i="51"/>
  <c r="I120" i="48"/>
  <c r="H120" i="48"/>
  <c r="G120" i="48"/>
  <c r="F120" i="48"/>
  <c r="E120" i="48"/>
  <c r="D120" i="48"/>
  <c r="C120" i="48"/>
  <c r="B120" i="48"/>
  <c r="I103" i="48"/>
  <c r="H103" i="48"/>
  <c r="G103" i="48"/>
  <c r="F103" i="48"/>
  <c r="E103" i="48"/>
  <c r="D103" i="48"/>
  <c r="C103" i="48"/>
  <c r="B103" i="48"/>
  <c r="I86" i="48"/>
  <c r="H86" i="48"/>
  <c r="G86" i="48"/>
  <c r="F86" i="48"/>
  <c r="E86" i="48"/>
  <c r="D86" i="48"/>
  <c r="C86" i="48"/>
  <c r="B86" i="48"/>
  <c r="J69" i="48"/>
  <c r="I69" i="48"/>
  <c r="H69" i="48"/>
  <c r="G69" i="48"/>
  <c r="F69" i="48"/>
  <c r="E69" i="48"/>
  <c r="D69" i="48"/>
  <c r="C69" i="48"/>
  <c r="B69" i="48"/>
  <c r="J52" i="48"/>
  <c r="I52" i="48"/>
  <c r="H52" i="48"/>
  <c r="G52" i="48"/>
  <c r="F52" i="48"/>
  <c r="E52" i="48"/>
  <c r="D52" i="48"/>
  <c r="C52" i="48"/>
  <c r="B52" i="48"/>
  <c r="I35" i="48"/>
  <c r="H35" i="48"/>
  <c r="G35" i="48"/>
  <c r="F35" i="48"/>
  <c r="E35" i="48"/>
  <c r="D35" i="48"/>
  <c r="C35" i="48"/>
  <c r="B35" i="48"/>
  <c r="J18" i="48"/>
  <c r="I18" i="48"/>
  <c r="H18" i="48"/>
  <c r="G18" i="48"/>
  <c r="F18" i="48"/>
  <c r="E18" i="48"/>
  <c r="D18" i="48"/>
  <c r="C18" i="48"/>
  <c r="B18" i="48"/>
  <c r="H85" i="47"/>
  <c r="G85" i="47"/>
  <c r="F85" i="47"/>
  <c r="E85" i="47"/>
  <c r="D85" i="47"/>
  <c r="C85" i="47"/>
  <c r="B85" i="47"/>
  <c r="H61" i="47"/>
  <c r="G61" i="47"/>
  <c r="F61" i="47"/>
  <c r="E61" i="47"/>
  <c r="D61" i="47"/>
  <c r="C61" i="47"/>
  <c r="B61" i="47"/>
  <c r="H49" i="47"/>
  <c r="G49" i="47"/>
  <c r="F49" i="47"/>
  <c r="E49" i="47"/>
  <c r="D49" i="47"/>
  <c r="C49" i="47"/>
  <c r="B49" i="47"/>
  <c r="I37" i="47"/>
  <c r="H37" i="47"/>
  <c r="G37" i="47"/>
  <c r="F37" i="47"/>
  <c r="E37" i="47"/>
  <c r="D37" i="47"/>
  <c r="C37" i="47"/>
  <c r="B37" i="47"/>
  <c r="I25" i="47"/>
  <c r="H25" i="47"/>
  <c r="G25" i="47"/>
  <c r="F25" i="47"/>
  <c r="E25" i="47"/>
  <c r="D25" i="47"/>
  <c r="C25" i="47"/>
  <c r="B25" i="47"/>
  <c r="I13" i="47"/>
  <c r="H13" i="47"/>
  <c r="G13" i="47"/>
  <c r="F13" i="47"/>
  <c r="E13" i="47"/>
  <c r="D13" i="47"/>
  <c r="C13" i="47"/>
  <c r="B13" i="47"/>
  <c r="H19" i="57"/>
  <c r="G19" i="57"/>
  <c r="F19" i="57"/>
  <c r="E19" i="57"/>
  <c r="D19" i="57"/>
  <c r="C19" i="57"/>
  <c r="B19" i="57"/>
  <c r="H10" i="57"/>
  <c r="G10" i="57"/>
  <c r="F10" i="57"/>
  <c r="E10" i="57"/>
  <c r="D10" i="57"/>
  <c r="C10" i="57"/>
  <c r="B10" i="57"/>
  <c r="K24" i="44" l="1"/>
  <c r="I24" i="44"/>
  <c r="H24" i="44"/>
  <c r="G24" i="44"/>
  <c r="F24" i="44"/>
  <c r="E24" i="44"/>
  <c r="D24" i="44"/>
  <c r="C24" i="44"/>
  <c r="B24" i="44"/>
  <c r="I76" i="76" l="1"/>
  <c r="H76" i="76"/>
  <c r="G76" i="76"/>
  <c r="F76" i="76"/>
  <c r="E76" i="76"/>
  <c r="D76" i="76"/>
  <c r="C76" i="76"/>
  <c r="B76" i="76"/>
  <c r="I61" i="76"/>
  <c r="H61" i="76"/>
  <c r="G61" i="76"/>
  <c r="F61" i="76"/>
  <c r="E61" i="76"/>
  <c r="D61" i="76"/>
  <c r="C61" i="76"/>
  <c r="B61" i="76"/>
  <c r="I46" i="76"/>
  <c r="H46" i="76"/>
  <c r="G46" i="76"/>
  <c r="F46" i="76"/>
  <c r="E46" i="76"/>
  <c r="D46" i="76"/>
  <c r="C46" i="76"/>
  <c r="B46" i="76"/>
  <c r="I31" i="76"/>
  <c r="H31" i="76"/>
  <c r="G31" i="76"/>
  <c r="F31" i="76"/>
  <c r="E31" i="76"/>
  <c r="D31" i="76"/>
  <c r="C31" i="76"/>
  <c r="B31" i="76"/>
  <c r="I16" i="76"/>
  <c r="H16" i="76"/>
  <c r="G16" i="76"/>
  <c r="F16" i="76"/>
  <c r="E16" i="76"/>
  <c r="D16" i="76"/>
  <c r="C16" i="76"/>
  <c r="B16" i="76"/>
  <c r="J71" i="75"/>
  <c r="H71" i="75"/>
  <c r="G71" i="75"/>
  <c r="F71" i="75"/>
  <c r="E71" i="75"/>
  <c r="L70" i="75"/>
  <c r="K70" i="75"/>
  <c r="J70" i="75"/>
  <c r="I70" i="75"/>
  <c r="H70" i="75"/>
  <c r="G70" i="75"/>
  <c r="F70" i="75"/>
  <c r="E70" i="75"/>
  <c r="D70" i="75"/>
  <c r="D71" i="75" s="1"/>
  <c r="C70" i="75"/>
  <c r="C71" i="75" s="1"/>
  <c r="L66" i="75"/>
  <c r="K66" i="75"/>
  <c r="I66" i="75"/>
  <c r="H66" i="75"/>
  <c r="G66" i="75"/>
  <c r="F66" i="75"/>
  <c r="E66" i="75"/>
  <c r="D66" i="75"/>
  <c r="C66" i="75"/>
  <c r="L61" i="75"/>
  <c r="L71" i="75" s="1"/>
  <c r="K61" i="75"/>
  <c r="K71" i="75" s="1"/>
  <c r="I61" i="75"/>
  <c r="I71" i="75" s="1"/>
  <c r="H61" i="75"/>
  <c r="G61" i="75"/>
  <c r="F61" i="75"/>
  <c r="E61" i="75"/>
  <c r="D61" i="75"/>
  <c r="C61" i="75"/>
  <c r="L176" i="75"/>
  <c r="K176" i="75"/>
  <c r="J176" i="75"/>
  <c r="I176" i="75"/>
  <c r="L175" i="75"/>
  <c r="K175" i="75"/>
  <c r="J175" i="75"/>
  <c r="I175" i="75"/>
  <c r="H175" i="75"/>
  <c r="H176" i="75" s="1"/>
  <c r="G175" i="75"/>
  <c r="F175" i="75"/>
  <c r="E175" i="75"/>
  <c r="D175" i="75"/>
  <c r="C175" i="75"/>
  <c r="L171" i="75"/>
  <c r="K171" i="75"/>
  <c r="I171" i="75"/>
  <c r="H171" i="75"/>
  <c r="G171" i="75"/>
  <c r="F171" i="75"/>
  <c r="F176" i="75" s="1"/>
  <c r="E171" i="75"/>
  <c r="E176" i="75" s="1"/>
  <c r="D171" i="75"/>
  <c r="C171" i="75"/>
  <c r="L166" i="75"/>
  <c r="K166" i="75"/>
  <c r="I166" i="75"/>
  <c r="H166" i="75"/>
  <c r="G166" i="75"/>
  <c r="G176" i="75" s="1"/>
  <c r="F166" i="75"/>
  <c r="E166" i="75"/>
  <c r="D166" i="75"/>
  <c r="D176" i="75" s="1"/>
  <c r="C166" i="75"/>
  <c r="C176" i="75" s="1"/>
  <c r="J141" i="75"/>
  <c r="I141" i="75"/>
  <c r="H141" i="75"/>
  <c r="G141" i="75"/>
  <c r="L140" i="75"/>
  <c r="L141" i="75" s="1"/>
  <c r="K140" i="75"/>
  <c r="K141" i="75" s="1"/>
  <c r="J140" i="75"/>
  <c r="I140" i="75"/>
  <c r="H140" i="75"/>
  <c r="G140" i="75"/>
  <c r="F140" i="75"/>
  <c r="F141" i="75" s="1"/>
  <c r="E140" i="75"/>
  <c r="E141" i="75" s="1"/>
  <c r="D140" i="75"/>
  <c r="C140" i="75"/>
  <c r="C141" i="75" s="1"/>
  <c r="K136" i="75"/>
  <c r="J136" i="75"/>
  <c r="I136" i="75"/>
  <c r="H136" i="75"/>
  <c r="G136" i="75"/>
  <c r="F136" i="75"/>
  <c r="E136" i="75"/>
  <c r="D136" i="75"/>
  <c r="D141" i="75" s="1"/>
  <c r="C136" i="75"/>
  <c r="L131" i="75"/>
  <c r="K131" i="75"/>
  <c r="I131" i="75"/>
  <c r="H131" i="75"/>
  <c r="G131" i="75"/>
  <c r="F131" i="75"/>
  <c r="E131" i="75"/>
  <c r="D131" i="75"/>
  <c r="C131" i="75"/>
  <c r="G106" i="75"/>
  <c r="F106" i="75"/>
  <c r="J105" i="75"/>
  <c r="J106" i="75" s="1"/>
  <c r="I105" i="75"/>
  <c r="I106" i="75" s="1"/>
  <c r="H105" i="75"/>
  <c r="H106" i="75" s="1"/>
  <c r="G105" i="75"/>
  <c r="F105" i="75"/>
  <c r="E105" i="75"/>
  <c r="E106" i="75" s="1"/>
  <c r="D105" i="75"/>
  <c r="D106" i="75" s="1"/>
  <c r="C105" i="75"/>
  <c r="C106" i="75" s="1"/>
  <c r="L101" i="75"/>
  <c r="L106" i="75" s="1"/>
  <c r="K101" i="75"/>
  <c r="J101" i="75"/>
  <c r="I101" i="75"/>
  <c r="H101" i="75"/>
  <c r="G101" i="75"/>
  <c r="F101" i="75"/>
  <c r="E101" i="75"/>
  <c r="D101" i="75"/>
  <c r="C101" i="75"/>
  <c r="L96" i="75"/>
  <c r="K96" i="75"/>
  <c r="K106" i="75" s="1"/>
  <c r="I96" i="75"/>
  <c r="H96" i="75"/>
  <c r="G96" i="75"/>
  <c r="F96" i="75"/>
  <c r="E96" i="75"/>
  <c r="D96" i="75"/>
  <c r="C96" i="75"/>
  <c r="L36" i="75"/>
  <c r="K36" i="75"/>
  <c r="J36" i="75"/>
  <c r="L35" i="75"/>
  <c r="K35" i="75"/>
  <c r="I35" i="75"/>
  <c r="I36" i="75" s="1"/>
  <c r="H35" i="75"/>
  <c r="H36" i="75" s="1"/>
  <c r="G35" i="75"/>
  <c r="F35" i="75"/>
  <c r="E35" i="75"/>
  <c r="E36" i="75" s="1"/>
  <c r="D35" i="75"/>
  <c r="D36" i="75" s="1"/>
  <c r="C35" i="75"/>
  <c r="C36" i="75" s="1"/>
  <c r="L31" i="75"/>
  <c r="K31" i="75"/>
  <c r="I31" i="75"/>
  <c r="H31" i="75"/>
  <c r="G31" i="75"/>
  <c r="G36" i="75" s="1"/>
  <c r="F31" i="75"/>
  <c r="F36" i="75" s="1"/>
  <c r="E31" i="75"/>
  <c r="D31" i="75"/>
  <c r="C31" i="75"/>
  <c r="L26" i="75"/>
  <c r="K26" i="75"/>
  <c r="I26" i="75"/>
  <c r="H26" i="75"/>
  <c r="G26" i="75"/>
  <c r="F26" i="75"/>
  <c r="E26" i="75"/>
  <c r="D26" i="75"/>
  <c r="C26" i="75"/>
  <c r="K106" i="74"/>
  <c r="I106" i="74"/>
  <c r="H106" i="74"/>
  <c r="G106" i="74"/>
  <c r="F106" i="74"/>
  <c r="E106" i="74"/>
  <c r="D106" i="74"/>
  <c r="C106" i="74"/>
  <c r="L95" i="74"/>
  <c r="L106" i="74" s="1"/>
  <c r="K95" i="74"/>
  <c r="H95" i="74"/>
  <c r="C95" i="74"/>
  <c r="L85" i="74"/>
  <c r="I85" i="74"/>
  <c r="H85" i="74"/>
  <c r="G85" i="74"/>
  <c r="F85" i="74"/>
  <c r="E85" i="74"/>
  <c r="D85" i="74"/>
  <c r="K74" i="74"/>
  <c r="K85" i="74" s="1"/>
  <c r="H74" i="74"/>
  <c r="C74" i="74"/>
  <c r="C85" i="74" s="1"/>
  <c r="L64" i="74"/>
  <c r="K64" i="74"/>
  <c r="I64" i="74"/>
  <c r="H64" i="74"/>
  <c r="G64" i="74"/>
  <c r="F64" i="74"/>
  <c r="E64" i="74"/>
  <c r="D64" i="74"/>
  <c r="H53" i="74"/>
  <c r="C53" i="74"/>
  <c r="C64" i="74" s="1"/>
  <c r="K43" i="74"/>
  <c r="J43" i="74"/>
  <c r="I43" i="74"/>
  <c r="G43" i="74"/>
  <c r="F43" i="74"/>
  <c r="E43" i="74"/>
  <c r="D43" i="74"/>
  <c r="L32" i="74"/>
  <c r="L43" i="74" s="1"/>
  <c r="K32" i="74"/>
  <c r="H32" i="74"/>
  <c r="H43" i="74" s="1"/>
  <c r="C32" i="74"/>
  <c r="C43" i="74" s="1"/>
  <c r="I86" i="73"/>
  <c r="H86" i="73"/>
  <c r="G86" i="73"/>
  <c r="F86" i="73"/>
  <c r="E86" i="73"/>
  <c r="D86" i="73"/>
  <c r="C86" i="73"/>
  <c r="B86" i="73"/>
  <c r="I69" i="73"/>
  <c r="H69" i="73"/>
  <c r="G69" i="73"/>
  <c r="F69" i="73"/>
  <c r="E69" i="73"/>
  <c r="D69" i="73"/>
  <c r="C69" i="73"/>
  <c r="B69" i="73"/>
  <c r="J52" i="73"/>
  <c r="I52" i="73"/>
  <c r="H52" i="73"/>
  <c r="G52" i="73"/>
  <c r="F52" i="73"/>
  <c r="E52" i="73"/>
  <c r="D52" i="73"/>
  <c r="C52" i="73"/>
  <c r="B52" i="73"/>
  <c r="J35" i="73"/>
  <c r="I35" i="73"/>
  <c r="H35" i="73"/>
  <c r="G35" i="73"/>
  <c r="F35" i="73"/>
  <c r="E35" i="73"/>
  <c r="D35" i="73"/>
  <c r="C35" i="73"/>
  <c r="B35" i="73"/>
  <c r="J18" i="73"/>
  <c r="I18" i="73"/>
  <c r="H18" i="73"/>
  <c r="G18" i="73"/>
  <c r="F18" i="73"/>
  <c r="E18" i="73"/>
  <c r="D18" i="73"/>
  <c r="C18" i="73"/>
  <c r="B18" i="73"/>
  <c r="J66" i="72"/>
  <c r="I66" i="72"/>
  <c r="H66" i="72"/>
  <c r="G66" i="72"/>
  <c r="F66" i="72"/>
  <c r="E66" i="72"/>
  <c r="D66" i="72"/>
  <c r="C66" i="72"/>
  <c r="B66" i="72"/>
  <c r="I54" i="72"/>
  <c r="H54" i="72"/>
  <c r="G54" i="72"/>
  <c r="F54" i="72"/>
  <c r="E54" i="72"/>
  <c r="D54" i="72"/>
  <c r="C54" i="72"/>
  <c r="B54" i="72"/>
  <c r="I42" i="72"/>
  <c r="H42" i="72"/>
  <c r="G42" i="72"/>
  <c r="F42" i="72"/>
  <c r="E42" i="72"/>
  <c r="D42" i="72"/>
  <c r="C42" i="72"/>
  <c r="B42" i="72"/>
  <c r="J30" i="72"/>
  <c r="I30" i="72"/>
  <c r="H30" i="72"/>
  <c r="G30" i="72"/>
  <c r="F30" i="72"/>
  <c r="E30" i="72"/>
  <c r="D30" i="72"/>
  <c r="C30" i="72"/>
  <c r="B30" i="72"/>
  <c r="I15" i="72"/>
  <c r="H15" i="72"/>
  <c r="G15" i="72"/>
  <c r="F15" i="72"/>
  <c r="E15" i="72"/>
  <c r="D15" i="72"/>
  <c r="C15" i="72"/>
  <c r="B15" i="72"/>
  <c r="G180" i="22" l="1"/>
  <c r="E180" i="22"/>
  <c r="C180" i="22"/>
  <c r="G179" i="22"/>
  <c r="E179" i="22"/>
  <c r="C179" i="22"/>
  <c r="G176" i="22"/>
  <c r="E176" i="22"/>
  <c r="C176" i="22"/>
  <c r="G175" i="22"/>
  <c r="E175" i="22"/>
  <c r="C175" i="22"/>
  <c r="G174" i="22"/>
  <c r="E174" i="22"/>
  <c r="C174" i="22"/>
  <c r="G173" i="22"/>
  <c r="E173" i="22"/>
  <c r="C173" i="22"/>
  <c r="G172" i="22"/>
  <c r="E172" i="22"/>
  <c r="C172" i="22"/>
  <c r="G171" i="22"/>
  <c r="E171" i="22"/>
  <c r="C171" i="22"/>
  <c r="G170" i="22"/>
  <c r="E170" i="22"/>
  <c r="C170" i="22"/>
  <c r="G169" i="22"/>
  <c r="E169" i="22"/>
  <c r="C169" i="22"/>
  <c r="G168" i="22"/>
  <c r="E168" i="22"/>
  <c r="C168" i="22"/>
  <c r="G167" i="22"/>
  <c r="E167" i="22"/>
  <c r="C167" i="22"/>
  <c r="G166" i="22"/>
  <c r="E166" i="22"/>
  <c r="C166" i="22"/>
  <c r="G165" i="22"/>
  <c r="E165" i="22"/>
  <c r="C165" i="22"/>
  <c r="G164" i="22"/>
  <c r="E164" i="22"/>
  <c r="C164" i="22"/>
  <c r="G163" i="22"/>
  <c r="E163" i="22"/>
  <c r="C163" i="22"/>
  <c r="G162" i="22"/>
  <c r="E162" i="22"/>
  <c r="C162" i="22"/>
  <c r="G161" i="22"/>
  <c r="E161" i="22"/>
  <c r="C161" i="22"/>
  <c r="G160" i="22"/>
  <c r="E160" i="22"/>
  <c r="C160" i="22"/>
  <c r="G159" i="22"/>
  <c r="E159" i="22"/>
  <c r="C159" i="22"/>
  <c r="G158" i="22"/>
  <c r="E158" i="22"/>
  <c r="C158" i="22"/>
  <c r="G157" i="22"/>
  <c r="E157" i="22"/>
  <c r="C157" i="22"/>
  <c r="G156" i="22"/>
  <c r="E156" i="22"/>
  <c r="C156" i="22"/>
  <c r="G155" i="22"/>
  <c r="E155" i="22"/>
  <c r="C155" i="22"/>
  <c r="G154" i="22"/>
  <c r="E154" i="22"/>
  <c r="C154" i="22"/>
  <c r="G153" i="22"/>
  <c r="E153" i="22"/>
  <c r="C153" i="22"/>
  <c r="G152" i="22"/>
  <c r="E152" i="22"/>
  <c r="C152" i="22"/>
  <c r="G151" i="22"/>
  <c r="E151" i="22"/>
  <c r="C151" i="22"/>
  <c r="G150" i="22"/>
  <c r="E150" i="22"/>
  <c r="C150" i="22"/>
  <c r="G149" i="22"/>
  <c r="E149" i="22"/>
  <c r="C149" i="22"/>
  <c r="G148" i="22"/>
  <c r="E148" i="22"/>
  <c r="C148" i="22"/>
  <c r="G147" i="22"/>
  <c r="E147" i="22"/>
  <c r="C147" i="22"/>
  <c r="G146" i="22"/>
  <c r="E146" i="22"/>
  <c r="C146" i="22"/>
  <c r="G145" i="22"/>
  <c r="E145" i="22"/>
  <c r="C145" i="22"/>
  <c r="G144" i="22"/>
  <c r="E144" i="22"/>
  <c r="C144" i="22"/>
  <c r="G143" i="22"/>
  <c r="E143" i="22"/>
  <c r="C143" i="22"/>
  <c r="E15" i="26" l="1"/>
  <c r="E14" i="26"/>
  <c r="E13" i="26"/>
  <c r="E12" i="26"/>
  <c r="E11" i="26"/>
  <c r="E10" i="26"/>
  <c r="E9" i="26"/>
  <c r="E8" i="26"/>
  <c r="E7" i="26"/>
  <c r="E6" i="26"/>
  <c r="F55" i="23"/>
  <c r="G55" i="23" s="1"/>
  <c r="E55" i="23"/>
  <c r="C55" i="23"/>
  <c r="B55" i="23"/>
  <c r="G54" i="23"/>
  <c r="D54" i="23"/>
  <c r="G53" i="23"/>
  <c r="D53" i="23"/>
  <c r="D55" i="23" l="1"/>
  <c r="G52" i="23"/>
  <c r="D52" i="23"/>
  <c r="G51" i="23" l="1"/>
  <c r="D51" i="23"/>
  <c r="G50" i="23" l="1"/>
  <c r="D50" i="23"/>
  <c r="G49" i="23" l="1"/>
  <c r="D49" i="23"/>
  <c r="L149" i="18" l="1"/>
  <c r="L148" i="18"/>
  <c r="L147" i="18"/>
  <c r="I149" i="18"/>
  <c r="I148" i="18"/>
  <c r="I147" i="18"/>
  <c r="I82" i="18" l="1"/>
  <c r="J82" i="18"/>
  <c r="G48" i="23" l="1"/>
  <c r="D48" i="23"/>
  <c r="G47" i="23" l="1"/>
  <c r="D47" i="23"/>
  <c r="G46" i="23"/>
  <c r="D46" i="23"/>
  <c r="G45" i="23"/>
  <c r="D45" i="23"/>
  <c r="B82" i="18"/>
  <c r="G44" i="23"/>
  <c r="D44" i="23"/>
  <c r="K143" i="18"/>
  <c r="G82" i="18"/>
  <c r="F82" i="18"/>
  <c r="E82" i="18"/>
  <c r="D82" i="18"/>
  <c r="C82" i="18"/>
  <c r="G43" i="23"/>
  <c r="D43" i="23"/>
  <c r="G42" i="23"/>
  <c r="D42" i="23"/>
  <c r="G41" i="23"/>
  <c r="D41" i="23"/>
  <c r="G40" i="23"/>
  <c r="D40" i="23"/>
  <c r="G39" i="23"/>
  <c r="D39" i="23"/>
  <c r="G37" i="23"/>
  <c r="D37" i="23"/>
  <c r="G36" i="23"/>
  <c r="D36" i="23"/>
  <c r="G35" i="23"/>
  <c r="D35" i="23"/>
  <c r="G34" i="23"/>
  <c r="D34" i="23"/>
  <c r="G33" i="23"/>
  <c r="D33" i="23"/>
  <c r="G32" i="23"/>
  <c r="D32" i="23"/>
  <c r="G31" i="23"/>
  <c r="D31" i="23"/>
  <c r="G30" i="23"/>
  <c r="D30" i="23"/>
  <c r="G29" i="23"/>
  <c r="D29" i="23"/>
  <c r="G28" i="23"/>
  <c r="D28" i="23"/>
  <c r="G27" i="23"/>
  <c r="D27" i="23"/>
  <c r="G26" i="23"/>
  <c r="D26" i="23"/>
  <c r="G25" i="23"/>
  <c r="D25" i="23"/>
  <c r="G24" i="23"/>
  <c r="D24" i="23"/>
  <c r="G23" i="23"/>
  <c r="D23" i="23"/>
  <c r="G22" i="23"/>
  <c r="D22" i="23"/>
  <c r="G21" i="23"/>
  <c r="D21" i="23"/>
  <c r="G20" i="23"/>
  <c r="D20" i="23"/>
  <c r="G19" i="23"/>
  <c r="D19" i="23"/>
  <c r="G18" i="23"/>
  <c r="D18" i="23"/>
  <c r="G17" i="23"/>
  <c r="D17" i="23"/>
  <c r="G16" i="23"/>
  <c r="D16" i="23"/>
  <c r="G15" i="23"/>
  <c r="D15" i="23"/>
  <c r="G14" i="23"/>
  <c r="D14" i="23"/>
  <c r="G13" i="23"/>
  <c r="D13" i="23"/>
  <c r="G12" i="23"/>
  <c r="D12" i="23"/>
  <c r="G11" i="23"/>
  <c r="D11" i="23"/>
  <c r="G10" i="23"/>
  <c r="D10" i="23"/>
  <c r="G9" i="23"/>
  <c r="D9" i="23"/>
  <c r="G8" i="23"/>
  <c r="D8" i="23"/>
  <c r="G7" i="23"/>
  <c r="D7" i="23"/>
  <c r="G6" i="23"/>
  <c r="D6" i="23"/>
  <c r="G5" i="23"/>
  <c r="D5" i="23"/>
  <c r="E135" i="18"/>
  <c r="E136" i="18"/>
  <c r="E137" i="18"/>
  <c r="E138" i="18"/>
  <c r="E139" i="18"/>
  <c r="E140" i="18"/>
  <c r="E101" i="18"/>
  <c r="E102" i="18"/>
  <c r="E103" i="18"/>
  <c r="E104" i="18"/>
  <c r="E105" i="18"/>
  <c r="E106" i="18"/>
  <c r="E67" i="18"/>
  <c r="E68" i="18"/>
  <c r="E69" i="18"/>
  <c r="E70" i="18"/>
  <c r="E71" i="18"/>
  <c r="E72" i="18"/>
  <c r="B135" i="18"/>
  <c r="C135" i="18"/>
  <c r="D135" i="18"/>
  <c r="F135" i="18"/>
  <c r="G135" i="18"/>
  <c r="B136" i="18"/>
  <c r="C136" i="18"/>
  <c r="D136" i="18"/>
  <c r="F136" i="18"/>
  <c r="G136" i="18"/>
  <c r="B137" i="18"/>
  <c r="C137" i="18"/>
  <c r="D137" i="18"/>
  <c r="F137" i="18"/>
  <c r="G137" i="18"/>
  <c r="B138" i="18"/>
  <c r="C138" i="18"/>
  <c r="D138" i="18"/>
  <c r="F138" i="18"/>
  <c r="G138" i="18"/>
  <c r="B139" i="18"/>
  <c r="C139" i="18"/>
  <c r="D139" i="18"/>
  <c r="F139" i="18"/>
  <c r="G139" i="18"/>
  <c r="B140" i="18"/>
  <c r="C140" i="18"/>
  <c r="D140" i="18"/>
  <c r="F140" i="18"/>
  <c r="G140" i="18"/>
  <c r="B101" i="18"/>
  <c r="C101" i="18"/>
  <c r="D101" i="18"/>
  <c r="F101" i="18"/>
  <c r="G101" i="18"/>
  <c r="B102" i="18"/>
  <c r="C102" i="18"/>
  <c r="D102" i="18"/>
  <c r="F102" i="18"/>
  <c r="G102" i="18"/>
  <c r="B103" i="18"/>
  <c r="C103" i="18"/>
  <c r="D103" i="18"/>
  <c r="F103" i="18"/>
  <c r="G103" i="18"/>
  <c r="B104" i="18"/>
  <c r="C104" i="18"/>
  <c r="D104" i="18"/>
  <c r="F104" i="18"/>
  <c r="G104" i="18"/>
  <c r="B105" i="18"/>
  <c r="C105" i="18"/>
  <c r="D105" i="18"/>
  <c r="F105" i="18"/>
  <c r="G105" i="18"/>
  <c r="B106" i="18"/>
  <c r="C106" i="18"/>
  <c r="D106" i="18"/>
  <c r="F106" i="18"/>
  <c r="G106" i="18"/>
  <c r="B67" i="18"/>
  <c r="C67" i="18"/>
  <c r="D67" i="18"/>
  <c r="F67" i="18"/>
  <c r="G67" i="18"/>
  <c r="B68" i="18"/>
  <c r="C68" i="18"/>
  <c r="D68" i="18"/>
  <c r="F68" i="18"/>
  <c r="G68" i="18"/>
  <c r="B69" i="18"/>
  <c r="C69" i="18"/>
  <c r="D69" i="18"/>
  <c r="F69" i="18"/>
  <c r="G69" i="18"/>
  <c r="B70" i="18"/>
  <c r="C70" i="18"/>
  <c r="D70" i="18"/>
  <c r="F70" i="18"/>
  <c r="G70" i="18"/>
  <c r="B71" i="18"/>
  <c r="C71" i="18"/>
  <c r="D71" i="18"/>
  <c r="F71" i="18"/>
  <c r="G71" i="18"/>
  <c r="B72" i="18"/>
  <c r="C72" i="18"/>
  <c r="D72" i="18"/>
  <c r="F72" i="18"/>
  <c r="G72" i="18"/>
  <c r="M148" i="18"/>
  <c r="M147" i="18"/>
  <c r="M149" i="18"/>
  <c r="J147" i="18" l="1"/>
  <c r="J148" i="18"/>
  <c r="J149" i="18" l="1"/>
</calcChain>
</file>

<file path=xl/sharedStrings.xml><?xml version="1.0" encoding="utf-8"?>
<sst xmlns="http://schemas.openxmlformats.org/spreadsheetml/2006/main" count="10661" uniqueCount="1059">
  <si>
    <t>Godina</t>
  </si>
  <si>
    <t>Prometne nesreće</t>
  </si>
  <si>
    <t>Prometne nesreće s nastradalim osobama</t>
  </si>
  <si>
    <t>Udio prometnih nesreća s nastradalim osobama u ukupnom broju</t>
  </si>
  <si>
    <t>Poginule osobe</t>
  </si>
  <si>
    <t>Ozlijeđene osobe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</si>
  <si>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</si>
  <si>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</si>
  <si>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</si>
  <si>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</si>
  <si>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</si>
  <si>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</si>
  <si>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</si>
  <si>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</si>
  <si>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</si>
  <si>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</si>
  <si>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</si>
  <si>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</si>
  <si>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</si>
  <si>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</si>
  <si>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</si>
  <si>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</si>
  <si>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</si>
  <si>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</si>
  <si>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</si>
  <si>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</si>
  <si>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</si>
  <si>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</si>
  <si>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</si>
  <si>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</si>
  <si>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</si>
  <si>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</si>
  <si>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</si>
  <si>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</si>
  <si>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</si>
  <si>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</si>
  <si>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</si>
  <si>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</si>
  <si>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UKUPNO</t>
  </si>
  <si>
    <t>Nastradale osobe</t>
  </si>
  <si>
    <t>poginulo</t>
  </si>
  <si>
    <t>teško ozlijeđene</t>
  </si>
  <si>
    <t>lakše ozlijeđene</t>
  </si>
  <si>
    <t>Osnovni pokazatelji</t>
  </si>
  <si>
    <t>Verižni indeks</t>
  </si>
  <si>
    <t>s nastradalim osobama:</t>
  </si>
  <si>
    <t>s poginulim osobama</t>
  </si>
  <si>
    <t>s ozlijeđenim osobama</t>
  </si>
  <si>
    <t>s materijalnom štetom</t>
  </si>
  <si>
    <t>muškarci</t>
  </si>
  <si>
    <t>žene</t>
  </si>
  <si>
    <t>Registrirana mot. voz. 31. prosinca</t>
  </si>
  <si>
    <t>poginuli</t>
  </si>
  <si>
    <t>Policijska uprava</t>
  </si>
  <si>
    <t>zagrebačka</t>
  </si>
  <si>
    <t>splitsko-dalmatinska</t>
  </si>
  <si>
    <t>primorsko-goranska</t>
  </si>
  <si>
    <t>osječko-baranjska</t>
  </si>
  <si>
    <t>istarska</t>
  </si>
  <si>
    <t>karlovačka</t>
  </si>
  <si>
    <t>sisačko-moslavačka</t>
  </si>
  <si>
    <t>šibensko-kninska</t>
  </si>
  <si>
    <t>vukovarsko-srijemska</t>
  </si>
  <si>
    <t>zadarska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</si>
  <si>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</si>
  <si>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</si>
  <si>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</si>
  <si>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</si>
  <si>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</si>
  <si>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</si>
  <si>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</si>
  <si>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</si>
  <si>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SVEUKUPNO</t>
  </si>
  <si>
    <t>poginule</t>
  </si>
  <si>
    <t>bjelovarsko-bilogor.</t>
  </si>
  <si>
    <t>Prosjek</t>
  </si>
  <si>
    <t xml:space="preserve"> </t>
  </si>
  <si>
    <t>s poginulim</t>
  </si>
  <si>
    <t>s ozlijeđenim</t>
  </si>
  <si>
    <t>s mat. štetom</t>
  </si>
  <si>
    <t>Udjel u ukupnom broju prometnih nesreća %</t>
  </si>
  <si>
    <t xml:space="preserve">Prometne nesreće </t>
  </si>
  <si>
    <t>Ukupno</t>
  </si>
  <si>
    <t>S ozlijeđenim osobama</t>
  </si>
  <si>
    <t>S poginulim osobama</t>
  </si>
  <si>
    <t>dubrovačko-neretv.</t>
  </si>
  <si>
    <t>vukovarsko-srijem.</t>
  </si>
  <si>
    <t>koprivničko-križev.</t>
  </si>
  <si>
    <t>virovitičko-podrav.</t>
  </si>
  <si>
    <t>dubrovačko-neret.</t>
  </si>
  <si>
    <t>dubrovačko-neretvanska</t>
  </si>
  <si>
    <t>bjelovarsko-bilogorska</t>
  </si>
  <si>
    <t xml:space="preserve"> + - </t>
  </si>
  <si>
    <t xml:space="preserve"> + -</t>
  </si>
  <si>
    <t>novčana kazna na mjestu prekršaja</t>
  </si>
  <si>
    <t xml:space="preserve"> izrečeno upozorenje</t>
  </si>
  <si>
    <t>sastavljeno izvješće o prekršaju</t>
  </si>
  <si>
    <t>Poginule</t>
  </si>
  <si>
    <t>Teško ozlijeđene</t>
  </si>
  <si>
    <t>Lakše ozlijeđene</t>
  </si>
  <si>
    <t>Graf 7</t>
  </si>
  <si>
    <t>Broj stanovnika</t>
  </si>
  <si>
    <t>%</t>
  </si>
  <si>
    <t>Broj vozača</t>
  </si>
  <si>
    <t>Registrirano motornih vozila</t>
  </si>
  <si>
    <t>dubrovačko-neretva.</t>
  </si>
  <si>
    <t>Na100.000 stanovnika</t>
  </si>
  <si>
    <t>poginulo osoba</t>
  </si>
  <si>
    <t>ozlijeđeno osoba</t>
  </si>
  <si>
    <t>nesreće s nastradalim osobama</t>
  </si>
  <si>
    <t xml:space="preserve">ozlijeđeno osoba </t>
  </si>
  <si>
    <t>ukupno</t>
  </si>
  <si>
    <t>Udar vozila u parkirano vozilo</t>
  </si>
  <si>
    <t>Slijetanje vozila s ceste</t>
  </si>
  <si>
    <t>Nalet na pješaka</t>
  </si>
  <si>
    <t>Nalet na životinju</t>
  </si>
  <si>
    <t>Sudar s vlakom</t>
  </si>
  <si>
    <t>Ostalo</t>
  </si>
  <si>
    <t>Vrste prometnih nesreća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</si>
  <si>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</si>
  <si>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</si>
  <si>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</si>
  <si>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</si>
  <si>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</si>
  <si>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</si>
  <si>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</si>
  <si>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</si>
  <si>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</si>
  <si>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</si>
  <si>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</si>
  <si>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</si>
  <si>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s poginulima</t>
  </si>
  <si>
    <t>Križanje</t>
  </si>
  <si>
    <t>T - križanje</t>
  </si>
  <si>
    <t>Y - križanje</t>
  </si>
  <si>
    <t>četverokrako križanje</t>
  </si>
  <si>
    <t>kružni tok</t>
  </si>
  <si>
    <t>ostala križanja</t>
  </si>
  <si>
    <t>čvor u više razina</t>
  </si>
  <si>
    <t>Cesta izvan križanja i čvorova</t>
  </si>
  <si>
    <t>most</t>
  </si>
  <si>
    <t>podvožnjak</t>
  </si>
  <si>
    <t>nadvožnjak</t>
  </si>
  <si>
    <t>tunel</t>
  </si>
  <si>
    <t>Prijelaz preko željezničke pruge</t>
  </si>
  <si>
    <t>fizički zaštićen</t>
  </si>
  <si>
    <t>svjetlosna signalizacija</t>
  </si>
  <si>
    <t>nezaštićen</t>
  </si>
  <si>
    <t>Zavoj</t>
  </si>
  <si>
    <t>Ravni cestovni smjer</t>
  </si>
  <si>
    <t>Parkiralište</t>
  </si>
  <si>
    <t>Nogostup</t>
  </si>
  <si>
    <t>Biciklistička staza</t>
  </si>
  <si>
    <t>Suh - čist</t>
  </si>
  <si>
    <t>Mokar</t>
  </si>
  <si>
    <t>Blato</t>
  </si>
  <si>
    <t>Odron kamenja</t>
  </si>
  <si>
    <t>Ulje i slično</t>
  </si>
  <si>
    <t>Stanje površine kolnika</t>
  </si>
  <si>
    <t>Moped</t>
  </si>
  <si>
    <t>Motocikl</t>
  </si>
  <si>
    <t>Autobus</t>
  </si>
  <si>
    <t>Traktor</t>
  </si>
  <si>
    <t>Bicikl</t>
  </si>
  <si>
    <t>Tramvaj</t>
  </si>
  <si>
    <t>Zaprežno vozilo</t>
  </si>
  <si>
    <t>Ostala vozila</t>
  </si>
  <si>
    <t>Autoceste i brze ceste</t>
  </si>
  <si>
    <t>Značajke ceste</t>
  </si>
  <si>
    <t xml:space="preserve">Vedro </t>
  </si>
  <si>
    <t>Oblačno</t>
  </si>
  <si>
    <t>Kiša</t>
  </si>
  <si>
    <t>Magla</t>
  </si>
  <si>
    <t>Snijeg</t>
  </si>
  <si>
    <t>Slana</t>
  </si>
  <si>
    <t xml:space="preserve"> %</t>
  </si>
  <si>
    <t>s ozlijeđenima</t>
  </si>
  <si>
    <t>Ukupno sve ceste</t>
  </si>
  <si>
    <t>Pješački prijelaz</t>
  </si>
  <si>
    <t>Dan</t>
  </si>
  <si>
    <t>Noć</t>
  </si>
  <si>
    <t>Svitanje</t>
  </si>
  <si>
    <t>Sumrak</t>
  </si>
  <si>
    <t>Uvjeti vidljivosti</t>
  </si>
  <si>
    <t>Kategorija ceste</t>
  </si>
  <si>
    <t>Sudar vozila u pokretu</t>
  </si>
  <si>
    <t>Vrste vozila</t>
  </si>
  <si>
    <t>Osobno vozilo</t>
  </si>
  <si>
    <t>Teretno vozilo</t>
  </si>
  <si>
    <t>Meteorološki uvjeti</t>
  </si>
  <si>
    <t>A2 Macelj-Zagreb</t>
  </si>
  <si>
    <t>A3 Bregana-Zagreb-Lipovac</t>
  </si>
  <si>
    <t>A4 Goričan-Zagreb</t>
  </si>
  <si>
    <t>A6 Bosiljevo-Rijeka</t>
  </si>
  <si>
    <t>Mjesec</t>
  </si>
  <si>
    <t>I. tromjesečje</t>
  </si>
  <si>
    <t>II. tromjesečje</t>
  </si>
  <si>
    <t>III. tromjesečje</t>
  </si>
  <si>
    <t>IV. tromjesečje</t>
  </si>
  <si>
    <t>Dan u tjednu</t>
  </si>
  <si>
    <t>ponedjeljak</t>
  </si>
  <si>
    <t>utorak</t>
  </si>
  <si>
    <t>srijeda</t>
  </si>
  <si>
    <t>četvrtak</t>
  </si>
  <si>
    <t>petak</t>
  </si>
  <si>
    <t>subota</t>
  </si>
  <si>
    <t>nedjelja</t>
  </si>
  <si>
    <t>Prometne nesreće s nastradalima</t>
  </si>
  <si>
    <t>Doba dana</t>
  </si>
  <si>
    <t>Vozila u prometnim nesrećama</t>
  </si>
  <si>
    <t>Nastradale osobe prema vrsti vozila</t>
  </si>
  <si>
    <t>A7 Rupa-Rijeka-Žuta Lokva</t>
  </si>
  <si>
    <t>iz suprotnih smjerova</t>
  </si>
  <si>
    <t>bočni smjer</t>
  </si>
  <si>
    <t>Ostali uvjeti</t>
  </si>
  <si>
    <t>Zemlja suha</t>
  </si>
  <si>
    <t>Zemlja mokra</t>
  </si>
  <si>
    <t>Suh - pijesak, šljunak</t>
  </si>
  <si>
    <t>u usporednoj vožnji</t>
  </si>
  <si>
    <t>u vožnji u slijedu</t>
  </si>
  <si>
    <t>u vožnji unazad</t>
  </si>
  <si>
    <t>Pogreške</t>
  </si>
  <si>
    <t>Pogreške vozača</t>
  </si>
  <si>
    <t>Nepropisna brzina</t>
  </si>
  <si>
    <t>Brzina neprimjerena uvjetima</t>
  </si>
  <si>
    <t>Vožnja na nedovoljnoj udaljenosti</t>
  </si>
  <si>
    <t>Zakašnjelo uočavanje opasnosti</t>
  </si>
  <si>
    <t>Nepropisno pretjecanje</t>
  </si>
  <si>
    <t>Nepropisno obilaženje</t>
  </si>
  <si>
    <t>Nepropisno mimoilaženje</t>
  </si>
  <si>
    <t>Nepropisno uključenje u promet</t>
  </si>
  <si>
    <t xml:space="preserve">Nepropisno skretanje </t>
  </si>
  <si>
    <t>Nepropisno okretanje</t>
  </si>
  <si>
    <t>Nepropisna vožnja unazad</t>
  </si>
  <si>
    <t>Nepropisno prestrojavanje</t>
  </si>
  <si>
    <t>Nepoštivanje prednosti prolaza</t>
  </si>
  <si>
    <t>Nepropisno parkiranje</t>
  </si>
  <si>
    <t>Naglo usporavanje-kočenje</t>
  </si>
  <si>
    <t>Nepoštivanje svjetlosnog znaka</t>
  </si>
  <si>
    <t>Neosiguran teret na vozilu</t>
  </si>
  <si>
    <t>Nemarno postupanje s vozilom</t>
  </si>
  <si>
    <t>Ostale pogreške vozača</t>
  </si>
  <si>
    <t>Pogreške pješaka</t>
  </si>
  <si>
    <t>Nekorište.obilježenog pješ.prijel.</t>
  </si>
  <si>
    <t>Nekorištenje pothodnika</t>
  </si>
  <si>
    <t>Ostale pogreške pješaka</t>
  </si>
  <si>
    <t>Ostali uzroci</t>
  </si>
  <si>
    <t>Neočekivana pojava opasnosti</t>
  </si>
  <si>
    <t>Vozači</t>
  </si>
  <si>
    <t>osobnih vozila</t>
  </si>
  <si>
    <t>bicikla</t>
  </si>
  <si>
    <t>mopeda</t>
  </si>
  <si>
    <t>autobusa i tramvaja</t>
  </si>
  <si>
    <t>teretnih vozila</t>
  </si>
  <si>
    <t>motocikla</t>
  </si>
  <si>
    <t>ostali</t>
  </si>
  <si>
    <t>65 i više godina</t>
  </si>
  <si>
    <t>Godine vozačkog staža</t>
  </si>
  <si>
    <t>15 - 20</t>
  </si>
  <si>
    <t>10 godina</t>
  </si>
  <si>
    <t>9 godina</t>
  </si>
  <si>
    <t>8 godina</t>
  </si>
  <si>
    <t>7 godina</t>
  </si>
  <si>
    <t>6 godina</t>
  </si>
  <si>
    <t>5 - 10</t>
  </si>
  <si>
    <t>5 godina</t>
  </si>
  <si>
    <t>4 godine</t>
  </si>
  <si>
    <t>3 godine</t>
  </si>
  <si>
    <t>2 godine</t>
  </si>
  <si>
    <t>1 godina</t>
  </si>
  <si>
    <t>1 - 5</t>
  </si>
  <si>
    <t>manje od 1 godine</t>
  </si>
  <si>
    <t>pod utjecajem alkohola</t>
  </si>
  <si>
    <t>pod utjecajem droga</t>
  </si>
  <si>
    <t xml:space="preserve">bez polož. vozačkog ispita </t>
  </si>
  <si>
    <t>Vozači koji su skrivili prometnu nesreću</t>
  </si>
  <si>
    <t>Prometne nesreće koje su prouzročili vozači motornih vozila</t>
  </si>
  <si>
    <t>Poginuli</t>
  </si>
  <si>
    <t>Ostali</t>
  </si>
  <si>
    <t xml:space="preserve">bez vozačkog ispita </t>
  </si>
  <si>
    <t>Nastradali sudionici</t>
  </si>
  <si>
    <t>Svojstvo sudionika</t>
  </si>
  <si>
    <t>Ozlijeđeni</t>
  </si>
  <si>
    <t xml:space="preserve">Putnici </t>
  </si>
  <si>
    <t>Pješaci</t>
  </si>
  <si>
    <t>teško</t>
  </si>
  <si>
    <t>lakše</t>
  </si>
  <si>
    <t xml:space="preserve">       Poginuli</t>
  </si>
  <si>
    <t>na mjestu</t>
  </si>
  <si>
    <t>u naselju</t>
  </si>
  <si>
    <t>izvan naselja</t>
  </si>
  <si>
    <t>tijekom prijevoza</t>
  </si>
  <si>
    <t>do 30 dana</t>
  </si>
  <si>
    <t xml:space="preserve">   Ozlijeđeni</t>
  </si>
  <si>
    <t>Nepoznato</t>
  </si>
  <si>
    <t>Svojstvo djeteta u prometu</t>
  </si>
  <si>
    <t>Svojstvo maloljetnika u prometu</t>
  </si>
  <si>
    <t>Svojstvo mladih osoba u prometu</t>
  </si>
  <si>
    <t>Svojstvo stranca</t>
  </si>
  <si>
    <t>Državljanstvo</t>
  </si>
  <si>
    <t>Njemačka</t>
  </si>
  <si>
    <t>Bosna i Hercegovina</t>
  </si>
  <si>
    <t>Italija</t>
  </si>
  <si>
    <t>Austrija</t>
  </si>
  <si>
    <t>Nisu koristili sigurnosni pojas</t>
  </si>
  <si>
    <t>Nisu koristili zaštitnu kacigu</t>
  </si>
  <si>
    <t>Policijska</t>
  </si>
  <si>
    <t>Prijavljena kaznena djela</t>
  </si>
  <si>
    <t>Razriješena kaznena djela</t>
  </si>
  <si>
    <t>uprava</t>
  </si>
  <si>
    <t>Broj djela</t>
  </si>
  <si>
    <t xml:space="preserve">Vrsta prekršaja </t>
  </si>
  <si>
    <t>Broj prekršaja</t>
  </si>
  <si>
    <t>Crveno svjetlo</t>
  </si>
  <si>
    <t>Strana i smjer kretanja</t>
  </si>
  <si>
    <t>Tehnički neispravno vozilo</t>
  </si>
  <si>
    <t>Vožnja bez svjetla na vozilu</t>
  </si>
  <si>
    <t>Prekršaji pješaka u prometu</t>
  </si>
  <si>
    <t>Sigurnosni pojas</t>
  </si>
  <si>
    <t>Zaštitna kaciga</t>
  </si>
  <si>
    <t>Ostali prekršaji</t>
  </si>
  <si>
    <t>SVI MLADI VOZ.MOT.VOZ.</t>
  </si>
  <si>
    <t>Mađarska</t>
  </si>
  <si>
    <t>Vozači i putnici u osobnim vozilima</t>
  </si>
  <si>
    <t>Neustupanje prednosti pješacima</t>
  </si>
  <si>
    <t>SVI VOZAČI MOT. VOZILA</t>
  </si>
  <si>
    <t>Na 100.000 vozača</t>
  </si>
  <si>
    <t>Na 100.000 motornih vozila</t>
  </si>
  <si>
    <t>Snijeg razgrnut</t>
  </si>
  <si>
    <t>Zaleđen neposut</t>
  </si>
  <si>
    <t>Zaleđen posut</t>
  </si>
  <si>
    <t>Snijeg nerazgrnut</t>
  </si>
  <si>
    <t>traktora</t>
  </si>
  <si>
    <t>Udjel u ukupnom broju nastradalih osoba %</t>
  </si>
  <si>
    <t>koprivničko-križ.</t>
  </si>
  <si>
    <t xml:space="preserve"> 10 - 12</t>
  </si>
  <si>
    <t xml:space="preserve"> 12 - 14</t>
  </si>
  <si>
    <t xml:space="preserve"> 14 - 16</t>
  </si>
  <si>
    <t xml:space="preserve"> 16 - 18</t>
  </si>
  <si>
    <t xml:space="preserve"> 18 - 20</t>
  </si>
  <si>
    <t xml:space="preserve"> 20 - 22</t>
  </si>
  <si>
    <t xml:space="preserve"> 22 - 24</t>
  </si>
  <si>
    <t>Nep.skret.,okret.i vožnja unazad</t>
  </si>
  <si>
    <t>2006.</t>
  </si>
  <si>
    <t>Velika Britanija</t>
  </si>
  <si>
    <t>Korištenje mobitela za vrijeme vožnje</t>
  </si>
  <si>
    <t>izdan prekršajni nalog</t>
  </si>
  <si>
    <t>Prekr.utvr.nadzor.prom.za koje je:</t>
  </si>
  <si>
    <t>Vozači s negativ.bod.dana 31.12.</t>
  </si>
  <si>
    <t>Prekršaji utvrđeni nadzorom</t>
  </si>
  <si>
    <t>Vozači mot. voz. na 100.000 stanov.</t>
  </si>
  <si>
    <t>Motorna vozila na 100.000 stanov.</t>
  </si>
  <si>
    <t>Dob pješaka</t>
  </si>
  <si>
    <t>Dob sudionika</t>
  </si>
  <si>
    <t>Novoregistrirana motorna vozila</t>
  </si>
  <si>
    <t>Vozači i putnici na motociklima i mopedima</t>
  </si>
  <si>
    <t>2007.</t>
  </si>
  <si>
    <t>Francuska</t>
  </si>
  <si>
    <t>Rumunjska</t>
  </si>
  <si>
    <t>Turska</t>
  </si>
  <si>
    <t>A5 Beli Manastir-Osijek-Svilaj</t>
  </si>
  <si>
    <t>do 6 godina</t>
  </si>
  <si>
    <t>Autocesta</t>
  </si>
  <si>
    <t>2008.</t>
  </si>
  <si>
    <t>Nizozemska</t>
  </si>
  <si>
    <t>Slovačka</t>
  </si>
  <si>
    <t>A10 Metković-Opuzen</t>
  </si>
  <si>
    <t>Stanje kolničke konstrukcije</t>
  </si>
  <si>
    <t>Dobro</t>
  </si>
  <si>
    <t>Manja oštećenja</t>
  </si>
  <si>
    <t>Loše</t>
  </si>
  <si>
    <t>2009.</t>
  </si>
  <si>
    <t>2010.</t>
  </si>
  <si>
    <t xml:space="preserve">   8 - 10</t>
  </si>
  <si>
    <t xml:space="preserve">   6 - 8</t>
  </si>
  <si>
    <t xml:space="preserve">   4 - 6</t>
  </si>
  <si>
    <t xml:space="preserve">   2 - 4</t>
  </si>
  <si>
    <t xml:space="preserve">   0 - 2</t>
  </si>
  <si>
    <t>Češka</t>
  </si>
  <si>
    <t>Muški</t>
  </si>
  <si>
    <t>Ženski</t>
  </si>
  <si>
    <t>Putnici</t>
  </si>
  <si>
    <t>ozlijeđeni</t>
  </si>
  <si>
    <t xml:space="preserve">teško </t>
  </si>
  <si>
    <t xml:space="preserve">lakše </t>
  </si>
  <si>
    <t>Muškarci</t>
  </si>
  <si>
    <t>Žene</t>
  </si>
  <si>
    <t>ozlijeđene</t>
  </si>
  <si>
    <t>Nalet na bicikl</t>
  </si>
  <si>
    <t>Nalet na motocikl ili moped</t>
  </si>
  <si>
    <t>Udar vozila u objekt na cesti</t>
  </si>
  <si>
    <t>Udar vozila u objekt kraj ceste</t>
  </si>
  <si>
    <t xml:space="preserve">Pješačka zona </t>
  </si>
  <si>
    <t>Zona smirenog prometa</t>
  </si>
  <si>
    <t>Četverocikl</t>
  </si>
  <si>
    <t>Vlak- željezn.vozilo</t>
  </si>
  <si>
    <t xml:space="preserve">Nepropisno kretanje vozila na kolniku </t>
  </si>
  <si>
    <t>Iznenadni kvar  vozila</t>
  </si>
  <si>
    <t>A8 Kanfanar-Matulji</t>
  </si>
  <si>
    <t>Vozač</t>
  </si>
  <si>
    <t>Putnik</t>
  </si>
  <si>
    <t>Pješak</t>
  </si>
  <si>
    <t>Koristili su sigurnosni pojas</t>
  </si>
  <si>
    <t>Koristili su zaštitnu kacigu</t>
  </si>
  <si>
    <t>2011.</t>
  </si>
  <si>
    <t xml:space="preserve">A9 Umag-Pula </t>
  </si>
  <si>
    <t>A11Zagreb-Sisak</t>
  </si>
  <si>
    <t>2012.</t>
  </si>
  <si>
    <t>Kosovo</t>
  </si>
  <si>
    <t>Broj poginulih</t>
  </si>
  <si>
    <t>Razlika očekivanog i stvarnog broja poginulih</t>
  </si>
  <si>
    <t>stvarni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</si>
  <si>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</si>
  <si>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</si>
  <si>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</si>
  <si>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</si>
  <si>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</si>
  <si>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</si>
  <si>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</si>
  <si>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</si>
  <si>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Državna cesta(u naselju)</t>
  </si>
  <si>
    <t>Državna cesta (izvan naselja)</t>
  </si>
  <si>
    <t>Županijska cesta (u naselju)</t>
  </si>
  <si>
    <t>Županijska cesta (izvan naselja)</t>
  </si>
  <si>
    <t>Lokalna cesta (unutar naselja)</t>
  </si>
  <si>
    <t>Lokalna cesta (izvan naselja)</t>
  </si>
  <si>
    <t>Ceste unutar naselja (ostale)</t>
  </si>
  <si>
    <r>
      <t>brze ceste</t>
    </r>
    <r>
      <rPr>
        <vertAlign val="superscript"/>
        <sz val="8"/>
        <rFont val="Arial"/>
        <family val="2"/>
        <charset val="238"/>
      </rPr>
      <t>2)</t>
    </r>
  </si>
  <si>
    <r>
      <t>autoceste</t>
    </r>
    <r>
      <rPr>
        <vertAlign val="superscript"/>
        <sz val="8"/>
        <rFont val="Arial"/>
        <family val="2"/>
        <charset val="238"/>
      </rPr>
      <t>2)</t>
    </r>
  </si>
  <si>
    <t>Švicarska</t>
  </si>
  <si>
    <t>Prijavljena</t>
  </si>
  <si>
    <t>Razriješena</t>
  </si>
  <si>
    <t xml:space="preserve"> Kaznena   djela</t>
  </si>
  <si>
    <t>Nepružanje pomoći</t>
  </si>
  <si>
    <t>Ugrožavanje prometa opasnom radnjom ili sreds.</t>
  </si>
  <si>
    <t>Ugrožavanje posebnih vrsta prometa</t>
  </si>
  <si>
    <t>Obijesna vožnja u cestovnom prometu</t>
  </si>
  <si>
    <t>Izazivanje prometne nesreće u cest. prometu</t>
  </si>
  <si>
    <t>Neizvršavanje sudske odluke</t>
  </si>
  <si>
    <t>Nastradali sudionici prometnih nesreća koje su prouzročili vozači motornih vozila</t>
  </si>
  <si>
    <t>KD s naknadno otkriv. počiniteljem</t>
  </si>
  <si>
    <t>dubr.-neretvanska</t>
  </si>
  <si>
    <t>vukov.-srijemska</t>
  </si>
  <si>
    <t>bjelov.-bilogorska</t>
  </si>
  <si>
    <t>kopriv.-križevačka</t>
  </si>
  <si>
    <t>virov.-podravska</t>
  </si>
  <si>
    <t>Vozači motornih vozila 31. prosinca</t>
  </si>
  <si>
    <t>do 14 godina</t>
  </si>
  <si>
    <t>15 - 24 godina</t>
  </si>
  <si>
    <t>25 - 34 godina</t>
  </si>
  <si>
    <t>35 - 44 godina</t>
  </si>
  <si>
    <t>45 - 54 godina</t>
  </si>
  <si>
    <t>55 - 64 godina</t>
  </si>
  <si>
    <t>Prometne nesreće s poginulima</t>
  </si>
  <si>
    <t>do 18 godina</t>
  </si>
  <si>
    <t>7-13 godina</t>
  </si>
  <si>
    <t>14-17 godina</t>
  </si>
  <si>
    <t>18-24 godine</t>
  </si>
  <si>
    <t>25-34 godine</t>
  </si>
  <si>
    <t>35-44 godine</t>
  </si>
  <si>
    <t>45-54 godine</t>
  </si>
  <si>
    <t>55-64 godine</t>
  </si>
  <si>
    <t>15-24 godine</t>
  </si>
  <si>
    <t>Belgija</t>
  </si>
  <si>
    <t>Poljska</t>
  </si>
  <si>
    <t>Rusija</t>
  </si>
  <si>
    <t>Slovenija</t>
  </si>
  <si>
    <t>Srbija</t>
  </si>
  <si>
    <t>Dob vozača koji su skrivili prometnu nesreću</t>
  </si>
  <si>
    <t>Naknadno otkrivena</t>
  </si>
  <si>
    <t xml:space="preserve"> - u naselju -  više od 50 km/h veća od dopuštene</t>
  </si>
  <si>
    <t xml:space="preserve"> - u naselju - 30 - 50 km/h  veća od dopuštene</t>
  </si>
  <si>
    <t xml:space="preserve"> - u naselju - 20 - 30 km/h  veća od dopuštene</t>
  </si>
  <si>
    <t xml:space="preserve"> - u naselju - 10 - 20 km/h  veća od dopuštene</t>
  </si>
  <si>
    <t xml:space="preserve"> - u naselju, do 10 km/h  veća od dopuštene</t>
  </si>
  <si>
    <t xml:space="preserve"> - izvan naselja - više od 50 km/h  veća od dopuštene</t>
  </si>
  <si>
    <t xml:space="preserve"> - izvan naselja - 30 - 50 km/h  veća od dopuštene</t>
  </si>
  <si>
    <t xml:space="preserve"> - izvan naselja - 10 - 30 km/h  veća od dopuštene</t>
  </si>
  <si>
    <t xml:space="preserve"> - limit vozila</t>
  </si>
  <si>
    <t>Nepropisno pretjecanje i obilaženje</t>
  </si>
  <si>
    <t>Upravljanje vozilom pod utjec.alkohola</t>
  </si>
  <si>
    <t xml:space="preserve"> - do 0,50 g/kg alkohola</t>
  </si>
  <si>
    <t xml:space="preserve"> -od 0,51 do 1,00 g/kg alkohola</t>
  </si>
  <si>
    <t xml:space="preserve"> -od 1,01 do 1,50 g/kg alkohola</t>
  </si>
  <si>
    <t xml:space="preserve"> - preko 1,50 g/kg alkohola </t>
  </si>
  <si>
    <t xml:space="preserve"> -  droga i lijekovi</t>
  </si>
  <si>
    <t xml:space="preserve"> - vozač bicikla ili zaprežnog vozila</t>
  </si>
  <si>
    <t xml:space="preserve"> - nepodvrgavanje ispitivanju/lij.pregledu</t>
  </si>
  <si>
    <t>Vožnja bez položenog ispita</t>
  </si>
  <si>
    <t>Nereg.i tehn.nepregledano vozilo</t>
  </si>
  <si>
    <t>Nepoštivanje promet.znaka</t>
  </si>
  <si>
    <t>Uprav.voz.kad je voz.doz.odu.</t>
  </si>
  <si>
    <t>Mobilna jedinica  - sjedište</t>
  </si>
  <si>
    <t>Udio poginulih osoba u nastradalim osobama u ukupnom broju</t>
  </si>
  <si>
    <r>
      <t>Stanovništvo RH</t>
    </r>
    <r>
      <rPr>
        <b/>
        <vertAlign val="superscript"/>
        <sz val="8"/>
        <rFont val="Arial"/>
        <family val="2"/>
        <charset val="238"/>
      </rPr>
      <t>1)</t>
    </r>
  </si>
  <si>
    <t/>
  </si>
  <si>
    <t>A1 Zagreb-Ploče</t>
  </si>
  <si>
    <t>pr</t>
  </si>
  <si>
    <t>Sjeverna Makedonija</t>
  </si>
  <si>
    <t>11 - 14</t>
  </si>
  <si>
    <t>21 - 25</t>
  </si>
  <si>
    <t>26 - 30</t>
  </si>
  <si>
    <t xml:space="preserve">31 - 35 </t>
  </si>
  <si>
    <t xml:space="preserve">36 - 40 </t>
  </si>
  <si>
    <t xml:space="preserve">41 - 45 </t>
  </si>
  <si>
    <t xml:space="preserve">46 - 50 </t>
  </si>
  <si>
    <t>više od 50</t>
  </si>
  <si>
    <t>Prometne nesreće koje su prouzročili mladi vozači motornih vozila</t>
  </si>
  <si>
    <t>Nastradali sudionici prometnih nesreća koje su prouzročili mladi vozači mot. vozilima</t>
  </si>
  <si>
    <t>Prekršajne prijave</t>
  </si>
  <si>
    <t>Trend u %</t>
  </si>
  <si>
    <t>2021.</t>
  </si>
  <si>
    <t>Albanija</t>
  </si>
  <si>
    <t>Crna Gora</t>
  </si>
  <si>
    <t>Grčka</t>
  </si>
  <si>
    <t>Indija</t>
  </si>
  <si>
    <t>Nepal</t>
  </si>
  <si>
    <t>Sirija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</si>
  <si>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</si>
  <si>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</si>
  <si>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</si>
  <si>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</si>
  <si>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</si>
  <si>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</si>
  <si>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</si>
  <si>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</si>
  <si>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</si>
  <si>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očekivano prema Nacionalnom planu</t>
  </si>
  <si>
    <t>Broj poginulih na 100.000 stanovnika</t>
  </si>
  <si>
    <t>Australija</t>
  </si>
  <si>
    <t>Bugarska</t>
  </si>
  <si>
    <t>Kanada</t>
  </si>
  <si>
    <t>Koreja</t>
  </si>
  <si>
    <t>Norveška</t>
  </si>
  <si>
    <t>SAD</t>
  </si>
  <si>
    <t>Španjolska</t>
  </si>
  <si>
    <t>Švedska</t>
  </si>
  <si>
    <t xml:space="preserve">tu kopiraj prosjek </t>
  </si>
  <si>
    <r>
      <t>Duž. kategoriziranih cesta u uporabi u km</t>
    </r>
    <r>
      <rPr>
        <b/>
        <vertAlign val="superscript"/>
        <sz val="8"/>
        <rFont val="Arial"/>
        <family val="2"/>
        <charset val="238"/>
      </rPr>
      <t>2)</t>
    </r>
  </si>
  <si>
    <t>UVOD</t>
  </si>
  <si>
    <t>1. OPĆI PREGLED SIGURNOSTI CESTOVNOG PROMETA</t>
  </si>
  <si>
    <t>Kretanje stvarnog i očekivanog broja poginulih u prometu od 2021. do 2030. godine</t>
  </si>
  <si>
    <t>Grafički prikaz kretanja stvarnog i očekivanog broja poginulih u prometu 2021. – 2030. godine</t>
  </si>
  <si>
    <t>Broj prometnih nesreća i posljedica na 100 000 vozača</t>
  </si>
  <si>
    <t>Broj prometnih nesreća i posljedica na 100 000 vozila</t>
  </si>
  <si>
    <t>Grafikon 7: Broj poginulih osoba na 100 000 stanovnika, vozača i vozila</t>
  </si>
  <si>
    <t xml:space="preserve">2. RASPROSTRANJENOST PROMETNIH NESREĆA </t>
  </si>
  <si>
    <t>Prometne nesreće po policijskim upravama</t>
  </si>
  <si>
    <t>Nastradale osobe po policijskim upravama</t>
  </si>
  <si>
    <t>Udjeli prometnih nesreća po policijskim upravama</t>
  </si>
  <si>
    <t>Udjeli nastradalih osoba po policijskim upravama</t>
  </si>
  <si>
    <t>Grafikon 10: Poginule osobe na 100 000 stanovnika</t>
  </si>
  <si>
    <t>Grafikon 11: Prometne nesreće s nastradalim osobama na 100 000 vozača i motornih vozila</t>
  </si>
  <si>
    <t>3. VRIJEME DOGAĐANJA PROMETNIH NESREĆA</t>
  </si>
  <si>
    <t>Prometne nesreće po mjesecima</t>
  </si>
  <si>
    <t>Grafikon 12: Prometne nesreće s nastradalim osobama i poginule osobe</t>
  </si>
  <si>
    <t>Nastradale osobe po mjesecima</t>
  </si>
  <si>
    <t xml:space="preserve">
Prometne nesreće s nastradalim osobama i poginule osobe 
po danima u tjednu</t>
  </si>
  <si>
    <t xml:space="preserve">Prometne nesreće s nastradalim osobama i poginule osobe tijekom dana </t>
  </si>
  <si>
    <t xml:space="preserve">Grafikon 13: Prometne nesreće s nastradalim osobama i poginule osobe </t>
  </si>
  <si>
    <t>Grafikon 14: Prometne nesreće s nastradalim osobama i poginule osobe</t>
  </si>
  <si>
    <t>4. PROMETNE NESREĆE PREMA OBILJEŽJIMA</t>
  </si>
  <si>
    <t>4.2. Prometne nesreće po kategorijama i značajkama cesta</t>
  </si>
  <si>
    <t xml:space="preserve">4.3. Prometne nesreće prema meteorološkim uvjetima i stanju kolnika </t>
  </si>
  <si>
    <t>4.4. Prometne nesreće prema vrsti vozila</t>
  </si>
  <si>
    <t>5. UZROCI PROMETNIH NESREĆA</t>
  </si>
  <si>
    <t>6. NASTRADALI SUDIONICI PROMETNIH NESREĆA</t>
  </si>
  <si>
    <t>6.2. Nastradali sudionici prema spolu</t>
  </si>
  <si>
    <t>6.4. Nastradali sudionici prema dobi</t>
  </si>
  <si>
    <t>6.5. Nastradali strani državljani</t>
  </si>
  <si>
    <t>7. VOZAČI KOJI SU PROUZROČILI PROMETNU NESREĆU</t>
  </si>
  <si>
    <t>Vozači koji su po nalazu policije prouzročili nesreću – načelo „pretpostavljene krivnje“. Ako je nesreću skrivilo više vozača, ona se broji samo jedanput ako vozači pripadaju istoj klasifikacijskoj skupini, a ako su u različitim klasifikacijskim skupinama, broji se u svakoj skupini.</t>
  </si>
  <si>
    <t xml:space="preserve">Prometne nesreće koje su skrivili vozači 15-24 godine </t>
  </si>
  <si>
    <t>i 65 i više godina s položenim vozačkim ispitom</t>
  </si>
  <si>
    <t xml:space="preserve">Prometne nesreće s poginulima koje su skrivili vozači 15-24 godine </t>
  </si>
  <si>
    <t>Prometne nesreće koje su skrivili vozači motornih vozila s položenim vozačkim ispitom</t>
  </si>
  <si>
    <t>Dob vozača</t>
  </si>
  <si>
    <t>Registrirano vozača</t>
  </si>
  <si>
    <t>19 - 24 godine</t>
  </si>
  <si>
    <t>25 - 34 godine</t>
  </si>
  <si>
    <t>35 - 44 godine</t>
  </si>
  <si>
    <t>45 - 54 godine</t>
  </si>
  <si>
    <t>55- 64 godine</t>
  </si>
  <si>
    <t>65 i  više godina</t>
  </si>
  <si>
    <t>Prometne nesreće koje su skrivili vozači koji nisu smjeli upravljati motornim vozilom</t>
  </si>
  <si>
    <t>Nastradali sudionici prometnih nesreća koje su skrivili vozači koji nisu smjeli upravljati motornim vozilom</t>
  </si>
  <si>
    <t>Prometne nesreće koje su skrivili mladi vozači</t>
  </si>
  <si>
    <t xml:space="preserve">Nastradali sudionici prometnih nesreća koje su skrivili mladi vozači </t>
  </si>
  <si>
    <t>Mladi vozač je osoba starosti od 15 do 24 godine (&lt;24, a ne ≤24) i posjeduje vozačku dozvolu kategorije koja odgovara vozilu kojim je upravljao u prometnoj nesreći</t>
  </si>
  <si>
    <t>8. KAZNENA DJELA U PROMETU</t>
  </si>
  <si>
    <t xml:space="preserve">Kaznena djela u prometu prema policijskim upravama </t>
  </si>
  <si>
    <t>Grafikon 31: Prometne nesreće po dobnoj strukturi vozača koji su ih skrivili u 2022. godini</t>
  </si>
  <si>
    <t>9. PREKRŠAJI U PROMETU UTVRĐENI NADZOROM</t>
  </si>
  <si>
    <t>Vrsta prekršaja utvrđena u nadzoru prometa</t>
  </si>
  <si>
    <t>Prekršaji utvrđeni u nadzoru prometa prema policijskim upravama</t>
  </si>
  <si>
    <t>PRILOZI</t>
  </si>
  <si>
    <t>Policijske uprave i policijske postaje</t>
  </si>
  <si>
    <t>S materijalnom štetom</t>
  </si>
  <si>
    <t>S nastradalim osobama</t>
  </si>
  <si>
    <t>Lakše ozlijeđeno</t>
  </si>
  <si>
    <t>osobama</t>
  </si>
  <si>
    <t>UKUPNO RH</t>
  </si>
  <si>
    <t>ZAGREBAČKA</t>
  </si>
  <si>
    <t>I PPRP Zagreb</t>
  </si>
  <si>
    <t>II PPRP Zagreb</t>
  </si>
  <si>
    <t>Dugo Selo</t>
  </si>
  <si>
    <t>Ivanić-Grad</t>
  </si>
  <si>
    <t>Jastrebarsko</t>
  </si>
  <si>
    <t>Samobor</t>
  </si>
  <si>
    <t>Sesvete</t>
  </si>
  <si>
    <t>Sv. Ivan Zelina</t>
  </si>
  <si>
    <t>Velika Gorica</t>
  </si>
  <si>
    <t>Vrbovec</t>
  </si>
  <si>
    <t>Zaprešić</t>
  </si>
  <si>
    <t>SPLITSKO-DALM.</t>
  </si>
  <si>
    <t>PGP Imotski</t>
  </si>
  <si>
    <t>PGP Vrgorac</t>
  </si>
  <si>
    <t>Brač</t>
  </si>
  <si>
    <t>Hvar</t>
  </si>
  <si>
    <t>Makarska</t>
  </si>
  <si>
    <t>Omiš</t>
  </si>
  <si>
    <t>Sinj</t>
  </si>
  <si>
    <t>Trogir</t>
  </si>
  <si>
    <t>Vis</t>
  </si>
  <si>
    <t>PPRP Split</t>
  </si>
  <si>
    <t>PRIMORSKO-GOR.</t>
  </si>
  <si>
    <t>Crikvenica</t>
  </si>
  <si>
    <t>Čabar</t>
  </si>
  <si>
    <t>Delnice</t>
  </si>
  <si>
    <t>Krk</t>
  </si>
  <si>
    <t>M.Lošinj/PI Cres</t>
  </si>
  <si>
    <t>Opatija</t>
  </si>
  <si>
    <t>Rab</t>
  </si>
  <si>
    <t>Vrbovsko</t>
  </si>
  <si>
    <t>PPRP Rijeka</t>
  </si>
  <si>
    <t>*broj obavljenih očevida prometnih nesreća</t>
  </si>
  <si>
    <t>OSJEČKO-BARANJ.</t>
  </si>
  <si>
    <t>Beli Manastir</t>
  </si>
  <si>
    <t>Belišće</t>
  </si>
  <si>
    <t>Donji Miholjac</t>
  </si>
  <si>
    <t>Đakovo</t>
  </si>
  <si>
    <t>Našice</t>
  </si>
  <si>
    <t>PPRP Osijek</t>
  </si>
  <si>
    <t>ISTARSKA</t>
  </si>
  <si>
    <t>Buje</t>
  </si>
  <si>
    <t>Buzet</t>
  </si>
  <si>
    <t>Labin</t>
  </si>
  <si>
    <t>Pazin</t>
  </si>
  <si>
    <t>Poreč</t>
  </si>
  <si>
    <t>Rovinj</t>
  </si>
  <si>
    <t>Umag</t>
  </si>
  <si>
    <t>PPRP Pula</t>
  </si>
  <si>
    <t>DUBROVAČKO-NER.</t>
  </si>
  <si>
    <t>Korčula</t>
  </si>
  <si>
    <t>Lastovo</t>
  </si>
  <si>
    <t>Metković</t>
  </si>
  <si>
    <t>Ploče</t>
  </si>
  <si>
    <t>Ston</t>
  </si>
  <si>
    <t>PPRP Dubrovnik</t>
  </si>
  <si>
    <t>KARLOVAČKA</t>
  </si>
  <si>
    <t>Duga Resa</t>
  </si>
  <si>
    <t>Ogulin</t>
  </si>
  <si>
    <t>Ozalj</t>
  </si>
  <si>
    <t>Slunj</t>
  </si>
  <si>
    <t>Vojnić</t>
  </si>
  <si>
    <t>PPRP Karlovac</t>
  </si>
  <si>
    <t>SISAČKO-MOSLAV.</t>
  </si>
  <si>
    <t>PGP H.Kostajnica</t>
  </si>
  <si>
    <t>Glina</t>
  </si>
  <si>
    <t>Petrinja</t>
  </si>
  <si>
    <t>Sunja</t>
  </si>
  <si>
    <t>PPRP Kutina</t>
  </si>
  <si>
    <t>PPRP Sisak</t>
  </si>
  <si>
    <t>ŠIBENSKO-KNINSKA</t>
  </si>
  <si>
    <t>Drniš</t>
  </si>
  <si>
    <t>Knin</t>
  </si>
  <si>
    <t>PPRP Šibenik</t>
  </si>
  <si>
    <t>VUKOVARSKO-SRIJ.</t>
  </si>
  <si>
    <t>PGP Ilok</t>
  </si>
  <si>
    <t>PGP Vrbanja</t>
  </si>
  <si>
    <t>PGP Županja</t>
  </si>
  <si>
    <t>Vukovar</t>
  </si>
  <si>
    <t>PPRP Vinkovci</t>
  </si>
  <si>
    <t>ZADARSKA</t>
  </si>
  <si>
    <t>PGP Gračac</t>
  </si>
  <si>
    <t>Benkovac</t>
  </si>
  <si>
    <t>Biograd</t>
  </si>
  <si>
    <t>Obrovac</t>
  </si>
  <si>
    <t>Pag</t>
  </si>
  <si>
    <t>PPRP Zadar</t>
  </si>
  <si>
    <t>BJELOVARSKO-BIL.</t>
  </si>
  <si>
    <t>Čazma</t>
  </si>
  <si>
    <t>Daruvar</t>
  </si>
  <si>
    <t>Garešnica</t>
  </si>
  <si>
    <t>Grubišno Polje</t>
  </si>
  <si>
    <t>PPRP Bjelovar</t>
  </si>
  <si>
    <t>BRODSKO-POSAV.</t>
  </si>
  <si>
    <t>Nova Gradiška</t>
  </si>
  <si>
    <t>Okučani</t>
  </si>
  <si>
    <t>PPRP Slavonski Brod</t>
  </si>
  <si>
    <t>KOPRIVNIČKO-KRIŽ.</t>
  </si>
  <si>
    <t>Đurđevac</t>
  </si>
  <si>
    <t>Križevci</t>
  </si>
  <si>
    <t>PPRP Koprivnica</t>
  </si>
  <si>
    <t>KRAPINSKO-ZAG.</t>
  </si>
  <si>
    <t>Donja Stubica</t>
  </si>
  <si>
    <t>Klanjec</t>
  </si>
  <si>
    <t>Pregrada</t>
  </si>
  <si>
    <t>Zlatar-Bistrica</t>
  </si>
  <si>
    <t>PPRP Krapina</t>
  </si>
  <si>
    <t>LIČKO-SENJSKA</t>
  </si>
  <si>
    <t>PGP Donji Lapac</t>
  </si>
  <si>
    <t>PGP Korenica</t>
  </si>
  <si>
    <t>Gospić</t>
  </si>
  <si>
    <t>Karlobag</t>
  </si>
  <si>
    <t>Novalja</t>
  </si>
  <si>
    <t>Otočac</t>
  </si>
  <si>
    <t>Senj</t>
  </si>
  <si>
    <t>MEĐIMURSKA</t>
  </si>
  <si>
    <t>PPRP Čakovec</t>
  </si>
  <si>
    <t>POŽEŠKO-SLAV.</t>
  </si>
  <si>
    <t>Pakrac</t>
  </si>
  <si>
    <t>Pleternica</t>
  </si>
  <si>
    <t>Požega</t>
  </si>
  <si>
    <t>VARAŽDINSKA</t>
  </si>
  <si>
    <t>Ivanec</t>
  </si>
  <si>
    <t>Ludbreg</t>
  </si>
  <si>
    <t>Novi Marof</t>
  </si>
  <si>
    <t>PPRP Varaždin</t>
  </si>
  <si>
    <t>VIROVITIČKO-PODR.</t>
  </si>
  <si>
    <t>Orahovica</t>
  </si>
  <si>
    <t>Slatina</t>
  </si>
  <si>
    <t>PPRP Virovitica</t>
  </si>
  <si>
    <t>Delnice/PI Čabar</t>
  </si>
  <si>
    <t>Pazin/PI Buzet</t>
  </si>
  <si>
    <t>Umag/PI Buje</t>
  </si>
  <si>
    <t>PGP Dvor</t>
  </si>
  <si>
    <t>GPGP Gvozd/PI Bojna</t>
  </si>
  <si>
    <t>PGP Novska/PI Jasenovac</t>
  </si>
  <si>
    <t>Sisak</t>
  </si>
  <si>
    <t>Benkovac-Obrovac</t>
  </si>
  <si>
    <t>Bjelovar</t>
  </si>
  <si>
    <t>Koprivnica</t>
  </si>
  <si>
    <t>Virovitica</t>
  </si>
  <si>
    <t>Godine starosti</t>
  </si>
  <si>
    <t>Spol</t>
  </si>
  <si>
    <t>do 18</t>
  </si>
  <si>
    <t>19-24</t>
  </si>
  <si>
    <t>25-34</t>
  </si>
  <si>
    <t>35-44</t>
  </si>
  <si>
    <t>45-54</t>
  </si>
  <si>
    <t>55-64</t>
  </si>
  <si>
    <t>65 i više</t>
  </si>
  <si>
    <t>III. Registrirana motorna vozila na dan 31.12.</t>
  </si>
  <si>
    <t>VRSTE  VOZILA</t>
  </si>
  <si>
    <t xml:space="preserve">Teretno i radno vozilo </t>
  </si>
  <si>
    <t>Kombinirano vozilo</t>
  </si>
  <si>
    <t>Radni stroj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</si>
  <si>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</si>
  <si>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</si>
  <si>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</si>
  <si>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</si>
  <si>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</si>
  <si>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</si>
  <si>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</si>
  <si>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</si>
  <si>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</si>
  <si>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</si>
  <si>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</si>
  <si>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</si>
  <si>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</si>
  <si>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</si>
  <si>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</si>
  <si>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</si>
  <si>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</si>
  <si>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</si>
  <si>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</si>
  <si>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</si>
  <si>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Kamion</t>
  </si>
  <si>
    <t>AUTOMOBIL</t>
  </si>
  <si>
    <t>AUTOBUS</t>
  </si>
  <si>
    <t>STROJ</t>
  </si>
  <si>
    <t>TRAKTOR</t>
  </si>
  <si>
    <t>Registrirana motorna vozila po policijskim upravama</t>
  </si>
  <si>
    <t>splitsko-dalmat.</t>
  </si>
  <si>
    <t>primorsko-goran.</t>
  </si>
  <si>
    <t>osječko-baranj.</t>
  </si>
  <si>
    <t>dubrovačko-nere.</t>
  </si>
  <si>
    <t>sisačko-moslav.</t>
  </si>
  <si>
    <t>bjelovarsko-bilog.</t>
  </si>
  <si>
    <t>brodsko-posav.</t>
  </si>
  <si>
    <t>krapinsko-zagor.</t>
  </si>
  <si>
    <t>požeško-slavon.</t>
  </si>
  <si>
    <t xml:space="preserve">UKUPNO </t>
  </si>
  <si>
    <t>Registrirana motorna vozila prema vrstama vozila</t>
  </si>
  <si>
    <t>Vrsta vozila</t>
  </si>
  <si>
    <t>Osobno voz.</t>
  </si>
  <si>
    <t>-</t>
  </si>
  <si>
    <t>Cest. tegljač</t>
  </si>
  <si>
    <t>Spec. vozilo</t>
  </si>
  <si>
    <t>Teretno voz.</t>
  </si>
  <si>
    <t>Kombini.voz.</t>
  </si>
  <si>
    <t xml:space="preserve">Prometne nesreće s nastradalim osobama </t>
  </si>
  <si>
    <t>Prometne nesreće s poginulim osobama</t>
  </si>
  <si>
    <t>Prometne nesreće s ozlijeđenim osobama</t>
  </si>
  <si>
    <t>Poginule osobe u prometnim nesrećama</t>
  </si>
  <si>
    <t xml:space="preserve">Teško ozlijeđene osobe u prometnim nesrećama </t>
  </si>
  <si>
    <t xml:space="preserve">Lakše ozlijeđene osobe u prometnim nesrećama 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</si>
  <si>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</si>
  <si>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</si>
  <si>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</si>
  <si>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</si>
  <si>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</si>
  <si>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</si>
  <si>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</si>
  <si>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</si>
  <si>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</si>
  <si>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</si>
  <si>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</si>
  <si>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</si>
  <si>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Prometne nesreće s nastradalima osobama</t>
  </si>
  <si>
    <t>Prometne nesreće s  ozlijeđenim osobama</t>
  </si>
  <si>
    <t>Teško ozlijeđene osobe u prometnim nesrećama</t>
  </si>
  <si>
    <t>Lakše ozlijeđene osobe u prometnim nesrećama</t>
  </si>
  <si>
    <t>Prometne nesreće po danima u tjednu</t>
  </si>
  <si>
    <t>Ponedjeljak</t>
  </si>
  <si>
    <t>Utorak</t>
  </si>
  <si>
    <t>Srijeda</t>
  </si>
  <si>
    <t>Četvrtak</t>
  </si>
  <si>
    <t>Petak</t>
  </si>
  <si>
    <t>Subota</t>
  </si>
  <si>
    <t>Nedjelja</t>
  </si>
  <si>
    <t>Teško ozlijeđene osobe</t>
  </si>
  <si>
    <t>Lakše ozlijeđene osobe</t>
  </si>
  <si>
    <t>Vrijeme/sat</t>
  </si>
  <si>
    <t xml:space="preserve"> 0 - 2</t>
  </si>
  <si>
    <t xml:space="preserve"> 2 - 4</t>
  </si>
  <si>
    <t xml:space="preserve"> 4 - 6</t>
  </si>
  <si>
    <t xml:space="preserve"> 6 - 8</t>
  </si>
  <si>
    <t xml:space="preserve"> 8 - 10</t>
  </si>
  <si>
    <t>Vrste prom.nesreća</t>
  </si>
  <si>
    <t>u uspored. vožnji</t>
  </si>
  <si>
    <t>Udar u parkirano vozilo</t>
  </si>
  <si>
    <t>Udar voz. u objekt na cesti</t>
  </si>
  <si>
    <t>Udar voz. u objekt kraj ceste</t>
  </si>
  <si>
    <t xml:space="preserve"> -</t>
  </si>
  <si>
    <t>iz suprotnih smje.</t>
  </si>
  <si>
    <t>četverokrako križ.</t>
  </si>
  <si>
    <t>u više razina</t>
  </si>
  <si>
    <t>Prijelaz preko želj. pruge</t>
  </si>
  <si>
    <t>svjetlosna signal.</t>
  </si>
  <si>
    <t>svjetlosna sig.</t>
  </si>
  <si>
    <t>svjetlosna signali.</t>
  </si>
  <si>
    <t>1-</t>
  </si>
  <si>
    <t>4-</t>
  </si>
  <si>
    <t>Snijeg - razgrnut</t>
  </si>
  <si>
    <t>Snijeg - nerazgrnut</t>
  </si>
  <si>
    <t>Zaleđen - posut</t>
  </si>
  <si>
    <t>Zaleđen - neposut</t>
  </si>
  <si>
    <t>Zemlja  suha</t>
  </si>
  <si>
    <t>Zemlja  mokra</t>
  </si>
  <si>
    <t>Prometne nesreće prema vrsti vozila</t>
  </si>
  <si>
    <t>Vozila u prometnim nesrećama s nastradalim osobama</t>
  </si>
  <si>
    <t>Vozila u prometnim nesrećama s poginulim osobama</t>
  </si>
  <si>
    <t>Vozila u prometnim nesrećama s ozlijeđenim osobama</t>
  </si>
  <si>
    <t xml:space="preserve">Okolnosti </t>
  </si>
  <si>
    <t>Brzina neprim.uvjetima</t>
  </si>
  <si>
    <t>Vožnja na ned. udalj.</t>
  </si>
  <si>
    <t>Zakašnjelo uoč.opasno.</t>
  </si>
  <si>
    <t>Neprop.pretjecanje</t>
  </si>
  <si>
    <t>Neprop.obilaženje</t>
  </si>
  <si>
    <t>Neprop.mimoilaženje</t>
  </si>
  <si>
    <t>Neprop.uklj.u promet</t>
  </si>
  <si>
    <t>Neprop.vožnja unazad</t>
  </si>
  <si>
    <t>Neprop.prestrojavanje</t>
  </si>
  <si>
    <t>Nepošt.predn.prolaza</t>
  </si>
  <si>
    <t>Naglo uspor. kočenje</t>
  </si>
  <si>
    <t>Nepošt.svjetlos.znaka</t>
  </si>
  <si>
    <t>Neosig.teret na vozilu</t>
  </si>
  <si>
    <t>Nemarno postup.s voz.</t>
  </si>
  <si>
    <t>Ostale pogreške voz.</t>
  </si>
  <si>
    <t>Nepropis. kretanje voz. na kol.</t>
  </si>
  <si>
    <t>Nepošt. svjetl. znaka</t>
  </si>
  <si>
    <t>Nekori.obiljež.pješ.prij.</t>
  </si>
  <si>
    <t>Nekorištenje pothod.</t>
  </si>
  <si>
    <t>Ostale pogreške pješ.</t>
  </si>
  <si>
    <t>Neoček.pojava opasn.</t>
  </si>
  <si>
    <t>Iznen. kvar na vozilu</t>
  </si>
  <si>
    <t>…</t>
  </si>
  <si>
    <t>Nekori.obiljež.pješ.pr.</t>
  </si>
  <si>
    <t>Nemarno postu.s voz.</t>
  </si>
  <si>
    <t xml:space="preserve">Poginule osobe u prometnim nesrećama </t>
  </si>
  <si>
    <t>Svojstvo</t>
  </si>
  <si>
    <t>Dob</t>
  </si>
  <si>
    <t xml:space="preserve"> 55-64 godine</t>
  </si>
  <si>
    <t xml:space="preserve"> Teško ozlijeđene osobe u prometnim nesrećama</t>
  </si>
  <si>
    <t>do 17 godina</t>
  </si>
  <si>
    <t>18 - 20 godina</t>
  </si>
  <si>
    <t>21 - 24 godine</t>
  </si>
  <si>
    <t>25 -29 godina</t>
  </si>
  <si>
    <t>30 - 34 godine</t>
  </si>
  <si>
    <t>35 - 39 godina</t>
  </si>
  <si>
    <t>40 - 44 godine</t>
  </si>
  <si>
    <t>45 - 49 godina</t>
  </si>
  <si>
    <t>50 - 54 godine</t>
  </si>
  <si>
    <t>55 - 59 godina</t>
  </si>
  <si>
    <t>60 - 64 godine</t>
  </si>
  <si>
    <t>do17 godina</t>
  </si>
  <si>
    <t>Bez vozačkog ispita</t>
  </si>
  <si>
    <t xml:space="preserve">više od 50 </t>
  </si>
  <si>
    <t xml:space="preserve">45 - 50 </t>
  </si>
  <si>
    <t xml:space="preserve">40 - 45 </t>
  </si>
  <si>
    <t xml:space="preserve">35 - 40 </t>
  </si>
  <si>
    <t xml:space="preserve">30 - 35 </t>
  </si>
  <si>
    <t>25 - 30</t>
  </si>
  <si>
    <t>20 - 25</t>
  </si>
  <si>
    <t>10 - 15</t>
  </si>
  <si>
    <t>Mopeda</t>
  </si>
  <si>
    <t>Motocikla</t>
  </si>
  <si>
    <t>Osobnih vozila</t>
  </si>
  <si>
    <t>Autobusa i tramvaja</t>
  </si>
  <si>
    <t>Teretnih vozila</t>
  </si>
  <si>
    <t>Traktora</t>
  </si>
  <si>
    <t>Bicikla</t>
  </si>
  <si>
    <t>Ostalih vozila</t>
  </si>
  <si>
    <t xml:space="preserve">I. Prometne nesreće koje su skrivili mladi vozači i posljedice po danima </t>
  </si>
  <si>
    <t>Ozlijeđene osobe u prometnim nesrećama</t>
  </si>
  <si>
    <t xml:space="preserve">II. Prometne nesreće koje su skrivili mladi vozači i posljedice po satima </t>
  </si>
  <si>
    <t>III. Prometne nesreće koje su skrivili mladi vozači i posljedice prema vrsti prometnih nesreća</t>
  </si>
  <si>
    <t>Udar voz. u parkirano vozilo</t>
  </si>
  <si>
    <t>Nalet na biciklistu</t>
  </si>
  <si>
    <t xml:space="preserve">IV. Uzroci prometnih nesreća koje su skrivili mladi vozači i posljedice </t>
  </si>
  <si>
    <t>Zakašnjelo uoč.opa.</t>
  </si>
  <si>
    <t>Neuoč.pojava opasn.</t>
  </si>
  <si>
    <t>V. Prometne nesreće koje su skrivili mladi vozači  prema vrsti vozila</t>
  </si>
  <si>
    <t>Ozlijeđene  osobe u prometnim nesrećama</t>
  </si>
  <si>
    <t>VI. Prometne nesreće koje su skrivili mladi vozači pod utjecajem alkohola i droge i nastradale osobe u tim nesrećama</t>
  </si>
  <si>
    <t>Vozači motornih vozila</t>
  </si>
  <si>
    <r>
      <t>2014.</t>
    </r>
    <r>
      <rPr>
        <b/>
        <vertAlign val="superscript"/>
        <sz val="8"/>
        <rFont val="Arial"/>
        <family val="2"/>
        <charset val="238"/>
      </rPr>
      <t>7</t>
    </r>
  </si>
  <si>
    <t>SVI MLADI VOZ. MV S POL. VI</t>
  </si>
  <si>
    <t>Do 2014. godine prometne nesreće koje su skrivili mladi vozači obuhvaćale su osobe u starosti  od 16. do 24. godine bez obzira na položen vozački ispit.</t>
  </si>
  <si>
    <t>PROMETNE NESREĆE KOJE SU SKRIVILI MLADI VOZAČI (15 - 24 GODINE) KOJI POSJEDUJU VOZAČKU DOZVOLU I POSLJEDICE TIH NESREĆA (2013. - 2022.)</t>
  </si>
  <si>
    <t>2) Ministarstvo mora, prometa i infrastrukture</t>
  </si>
  <si>
    <t>Grafikon 1: Prometne sesreće i prometne nesreće s nastradalim osobama od 1974. do 2023. godine</t>
  </si>
  <si>
    <t>Grafikon 2: Prometne nesreće s nastradalim osobama i poginule osobe u prometnim nesrećama od 1974. do 2023. godine</t>
  </si>
  <si>
    <t>Grafikon 3: Ozlijeđene osobe u prometnim nesrećama od 1974. do 2023. godine</t>
  </si>
  <si>
    <t>Grafikon 4: Poginule osobe u prometnim nesrećama od 1974. do 2023. godine</t>
  </si>
  <si>
    <t>Broj prometnih nesreća i posljedica na 100 000 stanovnika</t>
  </si>
  <si>
    <t>od 2014. do 2023. godine</t>
  </si>
  <si>
    <t>Grafikon 6: Struktura nastradalih osoba (prosjek od 2014. do 2023. godine)</t>
  </si>
  <si>
    <t>Grafikon 5: Struktura prometnih nesreća (prosjek od 2014. do 2023. godine)</t>
  </si>
  <si>
    <t>Struktura prometnih nesreća i posljedica od 2014. do 2023. godine</t>
  </si>
  <si>
    <t>Grafikon 8: Prometne nesreće s nastradalim osobama i poginule osobe po policijskim upravama 2022./2023.</t>
  </si>
  <si>
    <t>Grafikon 9: Udjeli prometnih nesreća i poginulih osoba po policijskim upravama u 2023. godini</t>
  </si>
  <si>
    <t>Stanovništvo, vozači i registrirana vozila u 2023. godini</t>
  </si>
  <si>
    <t>Suodnos prometnih nesreća i nastradalih osoba prema stanovništvu, vozačima i registriranim vozilima u 2023. godini</t>
  </si>
  <si>
    <t>tijekom dana u 2023. godini</t>
  </si>
  <si>
    <t>po danima u tjednu u 2023. godini</t>
  </si>
  <si>
    <t>po mjesecima u 2023. godini</t>
  </si>
  <si>
    <t>Grafikon 15: Vrste prometnih nesreća u 2023. godini</t>
  </si>
  <si>
    <t>Grafikon 16: Poginule osobe prema vrsti prometnih nesreća u 2023. godini</t>
  </si>
  <si>
    <t>4.1. Vrste prometnih nesreća u 2023. godini</t>
  </si>
  <si>
    <t>Nastradale osobe prema vrstama prometnih nesreća u 2023. godini</t>
  </si>
  <si>
    <t>Grafikon 18: Poginule osobe po kategorijama cesta u 2023. godini</t>
  </si>
  <si>
    <t>Grafikon 17: Prometne nesreće po kategorijama cesta u 2023. godini</t>
  </si>
  <si>
    <t>Prometne nesreće po kategorijama cesta u 2023. godini</t>
  </si>
  <si>
    <t>Prometne nesreće na autocestama i brzim cestama u 2023. godini</t>
  </si>
  <si>
    <t>Grafikon 19: Prometne nesreće na autocestama i brzim cestama u 2023. godini</t>
  </si>
  <si>
    <t>Nastradali sudionici po kategorijama cesta u 2023. godini</t>
  </si>
  <si>
    <t>Nastradali sudionici na autocestama i brzim cestama u 2023. godini</t>
  </si>
  <si>
    <t>Grafikon 20: Poginule osobe na autocestama i brzim cestama u 2023. godini</t>
  </si>
  <si>
    <t>Prometne nesreće po značajkama ceste u 2023. godini</t>
  </si>
  <si>
    <t>Nastradale osobe u prometnim nesrećama prema značajkama ceste u 2023. godini</t>
  </si>
  <si>
    <t>Grafikon 21: Prometne nesreće po značajkama ceste u 2023. godini</t>
  </si>
  <si>
    <t>Grafikon 22: Poginule osobe prema značajkama ceste u 2023. godini</t>
  </si>
  <si>
    <t>Prometne nesreće prema meteorološkim uvjetima u 2023. godini</t>
  </si>
  <si>
    <t>Nastradale osobe u prometnim nesrećama prema meteorološkim uvjetima u 2023. godini</t>
  </si>
  <si>
    <t>Grafikon 23: Poginule osobe prema meteorološkim uvjetima u 2023. godini</t>
  </si>
  <si>
    <t>Prometne nesreće prema stanju kolnika u 2023. godini</t>
  </si>
  <si>
    <t>Nastradale osobe prema stanju kolnika u 2023. godini</t>
  </si>
  <si>
    <t>Prometne nesreće prema uvjetima vidljivosti u 2023. godini</t>
  </si>
  <si>
    <t>Nastradale osobe prema uvjetima vidljivosti u 2023. godini</t>
  </si>
  <si>
    <t>Grafikon 24: Prometne nesreće prema uvjetima vidljivosti u 2023. godini</t>
  </si>
  <si>
    <t>Grafikon 25: Poginule osobe prema uvjetima vidljivosti u 2023. godini</t>
  </si>
  <si>
    <t>Prometne nesreće prema stanju kolničke konstrukcije u 2023. godini</t>
  </si>
  <si>
    <t>Nastradale osobe prema stanju kolničke konstrukcije u 2023. godini</t>
  </si>
  <si>
    <t>Vozila koja su sudjelovala u prometnim nesrećama u 2023. godini</t>
  </si>
  <si>
    <t>Nastradale osobe prema vrsti vozila u 2023. godini</t>
  </si>
  <si>
    <t>Grafikon 26: Vozila koja su sudjelovala u prometnim nesrećama u 2023. godini</t>
  </si>
  <si>
    <t>Grafikon 27: Poginule osobe prema vrsti vozila u 2023. godini</t>
  </si>
  <si>
    <t>Struktura kaznenih djela u 2023. godini</t>
  </si>
  <si>
    <t>Afganistan</t>
  </si>
  <si>
    <t>Urugvaj</t>
  </si>
  <si>
    <t>6.1. Nastradali sudionici prometnih nesreća prema svojstvu u 2023. godini</t>
  </si>
  <si>
    <t>Nastradali sudionici prema spolu i dobi u 2023. godini</t>
  </si>
  <si>
    <t>6.3. Nastradali sudionici prema mjestu stradavanja u 2023. godini</t>
  </si>
  <si>
    <t>Dobna struktura nastradalih sudionika u 2023. godini</t>
  </si>
  <si>
    <t>Nastradala djeca (do 13 godina) u 2023. godini</t>
  </si>
  <si>
    <t>Nastradali maloljetnici (14-17 godina) u 2023. godini</t>
  </si>
  <si>
    <t>Nastradale mlade osobe (18–24 godine) prema svojstvu sudionika u prometu u 2023. godini</t>
  </si>
  <si>
    <t>Dobna struktura nastradalih pješaka u 2023. godini</t>
  </si>
  <si>
    <t>Grafikon 28: Dobna struktura poginulih pješaka u 2023. godini</t>
  </si>
  <si>
    <t>Nastradali strani državljani prema svojstvu sudionika u prometu u 2023. godini</t>
  </si>
  <si>
    <t>Nastradali strani državljani prema državljanstvu u 2023. godini</t>
  </si>
  <si>
    <t>Nastradali vozači i putnici osobnih vozila prema korištenju sigurnosnog pojasa u 2023. godini</t>
  </si>
  <si>
    <t>Nastradali vozači i putnici motocikla i mopeda prema korištenju zaštitne kacige u 2023. godini</t>
  </si>
  <si>
    <t>Grafikon 29: Poginuli vozači i putnici osobnih vozila u 2023. godini</t>
  </si>
  <si>
    <t>Grafikon 30: Poginuli vozači i putnici motocikla i mopeda u 2023. godini</t>
  </si>
  <si>
    <t>1)  Izvor: Državni zavod za statistiku RH -procjena broja stanovnika sredinom 2022. godine. Dostupno na: https://podaci.dzs.hr/hr/search?q=broj%20stanovnika</t>
  </si>
  <si>
    <t>Prometne nesreće nastale zbog pogreške vozača, pješaka i ostalih uzroka u 2023. godini</t>
  </si>
  <si>
    <t>Nastradale osobe zbog pogrešaka vozača, pješaka i ostalih uzroka u 2023. godini</t>
  </si>
  <si>
    <t>Prometne nesreće po dobnoj strukturi vozača koji su ih skrivili u 2023. godini</t>
  </si>
  <si>
    <t>I. Sigurnost prometa po policijskim postajama u 2023. godini*</t>
  </si>
  <si>
    <t>II. Dobna i spolna struktura registriranih vozača motornih vozila na dan 31.12.2023. godine</t>
  </si>
  <si>
    <t>Prometne nesreće po vozačkom stažu vozača koji su ih skrivili u 2023. godini</t>
  </si>
  <si>
    <t xml:space="preserve"> u 2023. godini</t>
  </si>
  <si>
    <t>koji nisu smjeli upravljati motornim vozilom u 2023. godini</t>
  </si>
  <si>
    <t>Prometne nesreće koje su skrivili vozači prema vrsti vozila u 2023. godini</t>
  </si>
  <si>
    <t>IV. Prometne nesreće po policijskim upravama (2014. -  2023.)</t>
  </si>
  <si>
    <t>Pregled osnovnih pokazatelja sigurnosti cestovnog prometa od 2014. do 2023. godine</t>
  </si>
  <si>
    <t>Pregled osnovnih pokazatelja sigurnosti cestovnog prometa na 100 000 stanovnika od 2014. do 2023. godine</t>
  </si>
  <si>
    <t>Stanovništvo, vozači, vozila i ceste od 2014. do 2023. godine na dan 31. prosinca</t>
  </si>
  <si>
    <t>XVI. Nastradale osobe prema svojstvu (2014. - 2023.)</t>
  </si>
  <si>
    <t>VI. Prometne nesreće po danima u tjednu (2014. -  2023.)</t>
  </si>
  <si>
    <t>VII. Prometne nesreće prema satima u danu (2014. -  2023.)</t>
  </si>
  <si>
    <t>V. Prometne nesreće po mjesecima (2014. -  2023.)</t>
  </si>
  <si>
    <t>X. Prometne nesreće prema meteorološkim uvjetima (2014. - 2023.)</t>
  </si>
  <si>
    <t>XII. Prometne nesreće prema uvjetima vidljivosti (2014. - 2023.)</t>
  </si>
  <si>
    <t>XI. Prometne nesreće prema stanju kolnika (2014. - 2023.)</t>
  </si>
  <si>
    <t>XIII. Prometne nesreće prema vrsti vozila (2014. - 2023.)</t>
  </si>
  <si>
    <t>XIV. Broj vozila koja su sudjelovala u prometnim nesrećama (2014. - 2023.)</t>
  </si>
  <si>
    <t>XVII. Dobna struktura nastradalih osoba (2014. - 2023.)</t>
  </si>
  <si>
    <t>XIX. Dobna struktura nastradalih vozača (2014. - 2023.)</t>
  </si>
  <si>
    <t>XVIII. Dobna struktura nastradalih pješaka (2014. - 2023.)</t>
  </si>
  <si>
    <t>XX. Dobna struktura nastradalih vozača bicikla (2014. - 2023.)</t>
  </si>
  <si>
    <t>XXI. Dobna struktura nastradalih vozača i putnika mopeda (2014. - 2023.)</t>
  </si>
  <si>
    <t>XXII. Dobna struktura nastradalih vozača i putnika motocikla (2014. - 2023.)</t>
  </si>
  <si>
    <t>XXIII. Dobna struktura nastradalih vozača i putnika osobnih vozila (2014. - 2023.)</t>
  </si>
  <si>
    <t>XXIV. Dobna struktura nastradalih vozača i putnika autobusa (2014. - 2023.)</t>
  </si>
  <si>
    <t>XXV. Dobna struktura nastradalih vozača i putnika tramvaja (2014. - 2023.)</t>
  </si>
  <si>
    <t>XXVI. Dobna struktura nastradalih vozača i putnika teretnih vozila (2014. - 2023.)</t>
  </si>
  <si>
    <t>XXVII. Dobna struktura nastradalih vozača i putnika traktora (2014. - 2023.)</t>
  </si>
  <si>
    <t>XXVIII. Dobna struktura vozača koji su skrivili prometnu nesreću (2014. - 2023.)</t>
  </si>
  <si>
    <t>XXX. Vozači koji su skrivili prometnu nesreću prema vrsti vozila (2014. - 2023.)</t>
  </si>
  <si>
    <t>VIII. Prometne nesreće prema obilježjima nesreće (2014. -  2023.)</t>
  </si>
  <si>
    <t>IX. Prometne nesreće prema značajkama ceste (2014. - 2023.)</t>
  </si>
  <si>
    <t>XV. Uzroci prometnih nesreća (2014. - 2023.)</t>
  </si>
  <si>
    <t>XXIX. Vozački staž vozača koji su skrivili prometnu nesreću (2014. - 2023.)</t>
  </si>
  <si>
    <t>Prometne nesreće i posljedice od 1974. do 2023. godine</t>
  </si>
  <si>
    <t>Registrirana vozila na motorni pogon prema vrsti vozila i po policijskim upravama u 2014. godini</t>
  </si>
  <si>
    <t>Registrirana vozila na motorni pogon prema vrsti vozila i po policijskim upravama u 2023. godini</t>
  </si>
  <si>
    <t>Mopedi</t>
  </si>
  <si>
    <t>Motocikli</t>
  </si>
  <si>
    <t>Osobna vozila</t>
  </si>
  <si>
    <t>Autobusi</t>
  </si>
  <si>
    <t>Kamioni</t>
  </si>
  <si>
    <t>Cestovni tegljači</t>
  </si>
  <si>
    <t>Specijalna vozila</t>
  </si>
  <si>
    <t>Traktori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</si>
</sst>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"/>
    <numFmt numFmtId="165" formatCode="#,###"/>
    <numFmt numFmtId="166" formatCode="0.0"/>
    <numFmt numFmtId="167" formatCode="\+0.0;\-0.0;0.0"/>
    <numFmt numFmtId="168" formatCode="#,##0.0"/>
    <numFmt numFmtId="169" formatCode="#.0"/>
    <numFmt numFmtId="170" formatCode="#,###.0"/>
    <numFmt numFmtId="171" formatCode="\+0;\-0;0"/>
    <numFmt numFmtId="172" formatCode="0.0;&quot;&quot;;"/>
    <numFmt numFmtId="173" formatCode="#\ ###"/>
    <numFmt numFmtId="174" formatCode="#\ ###\ ##0"/>
    <numFmt numFmtId="175" formatCode="#,##0;[Red]#,##0"/>
  </numFmts>
  <fonts count="6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0"/>
      <name val="Arial"/>
      <family val="2"/>
    </font>
    <font>
      <sz val="10"/>
      <name val="Arial CE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.5"/>
      <name val="Times New Roman"/>
      <family val="1"/>
    </font>
    <font>
      <sz val="6"/>
      <name val="Arial"/>
      <family val="2"/>
    </font>
    <font>
      <sz val="10"/>
      <color indexed="10"/>
      <name val="Arial"/>
      <family val="2"/>
      <charset val="238"/>
    </font>
    <font>
      <sz val="10"/>
      <color indexed="10"/>
      <name val="Arial"/>
      <family val="2"/>
    </font>
    <font>
      <i/>
      <sz val="8"/>
      <name val="Arial"/>
      <family val="2"/>
      <charset val="238"/>
    </font>
    <font>
      <sz val="9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2"/>
      <name val="Arial"/>
      <family val="2"/>
      <charset val="238"/>
    </font>
    <font>
      <sz val="10"/>
      <name val="Arial CE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7"/>
      <name val="Arial CE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 CE"/>
      <charset val="238"/>
    </font>
    <font>
      <sz val="9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7" fillId="0" borderId="0"/>
    <xf numFmtId="0" fontId="52" fillId="0" borderId="0"/>
    <xf numFmtId="0" fontId="52" fillId="0" borderId="0"/>
    <xf numFmtId="0" fontId="2" fillId="0" borderId="0"/>
    <xf numFmtId="0" fontId="35" fillId="0" borderId="0"/>
    <xf numFmtId="0" fontId="1" fillId="0" borderId="0"/>
    <xf numFmtId="0" fontId="57" fillId="0" borderId="0" applyNumberFormat="0" applyFill="0" applyBorder="0" applyAlignment="0" applyProtection="0"/>
  </cellStyleXfs>
  <cellXfs count="2321"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Border="1"/>
    <xf numFmtId="168" fontId="3" fillId="2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168" fontId="3" fillId="2" borderId="16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168" fontId="3" fillId="2" borderId="21" xfId="0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168" fontId="3" fillId="2" borderId="26" xfId="0" applyNumberFormat="1" applyFont="1" applyFill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68" fontId="5" fillId="2" borderId="6" xfId="0" applyNumberFormat="1" applyFont="1" applyFill="1" applyBorder="1" applyAlignment="1">
      <alignment vertical="center"/>
    </xf>
    <xf numFmtId="0" fontId="0" fillId="0" borderId="0" xfId="0" applyFill="1" applyBorder="1"/>
    <xf numFmtId="168" fontId="0" fillId="0" borderId="0" xfId="0" applyNumberFormat="1" applyBorder="1"/>
    <xf numFmtId="166" fontId="0" fillId="0" borderId="0" xfId="0" applyNumberFormat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/>
    <xf numFmtId="0" fontId="13" fillId="0" borderId="31" xfId="0" applyFont="1" applyBorder="1"/>
    <xf numFmtId="0" fontId="14" fillId="3" borderId="13" xfId="0" applyFont="1" applyFill="1" applyBorder="1"/>
    <xf numFmtId="166" fontId="17" fillId="3" borderId="37" xfId="0" applyNumberFormat="1" applyFont="1" applyFill="1" applyBorder="1"/>
    <xf numFmtId="166" fontId="17" fillId="3" borderId="9" xfId="0" applyNumberFormat="1" applyFont="1" applyFill="1" applyBorder="1"/>
    <xf numFmtId="168" fontId="3" fillId="0" borderId="13" xfId="0" applyNumberFormat="1" applyFont="1" applyBorder="1" applyAlignment="1">
      <alignment horizontal="right"/>
    </xf>
    <xf numFmtId="166" fontId="0" fillId="2" borderId="11" xfId="0" applyNumberFormat="1" applyFill="1" applyBorder="1"/>
    <xf numFmtId="166" fontId="0" fillId="2" borderId="37" xfId="0" applyNumberFormat="1" applyFill="1" applyBorder="1"/>
    <xf numFmtId="166" fontId="0" fillId="2" borderId="12" xfId="0" applyNumberFormat="1" applyFill="1" applyBorder="1"/>
    <xf numFmtId="3" fontId="15" fillId="0" borderId="0" xfId="0" applyNumberFormat="1" applyFont="1" applyFill="1" applyBorder="1"/>
    <xf numFmtId="0" fontId="7" fillId="0" borderId="13" xfId="0" applyFont="1" applyBorder="1" applyAlignment="1">
      <alignment horizontal="left" indent="1"/>
    </xf>
    <xf numFmtId="3" fontId="3" fillId="0" borderId="39" xfId="0" applyNumberFormat="1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3" xfId="0" applyNumberFormat="1" applyFont="1" applyBorder="1"/>
    <xf numFmtId="0" fontId="7" fillId="0" borderId="13" xfId="0" applyFont="1" applyBorder="1" applyAlignment="1">
      <alignment horizontal="left" indent="2"/>
    </xf>
    <xf numFmtId="0" fontId="7" fillId="0" borderId="40" xfId="0" applyFont="1" applyBorder="1" applyAlignment="1">
      <alignment horizontal="left" indent="1"/>
    </xf>
    <xf numFmtId="3" fontId="3" fillId="0" borderId="33" xfId="0" applyNumberFormat="1" applyFont="1" applyBorder="1"/>
    <xf numFmtId="3" fontId="3" fillId="0" borderId="42" xfId="0" applyNumberFormat="1" applyFont="1" applyBorder="1"/>
    <xf numFmtId="3" fontId="3" fillId="0" borderId="40" xfId="0" applyNumberFormat="1" applyFont="1" applyBorder="1"/>
    <xf numFmtId="166" fontId="17" fillId="3" borderId="39" xfId="0" applyNumberFormat="1" applyFont="1" applyFill="1" applyBorder="1"/>
    <xf numFmtId="166" fontId="17" fillId="3" borderId="15" xfId="0" applyNumberFormat="1" applyFont="1" applyFill="1" applyBorder="1"/>
    <xf numFmtId="0" fontId="4" fillId="0" borderId="31" xfId="0" applyFont="1" applyBorder="1"/>
    <xf numFmtId="168" fontId="3" fillId="0" borderId="0" xfId="0" applyNumberFormat="1" applyFont="1" applyFill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3" fillId="0" borderId="13" xfId="0" applyNumberFormat="1" applyFont="1" applyFill="1" applyBorder="1"/>
    <xf numFmtId="3" fontId="0" fillId="0" borderId="0" xfId="0" applyNumberFormat="1" applyFill="1" applyBorder="1"/>
    <xf numFmtId="3" fontId="3" fillId="0" borderId="0" xfId="0" applyNumberFormat="1" applyFont="1" applyBorder="1"/>
    <xf numFmtId="0" fontId="7" fillId="0" borderId="18" xfId="0" applyFont="1" applyBorder="1" applyAlignment="1">
      <alignment horizontal="left" indent="1"/>
    </xf>
    <xf numFmtId="0" fontId="4" fillId="0" borderId="1" xfId="0" applyFont="1" applyBorder="1"/>
    <xf numFmtId="0" fontId="4" fillId="0" borderId="46" xfId="0" applyFont="1" applyBorder="1"/>
    <xf numFmtId="3" fontId="3" fillId="0" borderId="46" xfId="0" applyNumberFormat="1" applyFont="1" applyBorder="1"/>
    <xf numFmtId="0" fontId="4" fillId="0" borderId="0" xfId="0" applyFont="1" applyBorder="1"/>
    <xf numFmtId="0" fontId="0" fillId="0" borderId="0" xfId="0" applyBorder="1"/>
    <xf numFmtId="3" fontId="16" fillId="0" borderId="3" xfId="0" applyNumberFormat="1" applyFont="1" applyBorder="1"/>
    <xf numFmtId="3" fontId="16" fillId="0" borderId="4" xfId="0" applyNumberFormat="1" applyFont="1" applyBorder="1"/>
    <xf numFmtId="166" fontId="0" fillId="0" borderId="0" xfId="0" applyNumberFormat="1" applyBorder="1"/>
    <xf numFmtId="0" fontId="4" fillId="0" borderId="7" xfId="0" applyFont="1" applyBorder="1"/>
    <xf numFmtId="0" fontId="3" fillId="0" borderId="0" xfId="0" applyFont="1" applyFill="1" applyBorder="1" applyAlignment="1">
      <alignment horizontal="center" wrapText="1"/>
    </xf>
    <xf numFmtId="3" fontId="3" fillId="0" borderId="48" xfId="0" applyNumberFormat="1" applyFont="1" applyBorder="1"/>
    <xf numFmtId="3" fontId="3" fillId="0" borderId="20" xfId="0" applyNumberFormat="1" applyFont="1" applyBorder="1"/>
    <xf numFmtId="3" fontId="5" fillId="0" borderId="32" xfId="0" applyNumberFormat="1" applyFont="1" applyBorder="1"/>
    <xf numFmtId="3" fontId="5" fillId="0" borderId="49" xfId="0" applyNumberFormat="1" applyFont="1" applyBorder="1"/>
    <xf numFmtId="0" fontId="7" fillId="0" borderId="13" xfId="0" applyFont="1" applyBorder="1"/>
    <xf numFmtId="0" fontId="14" fillId="3" borderId="40" xfId="0" applyFont="1" applyFill="1" applyBorder="1"/>
    <xf numFmtId="166" fontId="17" fillId="3" borderId="33" xfId="0" applyNumberFormat="1" applyFont="1" applyFill="1" applyBorder="1"/>
    <xf numFmtId="166" fontId="17" fillId="3" borderId="42" xfId="0" applyNumberFormat="1" applyFont="1" applyFill="1" applyBorder="1"/>
    <xf numFmtId="0" fontId="4" fillId="0" borderId="31" xfId="0" applyFont="1" applyFill="1" applyBorder="1"/>
    <xf numFmtId="3" fontId="5" fillId="0" borderId="49" xfId="0" applyNumberFormat="1" applyFont="1" applyFill="1" applyBorder="1"/>
    <xf numFmtId="168" fontId="3" fillId="0" borderId="0" xfId="0" applyNumberFormat="1" applyFont="1" applyBorder="1"/>
    <xf numFmtId="0" fontId="7" fillId="0" borderId="0" xfId="0" applyFont="1"/>
    <xf numFmtId="166" fontId="0" fillId="0" borderId="0" xfId="0" applyNumberFormat="1" applyFill="1" applyBorder="1"/>
    <xf numFmtId="166" fontId="18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166" fontId="0" fillId="2" borderId="51" xfId="0" applyNumberFormat="1" applyFill="1" applyBorder="1"/>
    <xf numFmtId="166" fontId="0" fillId="2" borderId="32" xfId="0" applyNumberFormat="1" applyFill="1" applyBorder="1"/>
    <xf numFmtId="166" fontId="0" fillId="2" borderId="10" xfId="0" applyNumberFormat="1" applyFill="1" applyBorder="1"/>
    <xf numFmtId="166" fontId="0" fillId="2" borderId="52" xfId="0" applyNumberFormat="1" applyFill="1" applyBorder="1"/>
    <xf numFmtId="0" fontId="25" fillId="0" borderId="53" xfId="0" applyFont="1" applyBorder="1" applyAlignment="1">
      <alignment horizontal="center" vertical="center" wrapText="1" shrinkToFit="1"/>
    </xf>
    <xf numFmtId="0" fontId="26" fillId="0" borderId="44" xfId="0" applyFont="1" applyBorder="1" applyAlignment="1">
      <alignment horizontal="center" vertical="center" wrapText="1"/>
    </xf>
    <xf numFmtId="0" fontId="25" fillId="3" borderId="54" xfId="0" applyFont="1" applyFill="1" applyBorder="1" applyAlignment="1">
      <alignment horizontal="center" vertical="center" wrapText="1" shrinkToFit="1"/>
    </xf>
    <xf numFmtId="164" fontId="0" fillId="0" borderId="0" xfId="0" applyNumberFormat="1"/>
    <xf numFmtId="16" fontId="27" fillId="0" borderId="1" xfId="0" applyNumberFormat="1" applyFont="1" applyFill="1" applyBorder="1" applyAlignment="1">
      <alignment vertical="center"/>
    </xf>
    <xf numFmtId="3" fontId="26" fillId="0" borderId="3" xfId="0" applyNumberFormat="1" applyFont="1" applyFill="1" applyBorder="1" applyAlignment="1">
      <alignment vertical="center"/>
    </xf>
    <xf numFmtId="167" fontId="25" fillId="3" borderId="6" xfId="0" applyNumberFormat="1" applyFont="1" applyFill="1" applyBorder="1" applyAlignment="1">
      <alignment vertical="center"/>
    </xf>
    <xf numFmtId="164" fontId="26" fillId="0" borderId="3" xfId="0" applyNumberFormat="1" applyFont="1" applyFill="1" applyBorder="1" applyAlignment="1">
      <alignment vertical="center"/>
    </xf>
    <xf numFmtId="16" fontId="27" fillId="0" borderId="31" xfId="0" applyNumberFormat="1" applyFont="1" applyFill="1" applyBorder="1" applyAlignment="1">
      <alignment vertical="center"/>
    </xf>
    <xf numFmtId="3" fontId="26" fillId="0" borderId="32" xfId="0" applyNumberFormat="1" applyFont="1" applyFill="1" applyBorder="1" applyAlignment="1">
      <alignment vertical="center"/>
    </xf>
    <xf numFmtId="167" fontId="25" fillId="3" borderId="10" xfId="0" applyNumberFormat="1" applyFont="1" applyFill="1" applyBorder="1" applyAlignment="1">
      <alignment vertical="center"/>
    </xf>
    <xf numFmtId="164" fontId="26" fillId="0" borderId="32" xfId="0" applyNumberFormat="1" applyFont="1" applyFill="1" applyBorder="1" applyAlignment="1">
      <alignment vertical="center"/>
    </xf>
    <xf numFmtId="16" fontId="27" fillId="0" borderId="13" xfId="0" applyNumberFormat="1" applyFont="1" applyFill="1" applyBorder="1" applyAlignment="1">
      <alignment vertical="center"/>
    </xf>
    <xf numFmtId="3" fontId="26" fillId="0" borderId="39" xfId="0" applyNumberFormat="1" applyFont="1" applyFill="1" applyBorder="1" applyAlignment="1">
      <alignment vertical="center"/>
    </xf>
    <xf numFmtId="167" fontId="25" fillId="3" borderId="16" xfId="0" applyNumberFormat="1" applyFont="1" applyFill="1" applyBorder="1" applyAlignment="1">
      <alignment vertical="center"/>
    </xf>
    <xf numFmtId="164" fontId="26" fillId="0" borderId="39" xfId="0" applyNumberFormat="1" applyFont="1" applyFill="1" applyBorder="1" applyAlignment="1">
      <alignment vertical="center"/>
    </xf>
    <xf numFmtId="16" fontId="27" fillId="0" borderId="40" xfId="0" applyNumberFormat="1" applyFont="1" applyFill="1" applyBorder="1" applyAlignment="1">
      <alignment vertical="center"/>
    </xf>
    <xf numFmtId="3" fontId="26" fillId="0" borderId="33" xfId="0" applyNumberFormat="1" applyFont="1" applyFill="1" applyBorder="1" applyAlignment="1">
      <alignment vertical="center"/>
    </xf>
    <xf numFmtId="167" fontId="25" fillId="3" borderId="34" xfId="0" applyNumberFormat="1" applyFont="1" applyFill="1" applyBorder="1" applyAlignment="1">
      <alignment vertical="center"/>
    </xf>
    <xf numFmtId="164" fontId="26" fillId="0" borderId="33" xfId="0" applyNumberFormat="1" applyFont="1" applyFill="1" applyBorder="1" applyAlignment="1">
      <alignment vertical="center"/>
    </xf>
    <xf numFmtId="16" fontId="27" fillId="0" borderId="7" xfId="0" applyNumberFormat="1" applyFont="1" applyFill="1" applyBorder="1" applyAlignment="1">
      <alignment vertical="center"/>
    </xf>
    <xf numFmtId="3" fontId="26" fillId="0" borderId="37" xfId="0" applyNumberFormat="1" applyFont="1" applyFill="1" applyBorder="1" applyAlignment="1">
      <alignment vertical="center"/>
    </xf>
    <xf numFmtId="167" fontId="25" fillId="3" borderId="12" xfId="0" applyNumberFormat="1" applyFont="1" applyFill="1" applyBorder="1" applyAlignment="1">
      <alignment vertical="center"/>
    </xf>
    <xf numFmtId="164" fontId="26" fillId="0" borderId="37" xfId="0" applyNumberFormat="1" applyFont="1" applyFill="1" applyBorder="1" applyAlignment="1">
      <alignment vertical="center"/>
    </xf>
    <xf numFmtId="16" fontId="27" fillId="0" borderId="18" xfId="0" applyNumberFormat="1" applyFont="1" applyFill="1" applyBorder="1" applyAlignment="1">
      <alignment vertical="center"/>
    </xf>
    <xf numFmtId="164" fontId="26" fillId="0" borderId="48" xfId="0" applyNumberFormat="1" applyFont="1" applyFill="1" applyBorder="1" applyAlignment="1">
      <alignment vertical="center"/>
    </xf>
    <xf numFmtId="167" fontId="25" fillId="3" borderId="21" xfId="0" applyNumberFormat="1" applyFont="1" applyFill="1" applyBorder="1" applyAlignment="1">
      <alignment vertical="center"/>
    </xf>
    <xf numFmtId="3" fontId="26" fillId="0" borderId="48" xfId="0" applyNumberFormat="1" applyFont="1" applyFill="1" applyBorder="1" applyAlignment="1">
      <alignment vertical="center"/>
    </xf>
    <xf numFmtId="16" fontId="23" fillId="0" borderId="1" xfId="0" applyNumberFormat="1" applyFont="1" applyFill="1" applyBorder="1" applyAlignment="1">
      <alignment vertical="center"/>
    </xf>
    <xf numFmtId="3" fontId="26" fillId="0" borderId="2" xfId="0" applyNumberFormat="1" applyFont="1" applyFill="1" applyBorder="1" applyAlignment="1">
      <alignment vertical="center"/>
    </xf>
    <xf numFmtId="167" fontId="26" fillId="3" borderId="6" xfId="0" applyNumberFormat="1" applyFont="1" applyFill="1" applyBorder="1" applyAlignment="1">
      <alignment vertical="center"/>
    </xf>
    <xf numFmtId="3" fontId="26" fillId="0" borderId="5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8" fillId="0" borderId="0" xfId="0" applyFont="1"/>
    <xf numFmtId="0" fontId="7" fillId="0" borderId="0" xfId="0" applyFont="1" applyBorder="1" applyAlignment="1">
      <alignment horizontal="center" vertical="center" wrapText="1" shrinkToFit="1"/>
    </xf>
    <xf numFmtId="16" fontId="27" fillId="0" borderId="1" xfId="0" applyNumberFormat="1" applyFont="1" applyFill="1" applyBorder="1"/>
    <xf numFmtId="167" fontId="25" fillId="3" borderId="6" xfId="0" applyNumberFormat="1" applyFont="1" applyFill="1" applyBorder="1"/>
    <xf numFmtId="164" fontId="26" fillId="0" borderId="3" xfId="0" applyNumberFormat="1" applyFont="1" applyFill="1" applyBorder="1"/>
    <xf numFmtId="3" fontId="26" fillId="0" borderId="3" xfId="0" applyNumberFormat="1" applyFont="1" applyFill="1" applyBorder="1"/>
    <xf numFmtId="16" fontId="27" fillId="0" borderId="31" xfId="0" applyNumberFormat="1" applyFont="1" applyFill="1" applyBorder="1"/>
    <xf numFmtId="167" fontId="25" fillId="3" borderId="10" xfId="0" applyNumberFormat="1" applyFont="1" applyFill="1" applyBorder="1"/>
    <xf numFmtId="164" fontId="26" fillId="0" borderId="32" xfId="0" applyNumberFormat="1" applyFont="1" applyFill="1" applyBorder="1"/>
    <xf numFmtId="3" fontId="26" fillId="0" borderId="32" xfId="0" applyNumberFormat="1" applyFont="1" applyFill="1" applyBorder="1"/>
    <xf numFmtId="16" fontId="27" fillId="0" borderId="13" xfId="0" applyNumberFormat="1" applyFont="1" applyFill="1" applyBorder="1"/>
    <xf numFmtId="167" fontId="25" fillId="3" borderId="16" xfId="0" applyNumberFormat="1" applyFont="1" applyFill="1" applyBorder="1"/>
    <xf numFmtId="164" fontId="26" fillId="0" borderId="39" xfId="0" applyNumberFormat="1" applyFont="1" applyFill="1" applyBorder="1"/>
    <xf numFmtId="3" fontId="26" fillId="0" borderId="39" xfId="0" applyNumberFormat="1" applyFont="1" applyFill="1" applyBorder="1"/>
    <xf numFmtId="16" fontId="27" fillId="0" borderId="40" xfId="0" applyNumberFormat="1" applyFont="1" applyFill="1" applyBorder="1"/>
    <xf numFmtId="167" fontId="25" fillId="3" borderId="34" xfId="0" applyNumberFormat="1" applyFont="1" applyFill="1" applyBorder="1"/>
    <xf numFmtId="164" fontId="26" fillId="0" borderId="33" xfId="0" applyNumberFormat="1" applyFont="1" applyFill="1" applyBorder="1"/>
    <xf numFmtId="3" fontId="26" fillId="0" borderId="33" xfId="0" applyNumberFormat="1" applyFont="1" applyFill="1" applyBorder="1"/>
    <xf numFmtId="16" fontId="27" fillId="0" borderId="7" xfId="0" applyNumberFormat="1" applyFont="1" applyFill="1" applyBorder="1"/>
    <xf numFmtId="167" fontId="25" fillId="3" borderId="12" xfId="0" applyNumberFormat="1" applyFont="1" applyFill="1" applyBorder="1"/>
    <xf numFmtId="164" fontId="26" fillId="0" borderId="37" xfId="0" applyNumberFormat="1" applyFont="1" applyFill="1" applyBorder="1"/>
    <xf numFmtId="16" fontId="27" fillId="0" borderId="18" xfId="0" applyNumberFormat="1" applyFont="1" applyFill="1" applyBorder="1"/>
    <xf numFmtId="167" fontId="25" fillId="3" borderId="21" xfId="0" applyNumberFormat="1" applyFont="1" applyFill="1" applyBorder="1"/>
    <xf numFmtId="164" fontId="26" fillId="0" borderId="48" xfId="0" applyNumberFormat="1" applyFont="1" applyFill="1" applyBorder="1"/>
    <xf numFmtId="3" fontId="26" fillId="0" borderId="4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 wrapText="1" shrinkToFit="1"/>
    </xf>
    <xf numFmtId="168" fontId="25" fillId="2" borderId="2" xfId="0" applyNumberFormat="1" applyFont="1" applyFill="1" applyBorder="1" applyAlignment="1">
      <alignment vertical="center"/>
    </xf>
    <xf numFmtId="168" fontId="26" fillId="2" borderId="3" xfId="0" applyNumberFormat="1" applyFont="1" applyFill="1" applyBorder="1" applyAlignment="1">
      <alignment vertical="center"/>
    </xf>
    <xf numFmtId="167" fontId="25" fillId="2" borderId="6" xfId="0" applyNumberFormat="1" applyFont="1" applyFill="1" applyBorder="1" applyAlignment="1">
      <alignment vertical="center"/>
    </xf>
    <xf numFmtId="168" fontId="25" fillId="2" borderId="3" xfId="0" applyNumberFormat="1" applyFont="1" applyFill="1" applyBorder="1" applyAlignment="1">
      <alignment vertical="center"/>
    </xf>
    <xf numFmtId="169" fontId="25" fillId="2" borderId="3" xfId="0" applyNumberFormat="1" applyFont="1" applyFill="1" applyBorder="1" applyAlignment="1">
      <alignment vertical="center"/>
    </xf>
    <xf numFmtId="169" fontId="26" fillId="2" borderId="3" xfId="0" applyNumberFormat="1" applyFont="1" applyFill="1" applyBorder="1" applyAlignment="1">
      <alignment vertical="center"/>
    </xf>
    <xf numFmtId="168" fontId="25" fillId="2" borderId="52" xfId="0" applyNumberFormat="1" applyFont="1" applyFill="1" applyBorder="1" applyAlignment="1">
      <alignment vertical="center"/>
    </xf>
    <xf numFmtId="168" fontId="26" fillId="2" borderId="32" xfId="0" applyNumberFormat="1" applyFont="1" applyFill="1" applyBorder="1" applyAlignment="1">
      <alignment vertical="center"/>
    </xf>
    <xf numFmtId="167" fontId="25" fillId="2" borderId="10" xfId="0" applyNumberFormat="1" applyFont="1" applyFill="1" applyBorder="1" applyAlignment="1">
      <alignment vertical="center"/>
    </xf>
    <xf numFmtId="168" fontId="25" fillId="2" borderId="32" xfId="0" applyNumberFormat="1" applyFont="1" applyFill="1" applyBorder="1" applyAlignment="1">
      <alignment vertical="center"/>
    </xf>
    <xf numFmtId="169" fontId="25" fillId="2" borderId="32" xfId="0" applyNumberFormat="1" applyFont="1" applyFill="1" applyBorder="1" applyAlignment="1">
      <alignment vertical="center"/>
    </xf>
    <xf numFmtId="169" fontId="26" fillId="2" borderId="32" xfId="0" applyNumberFormat="1" applyFont="1" applyFill="1" applyBorder="1" applyAlignment="1">
      <alignment vertical="center"/>
    </xf>
    <xf numFmtId="168" fontId="25" fillId="2" borderId="14" xfId="0" applyNumberFormat="1" applyFont="1" applyFill="1" applyBorder="1" applyAlignment="1">
      <alignment vertical="center"/>
    </xf>
    <xf numFmtId="168" fontId="26" fillId="2" borderId="39" xfId="0" applyNumberFormat="1" applyFont="1" applyFill="1" applyBorder="1" applyAlignment="1">
      <alignment vertical="center"/>
    </xf>
    <xf numFmtId="167" fontId="25" fillId="2" borderId="16" xfId="0" applyNumberFormat="1" applyFont="1" applyFill="1" applyBorder="1" applyAlignment="1">
      <alignment vertical="center"/>
    </xf>
    <xf numFmtId="168" fontId="25" fillId="2" borderId="39" xfId="0" applyNumberFormat="1" applyFont="1" applyFill="1" applyBorder="1" applyAlignment="1">
      <alignment vertical="center"/>
    </xf>
    <xf numFmtId="169" fontId="25" fillId="2" borderId="39" xfId="0" applyNumberFormat="1" applyFont="1" applyFill="1" applyBorder="1" applyAlignment="1">
      <alignment vertical="center"/>
    </xf>
    <xf numFmtId="169" fontId="26" fillId="2" borderId="39" xfId="0" applyNumberFormat="1" applyFont="1" applyFill="1" applyBorder="1" applyAlignment="1">
      <alignment vertical="center"/>
    </xf>
    <xf numFmtId="168" fontId="25" fillId="2" borderId="55" xfId="0" applyNumberFormat="1" applyFont="1" applyFill="1" applyBorder="1" applyAlignment="1">
      <alignment vertical="center"/>
    </xf>
    <xf numFmtId="168" fontId="26" fillId="2" borderId="33" xfId="0" applyNumberFormat="1" applyFont="1" applyFill="1" applyBorder="1" applyAlignment="1">
      <alignment vertical="center"/>
    </xf>
    <xf numFmtId="167" fontId="25" fillId="2" borderId="34" xfId="0" applyNumberFormat="1" applyFont="1" applyFill="1" applyBorder="1" applyAlignment="1">
      <alignment vertical="center"/>
    </xf>
    <xf numFmtId="168" fontId="25" fillId="2" borderId="33" xfId="0" applyNumberFormat="1" applyFont="1" applyFill="1" applyBorder="1" applyAlignment="1">
      <alignment vertical="center"/>
    </xf>
    <xf numFmtId="169" fontId="25" fillId="2" borderId="33" xfId="0" applyNumberFormat="1" applyFont="1" applyFill="1" applyBorder="1" applyAlignment="1">
      <alignment vertical="center"/>
    </xf>
    <xf numFmtId="169" fontId="26" fillId="2" borderId="33" xfId="0" applyNumberFormat="1" applyFont="1" applyFill="1" applyBorder="1" applyAlignment="1">
      <alignment vertical="center"/>
    </xf>
    <xf numFmtId="168" fontId="25" fillId="2" borderId="8" xfId="0" applyNumberFormat="1" applyFont="1" applyFill="1" applyBorder="1" applyAlignment="1">
      <alignment vertical="center"/>
    </xf>
    <xf numFmtId="168" fontId="26" fillId="2" borderId="37" xfId="0" applyNumberFormat="1" applyFont="1" applyFill="1" applyBorder="1" applyAlignment="1">
      <alignment vertical="center"/>
    </xf>
    <xf numFmtId="167" fontId="25" fillId="2" borderId="12" xfId="0" applyNumberFormat="1" applyFont="1" applyFill="1" applyBorder="1" applyAlignment="1">
      <alignment vertical="center"/>
    </xf>
    <xf numFmtId="168" fontId="25" fillId="2" borderId="37" xfId="0" applyNumberFormat="1" applyFont="1" applyFill="1" applyBorder="1" applyAlignment="1">
      <alignment vertical="center"/>
    </xf>
    <xf numFmtId="169" fontId="25" fillId="2" borderId="37" xfId="0" applyNumberFormat="1" applyFont="1" applyFill="1" applyBorder="1" applyAlignment="1">
      <alignment vertical="center"/>
    </xf>
    <xf numFmtId="169" fontId="26" fillId="2" borderId="37" xfId="0" applyNumberFormat="1" applyFont="1" applyFill="1" applyBorder="1" applyAlignment="1">
      <alignment vertical="center"/>
    </xf>
    <xf numFmtId="168" fontId="25" fillId="2" borderId="48" xfId="0" applyNumberFormat="1" applyFont="1" applyFill="1" applyBorder="1" applyAlignment="1">
      <alignment vertical="center"/>
    </xf>
    <xf numFmtId="168" fontId="26" fillId="2" borderId="48" xfId="0" applyNumberFormat="1" applyFont="1" applyFill="1" applyBorder="1" applyAlignment="1">
      <alignment vertical="center"/>
    </xf>
    <xf numFmtId="167" fontId="25" fillId="2" borderId="21" xfId="0" applyNumberFormat="1" applyFont="1" applyFill="1" applyBorder="1" applyAlignment="1">
      <alignment vertical="center"/>
    </xf>
    <xf numFmtId="169" fontId="25" fillId="2" borderId="48" xfId="0" applyNumberFormat="1" applyFont="1" applyFill="1" applyBorder="1" applyAlignment="1">
      <alignment vertical="center"/>
    </xf>
    <xf numFmtId="169" fontId="26" fillId="2" borderId="48" xfId="0" applyNumberFormat="1" applyFont="1" applyFill="1" applyBorder="1" applyAlignment="1">
      <alignment vertical="center"/>
    </xf>
    <xf numFmtId="168" fontId="26" fillId="2" borderId="2" xfId="0" applyNumberFormat="1" applyFont="1" applyFill="1" applyBorder="1" applyAlignment="1">
      <alignment vertical="center"/>
    </xf>
    <xf numFmtId="167" fontId="26" fillId="2" borderId="6" xfId="0" applyNumberFormat="1" applyFont="1" applyFill="1" applyBorder="1" applyAlignment="1">
      <alignment vertical="center"/>
    </xf>
    <xf numFmtId="168" fontId="26" fillId="2" borderId="5" xfId="0" applyNumberFormat="1" applyFont="1" applyFill="1" applyBorder="1" applyAlignment="1">
      <alignment vertical="center"/>
    </xf>
    <xf numFmtId="169" fontId="26" fillId="2" borderId="5" xfId="0" applyNumberFormat="1" applyFont="1" applyFill="1" applyBorder="1" applyAlignment="1">
      <alignment vertical="center"/>
    </xf>
    <xf numFmtId="167" fontId="25" fillId="2" borderId="6" xfId="0" applyNumberFormat="1" applyFont="1" applyFill="1" applyBorder="1"/>
    <xf numFmtId="169" fontId="25" fillId="2" borderId="56" xfId="0" applyNumberFormat="1" applyFont="1" applyFill="1" applyBorder="1"/>
    <xf numFmtId="169" fontId="26" fillId="2" borderId="3" xfId="0" applyNumberFormat="1" applyFont="1" applyFill="1" applyBorder="1"/>
    <xf numFmtId="168" fontId="25" fillId="2" borderId="56" xfId="0" applyNumberFormat="1" applyFont="1" applyFill="1" applyBorder="1"/>
    <xf numFmtId="168" fontId="26" fillId="2" borderId="3" xfId="0" applyNumberFormat="1" applyFont="1" applyFill="1" applyBorder="1"/>
    <xf numFmtId="167" fontId="25" fillId="2" borderId="10" xfId="0" applyNumberFormat="1" applyFont="1" applyFill="1" applyBorder="1"/>
    <xf numFmtId="169" fontId="25" fillId="2" borderId="57" xfId="0" applyNumberFormat="1" applyFont="1" applyFill="1" applyBorder="1"/>
    <xf numFmtId="169" fontId="26" fillId="2" borderId="32" xfId="0" applyNumberFormat="1" applyFont="1" applyFill="1" applyBorder="1"/>
    <xf numFmtId="168" fontId="25" fillId="2" borderId="57" xfId="0" applyNumberFormat="1" applyFont="1" applyFill="1" applyBorder="1"/>
    <xf numFmtId="168" fontId="26" fillId="2" borderId="32" xfId="0" applyNumberFormat="1" applyFont="1" applyFill="1" applyBorder="1"/>
    <xf numFmtId="167" fontId="25" fillId="2" borderId="16" xfId="0" applyNumberFormat="1" applyFont="1" applyFill="1" applyBorder="1"/>
    <xf numFmtId="169" fontId="25" fillId="2" borderId="58" xfId="0" applyNumberFormat="1" applyFont="1" applyFill="1" applyBorder="1"/>
    <xf numFmtId="169" fontId="26" fillId="2" borderId="39" xfId="0" applyNumberFormat="1" applyFont="1" applyFill="1" applyBorder="1"/>
    <xf numFmtId="168" fontId="25" fillId="2" borderId="58" xfId="0" applyNumberFormat="1" applyFont="1" applyFill="1" applyBorder="1"/>
    <xf numFmtId="168" fontId="26" fillId="2" borderId="39" xfId="0" applyNumberFormat="1" applyFont="1" applyFill="1" applyBorder="1"/>
    <xf numFmtId="167" fontId="25" fillId="2" borderId="34" xfId="0" applyNumberFormat="1" applyFont="1" applyFill="1" applyBorder="1"/>
    <xf numFmtId="169" fontId="25" fillId="2" borderId="59" xfId="0" applyNumberFormat="1" applyFont="1" applyFill="1" applyBorder="1"/>
    <xf numFmtId="169" fontId="26" fillId="2" borderId="33" xfId="0" applyNumberFormat="1" applyFont="1" applyFill="1" applyBorder="1"/>
    <xf numFmtId="168" fontId="25" fillId="2" borderId="59" xfId="0" applyNumberFormat="1" applyFont="1" applyFill="1" applyBorder="1"/>
    <xf numFmtId="168" fontId="26" fillId="2" borderId="33" xfId="0" applyNumberFormat="1" applyFont="1" applyFill="1" applyBorder="1"/>
    <xf numFmtId="167" fontId="25" fillId="2" borderId="12" xfId="0" applyNumberFormat="1" applyFont="1" applyFill="1" applyBorder="1"/>
    <xf numFmtId="169" fontId="25" fillId="2" borderId="60" xfId="0" applyNumberFormat="1" applyFont="1" applyFill="1" applyBorder="1"/>
    <xf numFmtId="169" fontId="26" fillId="2" borderId="37" xfId="0" applyNumberFormat="1" applyFont="1" applyFill="1" applyBorder="1"/>
    <xf numFmtId="168" fontId="25" fillId="2" borderId="60" xfId="0" applyNumberFormat="1" applyFont="1" applyFill="1" applyBorder="1"/>
    <xf numFmtId="168" fontId="26" fillId="2" borderId="37" xfId="0" applyNumberFormat="1" applyFont="1" applyFill="1" applyBorder="1"/>
    <xf numFmtId="167" fontId="25" fillId="2" borderId="21" xfId="0" applyNumberFormat="1" applyFont="1" applyFill="1" applyBorder="1"/>
    <xf numFmtId="169" fontId="25" fillId="2" borderId="61" xfId="0" applyNumberFormat="1" applyFont="1" applyFill="1" applyBorder="1"/>
    <xf numFmtId="169" fontId="26" fillId="2" borderId="48" xfId="0" applyNumberFormat="1" applyFont="1" applyFill="1" applyBorder="1"/>
    <xf numFmtId="168" fontId="25" fillId="2" borderId="61" xfId="0" applyNumberFormat="1" applyFont="1" applyFill="1" applyBorder="1"/>
    <xf numFmtId="168" fontId="26" fillId="2" borderId="48" xfId="0" applyNumberFormat="1" applyFont="1" applyFill="1" applyBorder="1"/>
    <xf numFmtId="169" fontId="26" fillId="2" borderId="4" xfId="0" applyNumberFormat="1" applyFont="1" applyFill="1" applyBorder="1" applyAlignment="1">
      <alignment vertical="center"/>
    </xf>
    <xf numFmtId="168" fontId="26" fillId="2" borderId="4" xfId="0" applyNumberFormat="1" applyFont="1" applyFill="1" applyBorder="1" applyAlignment="1">
      <alignment vertical="center"/>
    </xf>
    <xf numFmtId="16" fontId="27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7" fontId="25" fillId="0" borderId="0" xfId="0" applyNumberFormat="1" applyFont="1" applyFill="1" applyBorder="1" applyAlignment="1">
      <alignment vertical="center"/>
    </xf>
    <xf numFmtId="3" fontId="0" fillId="0" borderId="0" xfId="0" applyNumberFormat="1"/>
    <xf numFmtId="16" fontId="30" fillId="0" borderId="31" xfId="0" applyNumberFormat="1" applyFont="1" applyFill="1" applyBorder="1" applyAlignment="1">
      <alignment vertical="center" wrapText="1"/>
    </xf>
    <xf numFmtId="16" fontId="30" fillId="0" borderId="13" xfId="0" applyNumberFormat="1" applyFont="1" applyFill="1" applyBorder="1" applyAlignment="1">
      <alignment vertical="center" wrapText="1"/>
    </xf>
    <xf numFmtId="16" fontId="30" fillId="0" borderId="40" xfId="0" applyNumberFormat="1" applyFont="1" applyFill="1" applyBorder="1" applyAlignment="1">
      <alignment vertical="center" wrapText="1"/>
    </xf>
    <xf numFmtId="16" fontId="31" fillId="0" borderId="1" xfId="0" applyNumberFormat="1" applyFont="1" applyFill="1" applyBorder="1" applyAlignment="1">
      <alignment vertical="center" wrapText="1"/>
    </xf>
    <xf numFmtId="16" fontId="30" fillId="0" borderId="7" xfId="0" applyNumberFormat="1" applyFont="1" applyFill="1" applyBorder="1" applyAlignment="1">
      <alignment vertical="center" wrapText="1"/>
    </xf>
    <xf numFmtId="16" fontId="30" fillId="0" borderId="18" xfId="0" applyNumberFormat="1" applyFont="1" applyFill="1" applyBorder="1" applyAlignment="1">
      <alignment vertical="center" wrapText="1"/>
    </xf>
    <xf numFmtId="166" fontId="26" fillId="2" borderId="3" xfId="0" applyNumberFormat="1" applyFont="1" applyFill="1" applyBorder="1" applyAlignment="1">
      <alignment vertical="center"/>
    </xf>
    <xf numFmtId="166" fontId="26" fillId="2" borderId="6" xfId="0" applyNumberFormat="1" applyFont="1" applyFill="1" applyBorder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168" fontId="20" fillId="2" borderId="2" xfId="0" applyNumberFormat="1" applyFont="1" applyFill="1" applyBorder="1"/>
    <xf numFmtId="3" fontId="20" fillId="0" borderId="3" xfId="0" applyNumberFormat="1" applyFont="1" applyBorder="1"/>
    <xf numFmtId="168" fontId="20" fillId="2" borderId="3" xfId="0" applyNumberFormat="1" applyFont="1" applyFill="1" applyBorder="1"/>
    <xf numFmtId="166" fontId="20" fillId="2" borderId="62" xfId="0" applyNumberFormat="1" applyFont="1" applyFill="1" applyBorder="1"/>
    <xf numFmtId="168" fontId="20" fillId="2" borderId="8" xfId="0" applyNumberFormat="1" applyFont="1" applyFill="1" applyBorder="1"/>
    <xf numFmtId="3" fontId="20" fillId="0" borderId="37" xfId="0" applyNumberFormat="1" applyFont="1" applyBorder="1"/>
    <xf numFmtId="168" fontId="20" fillId="2" borderId="37" xfId="0" applyNumberFormat="1" applyFont="1" applyFill="1" applyBorder="1"/>
    <xf numFmtId="166" fontId="20" fillId="2" borderId="10" xfId="0" applyNumberFormat="1" applyFont="1" applyFill="1" applyBorder="1"/>
    <xf numFmtId="168" fontId="20" fillId="2" borderId="14" xfId="0" applyNumberFormat="1" applyFont="1" applyFill="1" applyBorder="1"/>
    <xf numFmtId="3" fontId="20" fillId="0" borderId="39" xfId="0" applyNumberFormat="1" applyFont="1" applyBorder="1"/>
    <xf numFmtId="168" fontId="20" fillId="2" borderId="39" xfId="0" applyNumberFormat="1" applyFont="1" applyFill="1" applyBorder="1"/>
    <xf numFmtId="166" fontId="20" fillId="2" borderId="16" xfId="0" applyNumberFormat="1" applyFont="1" applyFill="1" applyBorder="1"/>
    <xf numFmtId="168" fontId="20" fillId="2" borderId="19" xfId="0" applyNumberFormat="1" applyFont="1" applyFill="1" applyBorder="1"/>
    <xf numFmtId="3" fontId="20" fillId="0" borderId="48" xfId="0" applyNumberFormat="1" applyFont="1" applyBorder="1"/>
    <xf numFmtId="168" fontId="20" fillId="2" borderId="48" xfId="0" applyNumberFormat="1" applyFont="1" applyFill="1" applyBorder="1"/>
    <xf numFmtId="166" fontId="20" fillId="2" borderId="21" xfId="0" applyNumberFormat="1" applyFont="1" applyFill="1" applyBorder="1"/>
    <xf numFmtId="168" fontId="20" fillId="2" borderId="55" xfId="0" applyNumberFormat="1" applyFont="1" applyFill="1" applyBorder="1"/>
    <xf numFmtId="3" fontId="20" fillId="0" borderId="33" xfId="0" applyNumberFormat="1" applyFont="1" applyBorder="1"/>
    <xf numFmtId="168" fontId="20" fillId="2" borderId="33" xfId="0" applyNumberFormat="1" applyFont="1" applyFill="1" applyBorder="1"/>
    <xf numFmtId="166" fontId="20" fillId="2" borderId="34" xfId="0" applyNumberFormat="1" applyFont="1" applyFill="1" applyBorder="1"/>
    <xf numFmtId="166" fontId="20" fillId="2" borderId="12" xfId="0" applyNumberFormat="1" applyFont="1" applyFill="1" applyBorder="1"/>
    <xf numFmtId="168" fontId="20" fillId="2" borderId="52" xfId="0" applyNumberFormat="1" applyFont="1" applyFill="1" applyBorder="1"/>
    <xf numFmtId="3" fontId="20" fillId="0" borderId="32" xfId="0" applyNumberFormat="1" applyFont="1" applyBorder="1"/>
    <xf numFmtId="168" fontId="20" fillId="2" borderId="32" xfId="0" applyNumberFormat="1" applyFont="1" applyFill="1" applyBorder="1"/>
    <xf numFmtId="3" fontId="15" fillId="0" borderId="2" xfId="0" applyNumberFormat="1" applyFont="1" applyBorder="1"/>
    <xf numFmtId="168" fontId="15" fillId="2" borderId="2" xfId="0" applyNumberFormat="1" applyFont="1" applyFill="1" applyBorder="1"/>
    <xf numFmtId="3" fontId="15" fillId="0" borderId="3" xfId="0" applyNumberFormat="1" applyFont="1" applyBorder="1"/>
    <xf numFmtId="168" fontId="15" fillId="2" borderId="4" xfId="0" applyNumberFormat="1" applyFont="1" applyFill="1" applyBorder="1"/>
    <xf numFmtId="3" fontId="15" fillId="0" borderId="4" xfId="0" applyNumberFormat="1" applyFont="1" applyBorder="1"/>
    <xf numFmtId="166" fontId="15" fillId="2" borderId="6" xfId="0" applyNumberFormat="1" applyFont="1" applyFill="1" applyBorder="1"/>
    <xf numFmtId="0" fontId="10" fillId="0" borderId="3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16" fontId="31" fillId="0" borderId="57" xfId="0" applyNumberFormat="1" applyFont="1" applyFill="1" applyBorder="1" applyAlignment="1">
      <alignment vertical="center" wrapText="1"/>
    </xf>
    <xf numFmtId="166" fontId="32" fillId="0" borderId="32" xfId="0" applyNumberFormat="1" applyFont="1" applyFill="1" applyBorder="1" applyAlignment="1">
      <alignment vertical="top"/>
    </xf>
    <xf numFmtId="16" fontId="30" fillId="0" borderId="58" xfId="0" applyNumberFormat="1" applyFont="1" applyFill="1" applyBorder="1" applyAlignment="1">
      <alignment vertical="center" wrapText="1"/>
    </xf>
    <xf numFmtId="166" fontId="32" fillId="0" borderId="39" xfId="0" applyNumberFormat="1" applyFont="1" applyFill="1" applyBorder="1" applyAlignment="1">
      <alignment vertical="center"/>
    </xf>
    <xf numFmtId="16" fontId="30" fillId="0" borderId="59" xfId="0" applyNumberFormat="1" applyFont="1" applyFill="1" applyBorder="1" applyAlignment="1">
      <alignment vertical="center" wrapText="1"/>
    </xf>
    <xf numFmtId="166" fontId="32" fillId="0" borderId="33" xfId="0" applyNumberFormat="1" applyFont="1" applyFill="1" applyBorder="1" applyAlignment="1">
      <alignment vertical="center"/>
    </xf>
    <xf numFmtId="16" fontId="30" fillId="0" borderId="60" xfId="0" applyNumberFormat="1" applyFont="1" applyFill="1" applyBorder="1" applyAlignment="1">
      <alignment vertical="center" wrapText="1"/>
    </xf>
    <xf numFmtId="166" fontId="32" fillId="0" borderId="37" xfId="0" applyNumberFormat="1" applyFont="1" applyFill="1" applyBorder="1" applyAlignment="1">
      <alignment vertical="center"/>
    </xf>
    <xf numFmtId="166" fontId="32" fillId="0" borderId="9" xfId="0" applyNumberFormat="1" applyFont="1" applyFill="1" applyBorder="1" applyAlignment="1">
      <alignment vertical="center"/>
    </xf>
    <xf numFmtId="166" fontId="32" fillId="0" borderId="15" xfId="0" applyNumberFormat="1" applyFont="1" applyFill="1" applyBorder="1" applyAlignment="1">
      <alignment vertical="center"/>
    </xf>
    <xf numFmtId="166" fontId="32" fillId="0" borderId="42" xfId="0" applyNumberFormat="1" applyFont="1" applyFill="1" applyBorder="1" applyAlignment="1">
      <alignment vertical="center"/>
    </xf>
    <xf numFmtId="16" fontId="30" fillId="0" borderId="61" xfId="0" applyNumberFormat="1" applyFont="1" applyFill="1" applyBorder="1" applyAlignment="1">
      <alignment vertical="center" wrapText="1"/>
    </xf>
    <xf numFmtId="166" fontId="32" fillId="0" borderId="48" xfId="0" applyNumberFormat="1" applyFont="1" applyFill="1" applyBorder="1" applyAlignment="1">
      <alignment vertical="center"/>
    </xf>
    <xf numFmtId="166" fontId="32" fillId="0" borderId="20" xfId="0" applyNumberFormat="1" applyFont="1" applyFill="1" applyBorder="1" applyAlignment="1">
      <alignment vertical="center"/>
    </xf>
    <xf numFmtId="16" fontId="23" fillId="0" borderId="56" xfId="0" applyNumberFormat="1" applyFont="1" applyFill="1" applyBorder="1" applyAlignment="1">
      <alignment vertical="center"/>
    </xf>
    <xf numFmtId="166" fontId="33" fillId="0" borderId="3" xfId="0" applyNumberFormat="1" applyFont="1" applyFill="1" applyBorder="1" applyAlignment="1">
      <alignment vertical="top"/>
    </xf>
    <xf numFmtId="166" fontId="33" fillId="0" borderId="4" xfId="0" applyNumberFormat="1" applyFont="1" applyFill="1" applyBorder="1" applyAlignment="1">
      <alignment vertical="top"/>
    </xf>
    <xf numFmtId="164" fontId="0" fillId="0" borderId="0" xfId="0" applyNumberFormat="1" applyBorder="1"/>
    <xf numFmtId="0" fontId="25" fillId="2" borderId="54" xfId="0" applyFont="1" applyFill="1" applyBorder="1" applyAlignment="1">
      <alignment horizontal="center" vertical="center" wrapText="1" shrinkToFit="1"/>
    </xf>
    <xf numFmtId="164" fontId="25" fillId="0" borderId="0" xfId="0" applyNumberFormat="1" applyFont="1" applyFill="1" applyBorder="1" applyAlignment="1">
      <alignment vertical="center"/>
    </xf>
    <xf numFmtId="166" fontId="25" fillId="2" borderId="10" xfId="0" applyNumberFormat="1" applyFont="1" applyFill="1" applyBorder="1" applyAlignment="1">
      <alignment vertical="center"/>
    </xf>
    <xf numFmtId="166" fontId="25" fillId="2" borderId="16" xfId="0" applyNumberFormat="1" applyFont="1" applyFill="1" applyBorder="1" applyAlignment="1">
      <alignment vertical="center"/>
    </xf>
    <xf numFmtId="166" fontId="25" fillId="2" borderId="34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16" fontId="36" fillId="0" borderId="1" xfId="0" applyNumberFormat="1" applyFont="1" applyFill="1" applyBorder="1" applyAlignment="1">
      <alignment vertical="center"/>
    </xf>
    <xf numFmtId="166" fontId="25" fillId="2" borderId="12" xfId="0" applyNumberFormat="1" applyFont="1" applyFill="1" applyBorder="1" applyAlignment="1">
      <alignment vertical="center"/>
    </xf>
    <xf numFmtId="166" fontId="25" fillId="2" borderId="21" xfId="0" applyNumberFormat="1" applyFont="1" applyFill="1" applyBorder="1" applyAlignment="1">
      <alignment vertical="center"/>
    </xf>
    <xf numFmtId="0" fontId="0" fillId="0" borderId="77" xfId="0" applyBorder="1"/>
    <xf numFmtId="3" fontId="0" fillId="0" borderId="46" xfId="0" applyNumberFormat="1" applyBorder="1"/>
    <xf numFmtId="1" fontId="0" fillId="0" borderId="46" xfId="0" applyNumberFormat="1" applyBorder="1"/>
    <xf numFmtId="1" fontId="0" fillId="0" borderId="0" xfId="0" applyNumberFormat="1" applyBorder="1"/>
    <xf numFmtId="1" fontId="0" fillId="0" borderId="0" xfId="0" applyNumberFormat="1"/>
    <xf numFmtId="16" fontId="36" fillId="0" borderId="56" xfId="0" applyNumberFormat="1" applyFont="1" applyFill="1" applyBorder="1" applyAlignment="1">
      <alignment vertical="center"/>
    </xf>
    <xf numFmtId="164" fontId="33" fillId="0" borderId="0" xfId="0" applyNumberFormat="1" applyFont="1" applyFill="1" applyBorder="1" applyAlignment="1">
      <alignment vertical="center"/>
    </xf>
    <xf numFmtId="167" fontId="33" fillId="0" borderId="0" xfId="0" applyNumberFormat="1" applyFont="1" applyFill="1" applyBorder="1" applyAlignment="1">
      <alignment vertical="center"/>
    </xf>
    <xf numFmtId="0" fontId="25" fillId="2" borderId="70" xfId="0" applyFont="1" applyFill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6" fillId="0" borderId="0" xfId="0" applyFont="1"/>
    <xf numFmtId="0" fontId="27" fillId="0" borderId="16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7" fillId="0" borderId="11" xfId="0" applyFont="1" applyBorder="1"/>
    <xf numFmtId="0" fontId="3" fillId="0" borderId="12" xfId="0" applyFont="1" applyBorder="1"/>
    <xf numFmtId="0" fontId="27" fillId="0" borderId="17" xfId="0" applyFont="1" applyBorder="1"/>
    <xf numFmtId="0" fontId="3" fillId="0" borderId="16" xfId="0" applyFont="1" applyBorder="1"/>
    <xf numFmtId="0" fontId="0" fillId="0" borderId="39" xfId="0" applyBorder="1"/>
    <xf numFmtId="0" fontId="27" fillId="0" borderId="79" xfId="0" applyFont="1" applyBorder="1"/>
    <xf numFmtId="0" fontId="3" fillId="0" borderId="80" xfId="0" applyFont="1" applyBorder="1"/>
    <xf numFmtId="0" fontId="24" fillId="0" borderId="76" xfId="0" applyFont="1" applyFill="1" applyBorder="1"/>
    <xf numFmtId="0" fontId="3" fillId="0" borderId="54" xfId="0" applyFont="1" applyBorder="1"/>
    <xf numFmtId="0" fontId="10" fillId="0" borderId="35" xfId="0" applyFont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8" fillId="0" borderId="56" xfId="0" applyFont="1" applyFill="1" applyBorder="1"/>
    <xf numFmtId="0" fontId="18" fillId="0" borderId="5" xfId="0" applyFont="1" applyFill="1" applyBorder="1"/>
    <xf numFmtId="0" fontId="18" fillId="0" borderId="81" xfId="0" applyFont="1" applyBorder="1"/>
    <xf numFmtId="0" fontId="18" fillId="0" borderId="0" xfId="0" applyFont="1" applyBorder="1"/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3" fontId="6" fillId="0" borderId="5" xfId="0" applyNumberFormat="1" applyFont="1" applyBorder="1"/>
    <xf numFmtId="168" fontId="6" fillId="2" borderId="3" xfId="0" applyNumberFormat="1" applyFont="1" applyFill="1" applyBorder="1"/>
    <xf numFmtId="3" fontId="6" fillId="0" borderId="3" xfId="0" applyNumberFormat="1" applyFont="1" applyBorder="1"/>
    <xf numFmtId="3" fontId="6" fillId="0" borderId="4" xfId="0" applyNumberFormat="1" applyFont="1" applyBorder="1"/>
    <xf numFmtId="168" fontId="6" fillId="2" borderId="6" xfId="0" applyNumberFormat="1" applyFont="1" applyFill="1" applyBorder="1"/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0" fillId="0" borderId="56" xfId="0" applyFont="1" applyBorder="1"/>
    <xf numFmtId="0" fontId="0" fillId="0" borderId="62" xfId="0" applyBorder="1"/>
    <xf numFmtId="0" fontId="10" fillId="0" borderId="1" xfId="0" applyFont="1" applyBorder="1"/>
    <xf numFmtId="0" fontId="18" fillId="0" borderId="56" xfId="0" applyFont="1" applyBorder="1"/>
    <xf numFmtId="0" fontId="4" fillId="0" borderId="56" xfId="0" applyFont="1" applyBorder="1"/>
    <xf numFmtId="0" fontId="3" fillId="0" borderId="12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10" fillId="2" borderId="21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13" xfId="0" applyBorder="1"/>
    <xf numFmtId="0" fontId="0" fillId="0" borderId="40" xfId="0" applyBorder="1"/>
    <xf numFmtId="0" fontId="6" fillId="0" borderId="1" xfId="0" applyFont="1" applyBorder="1"/>
    <xf numFmtId="0" fontId="10" fillId="0" borderId="5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7" xfId="0" applyBorder="1"/>
    <xf numFmtId="0" fontId="0" fillId="0" borderId="18" xfId="0" applyBorder="1"/>
    <xf numFmtId="0" fontId="10" fillId="2" borderId="1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7" fillId="0" borderId="63" xfId="0" applyFont="1" applyBorder="1"/>
    <xf numFmtId="0" fontId="27" fillId="0" borderId="36" xfId="0" applyFont="1" applyBorder="1"/>
    <xf numFmtId="0" fontId="27" fillId="0" borderId="64" xfId="0" applyFont="1" applyBorder="1"/>
    <xf numFmtId="0" fontId="27" fillId="0" borderId="38" xfId="0" applyFont="1" applyBorder="1"/>
    <xf numFmtId="0" fontId="27" fillId="0" borderId="64" xfId="0" applyFont="1" applyFill="1" applyBorder="1"/>
    <xf numFmtId="0" fontId="23" fillId="0" borderId="6" xfId="0" applyFont="1" applyBorder="1" applyAlignment="1">
      <alignment vertical="center"/>
    </xf>
    <xf numFmtId="0" fontId="27" fillId="0" borderId="10" xfId="0" applyFont="1" applyBorder="1"/>
    <xf numFmtId="0" fontId="27" fillId="0" borderId="16" xfId="0" applyFont="1" applyBorder="1"/>
    <xf numFmtId="0" fontId="27" fillId="0" borderId="41" xfId="0" applyFont="1" applyBorder="1"/>
    <xf numFmtId="0" fontId="27" fillId="0" borderId="12" xfId="0" applyFont="1" applyBorder="1"/>
    <xf numFmtId="0" fontId="6" fillId="0" borderId="56" xfId="0" applyFont="1" applyBorder="1"/>
    <xf numFmtId="0" fontId="6" fillId="0" borderId="4" xfId="0" applyFont="1" applyBorder="1"/>
    <xf numFmtId="0" fontId="6" fillId="0" borderId="45" xfId="0" applyFont="1" applyBorder="1"/>
    <xf numFmtId="0" fontId="18" fillId="0" borderId="0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8" fillId="2" borderId="33" xfId="0" applyFont="1" applyFill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37" fillId="0" borderId="60" xfId="0" applyFont="1" applyBorder="1"/>
    <xf numFmtId="0" fontId="37" fillId="0" borderId="58" xfId="0" applyFont="1" applyBorder="1"/>
    <xf numFmtId="0" fontId="37" fillId="0" borderId="61" xfId="0" applyFont="1" applyBorder="1"/>
    <xf numFmtId="0" fontId="6" fillId="0" borderId="56" xfId="0" applyFont="1" applyFill="1" applyBorder="1"/>
    <xf numFmtId="0" fontId="18" fillId="2" borderId="42" xfId="0" applyFont="1" applyFill="1" applyBorder="1" applyAlignment="1">
      <alignment horizontal="center"/>
    </xf>
    <xf numFmtId="0" fontId="37" fillId="0" borderId="7" xfId="0" applyFont="1" applyBorder="1"/>
    <xf numFmtId="0" fontId="37" fillId="0" borderId="13" xfId="0" applyFont="1" applyBorder="1"/>
    <xf numFmtId="0" fontId="0" fillId="0" borderId="0" xfId="0" applyBorder="1" applyAlignment="1">
      <alignment vertical="center" textRotation="90" wrapText="1"/>
    </xf>
    <xf numFmtId="0" fontId="37" fillId="0" borderId="18" xfId="0" applyFont="1" applyBorder="1"/>
    <xf numFmtId="0" fontId="6" fillId="0" borderId="1" xfId="0" applyFont="1" applyFill="1" applyBorder="1"/>
    <xf numFmtId="0" fontId="0" fillId="0" borderId="58" xfId="0" applyBorder="1"/>
    <xf numFmtId="0" fontId="0" fillId="0" borderId="61" xfId="0" applyBorder="1"/>
    <xf numFmtId="0" fontId="6" fillId="0" borderId="0" xfId="0" applyFont="1" applyFill="1" applyBorder="1"/>
    <xf numFmtId="0" fontId="34" fillId="0" borderId="0" xfId="0" applyFont="1"/>
    <xf numFmtId="0" fontId="18" fillId="0" borderId="22" xfId="0" applyFont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2" borderId="48" xfId="0" applyFont="1" applyFill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6" fillId="0" borderId="0" xfId="0" applyFont="1" applyBorder="1"/>
    <xf numFmtId="166" fontId="6" fillId="0" borderId="0" xfId="0" applyNumberFormat="1" applyFont="1" applyBorder="1"/>
    <xf numFmtId="3" fontId="6" fillId="0" borderId="0" xfId="0" applyNumberFormat="1" applyFont="1" applyBorder="1"/>
    <xf numFmtId="0" fontId="34" fillId="0" borderId="0" xfId="0" applyFont="1" applyFill="1" applyBorder="1"/>
    <xf numFmtId="0" fontId="34" fillId="0" borderId="0" xfId="0" applyFont="1" applyBorder="1"/>
    <xf numFmtId="166" fontId="34" fillId="0" borderId="0" xfId="0" applyNumberFormat="1" applyFont="1" applyBorder="1"/>
    <xf numFmtId="166" fontId="6" fillId="0" borderId="0" xfId="0" applyNumberFormat="1" applyFont="1" applyFill="1" applyBorder="1"/>
    <xf numFmtId="3" fontId="6" fillId="0" borderId="0" xfId="0" applyNumberFormat="1" applyFont="1" applyFill="1" applyBorder="1"/>
    <xf numFmtId="0" fontId="34" fillId="0" borderId="0" xfId="0" applyFont="1" applyFill="1"/>
    <xf numFmtId="0" fontId="10" fillId="0" borderId="7" xfId="0" applyFont="1" applyBorder="1" applyAlignment="1">
      <alignment wrapText="1"/>
    </xf>
    <xf numFmtId="0" fontId="39" fillId="0" borderId="0" xfId="0" applyFont="1" applyBorder="1"/>
    <xf numFmtId="2" fontId="6" fillId="0" borderId="0" xfId="0" applyNumberFormat="1" applyFont="1" applyBorder="1" applyAlignment="1">
      <alignment horizontal="left" indent="3"/>
    </xf>
    <xf numFmtId="0" fontId="6" fillId="0" borderId="0" xfId="0" applyFont="1" applyBorder="1" applyAlignment="1">
      <alignment horizontal="center"/>
    </xf>
    <xf numFmtId="0" fontId="40" fillId="0" borderId="0" xfId="0" applyFont="1"/>
    <xf numFmtId="3" fontId="2" fillId="0" borderId="39" xfId="0" applyNumberFormat="1" applyFont="1" applyBorder="1"/>
    <xf numFmtId="0" fontId="0" fillId="0" borderId="82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79" xfId="0" applyBorder="1" applyAlignment="1">
      <alignment horizontal="left"/>
    </xf>
    <xf numFmtId="49" fontId="0" fillId="0" borderId="83" xfId="0" applyNumberFormat="1" applyBorder="1"/>
    <xf numFmtId="0" fontId="20" fillId="0" borderId="7" xfId="0" applyFont="1" applyBorder="1"/>
    <xf numFmtId="0" fontId="20" fillId="0" borderId="13" xfId="0" applyFont="1" applyBorder="1"/>
    <xf numFmtId="0" fontId="0" fillId="2" borderId="0" xfId="0" applyFill="1"/>
    <xf numFmtId="0" fontId="24" fillId="0" borderId="84" xfId="5" applyFont="1" applyBorder="1" applyAlignment="1">
      <alignment horizontal="center"/>
    </xf>
    <xf numFmtId="0" fontId="24" fillId="0" borderId="50" xfId="5" applyFont="1" applyBorder="1" applyAlignment="1">
      <alignment horizontal="center" vertical="top" wrapText="1"/>
    </xf>
    <xf numFmtId="0" fontId="36" fillId="0" borderId="1" xfId="0" applyFont="1" applyBorder="1" applyAlignment="1">
      <alignment vertical="center"/>
    </xf>
    <xf numFmtId="0" fontId="18" fillId="0" borderId="1" xfId="0" applyFont="1" applyBorder="1"/>
    <xf numFmtId="0" fontId="24" fillId="0" borderId="1" xfId="0" applyFont="1" applyBorder="1"/>
    <xf numFmtId="3" fontId="6" fillId="0" borderId="0" xfId="0" applyNumberFormat="1" applyFont="1" applyBorder="1" applyAlignment="1">
      <alignment horizontal="center" vertical="center" wrapText="1"/>
    </xf>
    <xf numFmtId="168" fontId="32" fillId="0" borderId="51" xfId="0" applyNumberFormat="1" applyFont="1" applyFill="1" applyBorder="1" applyAlignment="1">
      <alignment vertical="top"/>
    </xf>
    <xf numFmtId="168" fontId="32" fillId="0" borderId="10" xfId="0" applyNumberFormat="1" applyFont="1" applyFill="1" applyBorder="1" applyAlignment="1">
      <alignment vertical="top"/>
    </xf>
    <xf numFmtId="168" fontId="32" fillId="0" borderId="17" xfId="0" applyNumberFormat="1" applyFont="1" applyFill="1" applyBorder="1" applyAlignment="1">
      <alignment vertical="center"/>
    </xf>
    <xf numFmtId="168" fontId="32" fillId="0" borderId="16" xfId="0" applyNumberFormat="1" applyFont="1" applyFill="1" applyBorder="1" applyAlignment="1">
      <alignment vertical="center"/>
    </xf>
    <xf numFmtId="168" fontId="32" fillId="0" borderId="35" xfId="0" applyNumberFormat="1" applyFont="1" applyFill="1" applyBorder="1" applyAlignment="1">
      <alignment vertical="center"/>
    </xf>
    <xf numFmtId="168" fontId="32" fillId="0" borderId="34" xfId="0" applyNumberFormat="1" applyFont="1" applyFill="1" applyBorder="1" applyAlignment="1">
      <alignment vertical="center"/>
    </xf>
    <xf numFmtId="168" fontId="32" fillId="0" borderId="11" xfId="0" applyNumberFormat="1" applyFont="1" applyFill="1" applyBorder="1" applyAlignment="1">
      <alignment vertical="center"/>
    </xf>
    <xf numFmtId="168" fontId="32" fillId="0" borderId="12" xfId="0" applyNumberFormat="1" applyFont="1" applyFill="1" applyBorder="1" applyAlignment="1">
      <alignment vertical="center"/>
    </xf>
    <xf numFmtId="168" fontId="32" fillId="0" borderId="22" xfId="0" applyNumberFormat="1" applyFont="1" applyFill="1" applyBorder="1" applyAlignment="1">
      <alignment vertical="center"/>
    </xf>
    <xf numFmtId="168" fontId="32" fillId="0" borderId="21" xfId="0" applyNumberFormat="1" applyFont="1" applyFill="1" applyBorder="1" applyAlignment="1">
      <alignment vertical="center"/>
    </xf>
    <xf numFmtId="168" fontId="33" fillId="0" borderId="5" xfId="0" applyNumberFormat="1" applyFont="1" applyFill="1" applyBorder="1" applyAlignment="1">
      <alignment vertical="top"/>
    </xf>
    <xf numFmtId="168" fontId="33" fillId="0" borderId="6" xfId="0" applyNumberFormat="1" applyFont="1" applyFill="1" applyBorder="1" applyAlignment="1">
      <alignment vertical="top"/>
    </xf>
    <xf numFmtId="170" fontId="32" fillId="0" borderId="10" xfId="0" applyNumberFormat="1" applyFont="1" applyFill="1" applyBorder="1" applyAlignment="1">
      <alignment vertical="top"/>
    </xf>
    <xf numFmtId="170" fontId="32" fillId="0" borderId="16" xfId="0" applyNumberFormat="1" applyFont="1" applyFill="1" applyBorder="1" applyAlignment="1">
      <alignment vertical="center"/>
    </xf>
    <xf numFmtId="170" fontId="32" fillId="0" borderId="34" xfId="0" applyNumberFormat="1" applyFont="1" applyFill="1" applyBorder="1" applyAlignment="1">
      <alignment vertical="center"/>
    </xf>
    <xf numFmtId="170" fontId="32" fillId="0" borderId="12" xfId="0" applyNumberFormat="1" applyFont="1" applyFill="1" applyBorder="1" applyAlignment="1">
      <alignment vertical="center"/>
    </xf>
    <xf numFmtId="170" fontId="32" fillId="0" borderId="21" xfId="0" applyNumberFormat="1" applyFont="1" applyFill="1" applyBorder="1" applyAlignment="1">
      <alignment vertical="center"/>
    </xf>
    <xf numFmtId="170" fontId="33" fillId="0" borderId="6" xfId="0" applyNumberFormat="1" applyFont="1" applyFill="1" applyBorder="1" applyAlignment="1">
      <alignment vertical="top"/>
    </xf>
    <xf numFmtId="170" fontId="32" fillId="0" borderId="51" xfId="0" applyNumberFormat="1" applyFont="1" applyFill="1" applyBorder="1" applyAlignment="1">
      <alignment vertical="top"/>
    </xf>
    <xf numFmtId="170" fontId="32" fillId="0" borderId="17" xfId="0" applyNumberFormat="1" applyFont="1" applyFill="1" applyBorder="1" applyAlignment="1">
      <alignment vertical="center"/>
    </xf>
    <xf numFmtId="170" fontId="32" fillId="0" borderId="35" xfId="0" applyNumberFormat="1" applyFont="1" applyFill="1" applyBorder="1" applyAlignment="1">
      <alignment vertical="center"/>
    </xf>
    <xf numFmtId="170" fontId="32" fillId="0" borderId="11" xfId="0" applyNumberFormat="1" applyFont="1" applyFill="1" applyBorder="1" applyAlignment="1">
      <alignment vertical="center"/>
    </xf>
    <xf numFmtId="170" fontId="32" fillId="0" borderId="22" xfId="0" applyNumberFormat="1" applyFont="1" applyFill="1" applyBorder="1" applyAlignment="1">
      <alignment vertical="center"/>
    </xf>
    <xf numFmtId="170" fontId="33" fillId="0" borderId="5" xfId="0" applyNumberFormat="1" applyFont="1" applyFill="1" applyBorder="1" applyAlignment="1">
      <alignment vertical="top"/>
    </xf>
    <xf numFmtId="168" fontId="32" fillId="0" borderId="10" xfId="0" applyNumberFormat="1" applyFont="1" applyFill="1" applyBorder="1" applyAlignment="1">
      <alignment vertical="center"/>
    </xf>
    <xf numFmtId="168" fontId="33" fillId="0" borderId="6" xfId="0" applyNumberFormat="1" applyFont="1" applyFill="1" applyBorder="1" applyAlignment="1">
      <alignment vertical="center"/>
    </xf>
    <xf numFmtId="0" fontId="10" fillId="0" borderId="7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0" fillId="0" borderId="57" xfId="0" applyBorder="1"/>
    <xf numFmtId="0" fontId="18" fillId="0" borderId="1" xfId="0" applyFont="1" applyFill="1" applyBorder="1"/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164" fontId="26" fillId="0" borderId="43" xfId="0" applyNumberFormat="1" applyFont="1" applyFill="1" applyBorder="1" applyAlignment="1">
      <alignment vertical="center"/>
    </xf>
    <xf numFmtId="169" fontId="26" fillId="2" borderId="43" xfId="0" applyNumberFormat="1" applyFont="1" applyFill="1" applyBorder="1" applyAlignment="1">
      <alignment vertical="center"/>
    </xf>
    <xf numFmtId="3" fontId="32" fillId="0" borderId="37" xfId="0" applyNumberFormat="1" applyFont="1" applyFill="1" applyBorder="1" applyAlignment="1">
      <alignment vertical="center"/>
    </xf>
    <xf numFmtId="3" fontId="32" fillId="0" borderId="39" xfId="0" applyNumberFormat="1" applyFont="1" applyFill="1" applyBorder="1" applyAlignment="1">
      <alignment vertical="center"/>
    </xf>
    <xf numFmtId="3" fontId="32" fillId="0" borderId="33" xfId="0" applyNumberFormat="1" applyFont="1" applyFill="1" applyBorder="1" applyAlignment="1">
      <alignment vertical="center"/>
    </xf>
    <xf numFmtId="3" fontId="32" fillId="0" borderId="32" xfId="0" applyNumberFormat="1" applyFont="1" applyFill="1" applyBorder="1" applyAlignment="1">
      <alignment vertical="center"/>
    </xf>
    <xf numFmtId="0" fontId="26" fillId="0" borderId="76" xfId="0" applyFont="1" applyBorder="1" applyAlignment="1">
      <alignment horizontal="center" vertical="center" wrapText="1"/>
    </xf>
    <xf numFmtId="0" fontId="3" fillId="0" borderId="60" xfId="0" applyFont="1" applyFill="1" applyBorder="1"/>
    <xf numFmtId="0" fontId="3" fillId="0" borderId="58" xfId="0" applyFont="1" applyFill="1" applyBorder="1"/>
    <xf numFmtId="0" fontId="0" fillId="0" borderId="29" xfId="0" applyBorder="1"/>
    <xf numFmtId="0" fontId="25" fillId="2" borderId="45" xfId="0" applyFont="1" applyFill="1" applyBorder="1" applyAlignment="1">
      <alignment horizontal="center" vertical="center" wrapText="1" shrinkToFit="1"/>
    </xf>
    <xf numFmtId="166" fontId="25" fillId="2" borderId="9" xfId="0" applyNumberFormat="1" applyFont="1" applyFill="1" applyBorder="1" applyAlignment="1">
      <alignment vertical="center"/>
    </xf>
    <xf numFmtId="166" fontId="25" fillId="2" borderId="15" xfId="0" applyNumberFormat="1" applyFont="1" applyFill="1" applyBorder="1" applyAlignment="1">
      <alignment vertical="center"/>
    </xf>
    <xf numFmtId="166" fontId="25" fillId="2" borderId="42" xfId="0" applyNumberFormat="1" applyFont="1" applyFill="1" applyBorder="1" applyAlignment="1">
      <alignment vertical="center"/>
    </xf>
    <xf numFmtId="166" fontId="25" fillId="2" borderId="49" xfId="0" applyNumberFormat="1" applyFont="1" applyFill="1" applyBorder="1" applyAlignment="1">
      <alignment vertical="center"/>
    </xf>
    <xf numFmtId="166" fontId="25" fillId="2" borderId="20" xfId="0" applyNumberFormat="1" applyFont="1" applyFill="1" applyBorder="1" applyAlignment="1">
      <alignment vertical="center"/>
    </xf>
    <xf numFmtId="0" fontId="10" fillId="2" borderId="65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3" fontId="20" fillId="0" borderId="69" xfId="0" applyNumberFormat="1" applyFont="1" applyFill="1" applyBorder="1"/>
    <xf numFmtId="0" fontId="3" fillId="0" borderId="18" xfId="0" applyFont="1" applyFill="1" applyBorder="1" applyAlignment="1">
      <alignment horizontal="right" vertical="center"/>
    </xf>
    <xf numFmtId="0" fontId="42" fillId="0" borderId="0" xfId="0" applyFont="1"/>
    <xf numFmtId="0" fontId="42" fillId="0" borderId="0" xfId="0" applyFont="1" applyBorder="1"/>
    <xf numFmtId="0" fontId="18" fillId="0" borderId="35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49" fontId="0" fillId="0" borderId="61" xfId="0" applyNumberFormat="1" applyBorder="1"/>
    <xf numFmtId="0" fontId="0" fillId="0" borderId="60" xfId="0" applyBorder="1" applyAlignment="1">
      <alignment horizontal="left"/>
    </xf>
    <xf numFmtId="0" fontId="0" fillId="0" borderId="58" xfId="0" applyFill="1" applyBorder="1" applyAlignment="1">
      <alignment horizontal="left"/>
    </xf>
    <xf numFmtId="0" fontId="0" fillId="0" borderId="61" xfId="0" applyBorder="1" applyAlignment="1">
      <alignment horizontal="left"/>
    </xf>
    <xf numFmtId="164" fontId="32" fillId="0" borderId="0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/>
    <xf numFmtId="3" fontId="5" fillId="0" borderId="31" xfId="0" applyNumberFormat="1" applyFont="1" applyBorder="1"/>
    <xf numFmtId="0" fontId="43" fillId="4" borderId="13" xfId="0" applyFont="1" applyFill="1" applyBorder="1"/>
    <xf numFmtId="0" fontId="43" fillId="4" borderId="7" xfId="0" applyFont="1" applyFill="1" applyBorder="1"/>
    <xf numFmtId="3" fontId="43" fillId="4" borderId="37" xfId="0" applyNumberFormat="1" applyFont="1" applyFill="1" applyBorder="1"/>
    <xf numFmtId="3" fontId="43" fillId="4" borderId="9" xfId="0" applyNumberFormat="1" applyFont="1" applyFill="1" applyBorder="1"/>
    <xf numFmtId="168" fontId="15" fillId="4" borderId="32" xfId="0" applyNumberFormat="1" applyFont="1" applyFill="1" applyBorder="1"/>
    <xf numFmtId="168" fontId="15" fillId="4" borderId="49" xfId="0" applyNumberFormat="1" applyFont="1" applyFill="1" applyBorder="1"/>
    <xf numFmtId="168" fontId="3" fillId="4" borderId="39" xfId="0" applyNumberFormat="1" applyFont="1" applyFill="1" applyBorder="1"/>
    <xf numFmtId="168" fontId="3" fillId="4" borderId="15" xfId="0" applyNumberFormat="1" applyFont="1" applyFill="1" applyBorder="1"/>
    <xf numFmtId="168" fontId="3" fillId="4" borderId="33" xfId="0" applyNumberFormat="1" applyFont="1" applyFill="1" applyBorder="1"/>
    <xf numFmtId="168" fontId="3" fillId="4" borderId="42" xfId="0" applyNumberFormat="1" applyFont="1" applyFill="1" applyBorder="1"/>
    <xf numFmtId="168" fontId="19" fillId="4" borderId="3" xfId="0" applyNumberFormat="1" applyFont="1" applyFill="1" applyBorder="1"/>
    <xf numFmtId="168" fontId="19" fillId="4" borderId="4" xfId="0" applyNumberFormat="1" applyFont="1" applyFill="1" applyBorder="1"/>
    <xf numFmtId="168" fontId="3" fillId="4" borderId="44" xfId="0" applyNumberFormat="1" applyFont="1" applyFill="1" applyBorder="1"/>
    <xf numFmtId="168" fontId="3" fillId="4" borderId="45" xfId="0" applyNumberFormat="1" applyFont="1" applyFill="1" applyBorder="1"/>
    <xf numFmtId="0" fontId="16" fillId="0" borderId="1" xfId="0" applyFont="1" applyFill="1" applyBorder="1" applyAlignment="1">
      <alignment horizontal="left"/>
    </xf>
    <xf numFmtId="168" fontId="0" fillId="0" borderId="0" xfId="0" applyNumberFormat="1"/>
    <xf numFmtId="166" fontId="3" fillId="2" borderId="16" xfId="0" applyNumberFormat="1" applyFont="1" applyFill="1" applyBorder="1" applyAlignment="1">
      <alignment vertical="center"/>
    </xf>
    <xf numFmtId="166" fontId="3" fillId="2" borderId="26" xfId="0" applyNumberFormat="1" applyFont="1" applyFill="1" applyBorder="1" applyAlignment="1">
      <alignment vertical="center"/>
    </xf>
    <xf numFmtId="166" fontId="3" fillId="2" borderId="21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4" fillId="0" borderId="86" xfId="0" applyFont="1" applyFill="1" applyBorder="1" applyAlignment="1">
      <alignment horizontal="left"/>
    </xf>
    <xf numFmtId="0" fontId="18" fillId="2" borderId="54" xfId="0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3" fontId="26" fillId="0" borderId="37" xfId="0" applyNumberFormat="1" applyFont="1" applyFill="1" applyBorder="1"/>
    <xf numFmtId="3" fontId="26" fillId="0" borderId="48" xfId="0" applyNumberFormat="1" applyFont="1" applyFill="1" applyBorder="1"/>
    <xf numFmtId="0" fontId="18" fillId="0" borderId="0" xfId="0" applyFont="1"/>
    <xf numFmtId="0" fontId="27" fillId="0" borderId="51" xfId="0" applyFont="1" applyBorder="1"/>
    <xf numFmtId="0" fontId="3" fillId="0" borderId="10" xfId="0" applyFont="1" applyBorder="1"/>
    <xf numFmtId="168" fontId="20" fillId="2" borderId="15" xfId="0" applyNumberFormat="1" applyFont="1" applyFill="1" applyBorder="1"/>
    <xf numFmtId="168" fontId="20" fillId="2" borderId="16" xfId="0" applyNumberFormat="1" applyFont="1" applyFill="1" applyBorder="1"/>
    <xf numFmtId="168" fontId="20" fillId="2" borderId="20" xfId="0" applyNumberFormat="1" applyFont="1" applyFill="1" applyBorder="1"/>
    <xf numFmtId="168" fontId="20" fillId="2" borderId="21" xfId="0" applyNumberFormat="1" applyFont="1" applyFill="1" applyBorder="1"/>
    <xf numFmtId="3" fontId="15" fillId="0" borderId="3" xfId="0" applyNumberFormat="1" applyFont="1" applyFill="1" applyBorder="1"/>
    <xf numFmtId="3" fontId="15" fillId="0" borderId="4" xfId="0" applyNumberFormat="1" applyFont="1" applyFill="1" applyBorder="1"/>
    <xf numFmtId="168" fontId="15" fillId="2" borderId="6" xfId="0" applyNumberFormat="1" applyFont="1" applyFill="1" applyBorder="1"/>
    <xf numFmtId="3" fontId="20" fillId="0" borderId="17" xfId="0" applyNumberFormat="1" applyFont="1" applyFill="1" applyBorder="1"/>
    <xf numFmtId="3" fontId="20" fillId="0" borderId="39" xfId="0" applyNumberFormat="1" applyFont="1" applyFill="1" applyBorder="1"/>
    <xf numFmtId="3" fontId="20" fillId="0" borderId="22" xfId="0" applyNumberFormat="1" applyFont="1" applyFill="1" applyBorder="1"/>
    <xf numFmtId="3" fontId="15" fillId="0" borderId="5" xfId="0" applyNumberFormat="1" applyFont="1" applyFill="1" applyBorder="1"/>
    <xf numFmtId="166" fontId="20" fillId="2" borderId="37" xfId="0" applyNumberFormat="1" applyFont="1" applyFill="1" applyBorder="1"/>
    <xf numFmtId="0" fontId="20" fillId="0" borderId="14" xfId="0" applyFont="1" applyFill="1" applyBorder="1"/>
    <xf numFmtId="166" fontId="20" fillId="2" borderId="39" xfId="0" applyNumberFormat="1" applyFont="1" applyFill="1" applyBorder="1"/>
    <xf numFmtId="0" fontId="15" fillId="0" borderId="2" xfId="0" applyFont="1" applyFill="1" applyBorder="1"/>
    <xf numFmtId="166" fontId="15" fillId="2" borderId="4" xfId="0" applyNumberFormat="1" applyFont="1" applyFill="1" applyBorder="1"/>
    <xf numFmtId="3" fontId="20" fillId="0" borderId="8" xfId="0" applyNumberFormat="1" applyFont="1" applyFill="1" applyBorder="1"/>
    <xf numFmtId="3" fontId="20" fillId="0" borderId="14" xfId="0" applyNumberFormat="1" applyFont="1" applyFill="1" applyBorder="1"/>
    <xf numFmtId="3" fontId="20" fillId="0" borderId="19" xfId="0" applyNumberFormat="1" applyFont="1" applyFill="1" applyBorder="1"/>
    <xf numFmtId="3" fontId="20" fillId="0" borderId="52" xfId="0" applyNumberFormat="1" applyFont="1" applyFill="1" applyBorder="1"/>
    <xf numFmtId="3" fontId="3" fillId="0" borderId="17" xfId="0" applyNumberFormat="1" applyFont="1" applyBorder="1" applyAlignment="1">
      <alignment horizontal="right"/>
    </xf>
    <xf numFmtId="168" fontId="20" fillId="2" borderId="17" xfId="0" applyNumberFormat="1" applyFont="1" applyFill="1" applyBorder="1"/>
    <xf numFmtId="166" fontId="20" fillId="2" borderId="32" xfId="0" applyNumberFormat="1" applyFont="1" applyFill="1" applyBorder="1"/>
    <xf numFmtId="166" fontId="15" fillId="2" borderId="3" xfId="0" applyNumberFormat="1" applyFont="1" applyFill="1" applyBorder="1"/>
    <xf numFmtId="3" fontId="20" fillId="0" borderId="51" xfId="0" applyNumberFormat="1" applyFont="1" applyBorder="1"/>
    <xf numFmtId="0" fontId="20" fillId="0" borderId="28" xfId="0" applyFont="1" applyBorder="1"/>
    <xf numFmtId="3" fontId="20" fillId="0" borderId="28" xfId="0" applyNumberFormat="1" applyFont="1" applyBorder="1"/>
    <xf numFmtId="3" fontId="20" fillId="0" borderId="17" xfId="0" applyNumberFormat="1" applyFont="1" applyBorder="1"/>
    <xf numFmtId="0" fontId="20" fillId="0" borderId="38" xfId="0" applyFont="1" applyBorder="1"/>
    <xf numFmtId="3" fontId="20" fillId="0" borderId="38" xfId="0" applyNumberFormat="1" applyFont="1" applyBorder="1"/>
    <xf numFmtId="3" fontId="20" fillId="0" borderId="22" xfId="0" applyNumberFormat="1" applyFont="1" applyBorder="1"/>
    <xf numFmtId="166" fontId="20" fillId="2" borderId="48" xfId="0" applyNumberFormat="1" applyFont="1" applyFill="1" applyBorder="1"/>
    <xf numFmtId="3" fontId="20" fillId="0" borderId="41" xfId="0" applyNumberFormat="1" applyFont="1" applyBorder="1"/>
    <xf numFmtId="3" fontId="15" fillId="0" borderId="87" xfId="0" applyNumberFormat="1" applyFont="1" applyBorder="1"/>
    <xf numFmtId="166" fontId="15" fillId="2" borderId="86" xfId="0" applyNumberFormat="1" applyFont="1" applyFill="1" applyBorder="1"/>
    <xf numFmtId="1" fontId="15" fillId="0" borderId="88" xfId="0" applyNumberFormat="1" applyFont="1" applyBorder="1"/>
    <xf numFmtId="166" fontId="15" fillId="2" borderId="89" xfId="0" applyNumberFormat="1" applyFont="1" applyFill="1" applyBorder="1"/>
    <xf numFmtId="3" fontId="15" fillId="0" borderId="89" xfId="0" applyNumberFormat="1" applyFont="1" applyBorder="1"/>
    <xf numFmtId="0" fontId="20" fillId="0" borderId="36" xfId="0" applyFont="1" applyBorder="1"/>
    <xf numFmtId="3" fontId="20" fillId="0" borderId="36" xfId="0" applyNumberFormat="1" applyFont="1" applyBorder="1"/>
    <xf numFmtId="166" fontId="20" fillId="2" borderId="26" xfId="0" applyNumberFormat="1" applyFont="1" applyFill="1" applyBorder="1"/>
    <xf numFmtId="0" fontId="20" fillId="0" borderId="90" xfId="0" applyFont="1" applyBorder="1"/>
    <xf numFmtId="166" fontId="20" fillId="2" borderId="91" xfId="0" applyNumberFormat="1" applyFont="1" applyFill="1" applyBorder="1"/>
    <xf numFmtId="3" fontId="20" fillId="0" borderId="90" xfId="0" applyNumberFormat="1" applyFont="1" applyBorder="1"/>
    <xf numFmtId="0" fontId="20" fillId="0" borderId="51" xfId="0" applyFont="1" applyBorder="1"/>
    <xf numFmtId="166" fontId="20" fillId="2" borderId="49" xfId="0" applyNumberFormat="1" applyFont="1" applyFill="1" applyBorder="1"/>
    <xf numFmtId="0" fontId="20" fillId="0" borderId="17" xfId="0" applyFont="1" applyBorder="1"/>
    <xf numFmtId="166" fontId="20" fillId="2" borderId="15" xfId="0" applyNumberFormat="1" applyFont="1" applyFill="1" applyBorder="1"/>
    <xf numFmtId="0" fontId="20" fillId="0" borderId="22" xfId="0" applyFont="1" applyBorder="1"/>
    <xf numFmtId="166" fontId="20" fillId="2" borderId="20" xfId="0" applyNumberFormat="1" applyFont="1" applyFill="1" applyBorder="1"/>
    <xf numFmtId="0" fontId="15" fillId="0" borderId="87" xfId="0" applyFont="1" applyBorder="1"/>
    <xf numFmtId="166" fontId="15" fillId="2" borderId="92" xfId="0" applyNumberFormat="1" applyFont="1" applyFill="1" applyBorder="1"/>
    <xf numFmtId="0" fontId="20" fillId="0" borderId="11" xfId="0" applyFont="1" applyBorder="1"/>
    <xf numFmtId="0" fontId="20" fillId="0" borderId="37" xfId="0" applyFont="1" applyBorder="1"/>
    <xf numFmtId="166" fontId="20" fillId="2" borderId="9" xfId="0" applyNumberFormat="1" applyFont="1" applyFill="1" applyBorder="1"/>
    <xf numFmtId="0" fontId="20" fillId="0" borderId="39" xfId="0" applyFont="1" applyBorder="1"/>
    <xf numFmtId="166" fontId="13" fillId="2" borderId="86" xfId="0" applyNumberFormat="1" applyFont="1" applyFill="1" applyBorder="1"/>
    <xf numFmtId="166" fontId="13" fillId="2" borderId="89" xfId="0" applyNumberFormat="1" applyFont="1" applyFill="1" applyBorder="1"/>
    <xf numFmtId="0" fontId="13" fillId="0" borderId="87" xfId="0" applyFont="1" applyBorder="1"/>
    <xf numFmtId="3" fontId="13" fillId="0" borderId="89" xfId="0" applyNumberFormat="1" applyFont="1" applyBorder="1"/>
    <xf numFmtId="166" fontId="13" fillId="2" borderId="92" xfId="0" applyNumberFormat="1" applyFont="1" applyFill="1" applyBorder="1"/>
    <xf numFmtId="166" fontId="20" fillId="2" borderId="17" xfId="0" applyNumberFormat="1" applyFont="1" applyFill="1" applyBorder="1"/>
    <xf numFmtId="166" fontId="20" fillId="2" borderId="51" xfId="0" applyNumberFormat="1" applyFont="1" applyFill="1" applyBorder="1"/>
    <xf numFmtId="166" fontId="20" fillId="2" borderId="14" xfId="0" applyNumberFormat="1" applyFont="1" applyFill="1" applyBorder="1"/>
    <xf numFmtId="166" fontId="20" fillId="2" borderId="22" xfId="0" applyNumberFormat="1" applyFont="1" applyFill="1" applyBorder="1"/>
    <xf numFmtId="166" fontId="15" fillId="2" borderId="5" xfId="0" applyNumberFormat="1" applyFont="1" applyFill="1" applyBorder="1"/>
    <xf numFmtId="166" fontId="20" fillId="2" borderId="19" xfId="0" applyNumberFormat="1" applyFont="1" applyFill="1" applyBorder="1"/>
    <xf numFmtId="0" fontId="20" fillId="0" borderId="7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50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20" fillId="0" borderId="18" xfId="0" applyFont="1" applyBorder="1" applyAlignment="1">
      <alignment horizontal="left"/>
    </xf>
    <xf numFmtId="3" fontId="20" fillId="0" borderId="15" xfId="0" applyNumberFormat="1" applyFont="1" applyBorder="1"/>
    <xf numFmtId="3" fontId="8" fillId="0" borderId="39" xfId="0" applyNumberFormat="1" applyFont="1" applyBorder="1"/>
    <xf numFmtId="3" fontId="8" fillId="0" borderId="48" xfId="0" applyNumberFormat="1" applyFont="1" applyBorder="1"/>
    <xf numFmtId="3" fontId="20" fillId="0" borderId="5" xfId="0" applyNumberFormat="1" applyFont="1" applyBorder="1"/>
    <xf numFmtId="3" fontId="12" fillId="0" borderId="28" xfId="0" applyNumberFormat="1" applyFont="1" applyBorder="1"/>
    <xf numFmtId="1" fontId="12" fillId="0" borderId="28" xfId="0" applyNumberFormat="1" applyFont="1" applyBorder="1"/>
    <xf numFmtId="3" fontId="12" fillId="0" borderId="38" xfId="0" applyNumberFormat="1" applyFont="1" applyBorder="1"/>
    <xf numFmtId="1" fontId="12" fillId="0" borderId="38" xfId="0" applyNumberFormat="1" applyFont="1" applyBorder="1"/>
    <xf numFmtId="3" fontId="12" fillId="0" borderId="41" xfId="0" applyNumberFormat="1" applyFont="1" applyBorder="1"/>
    <xf numFmtId="1" fontId="12" fillId="0" borderId="41" xfId="0" applyNumberFormat="1" applyFont="1" applyBorder="1"/>
    <xf numFmtId="3" fontId="11" fillId="0" borderId="5" xfId="0" applyNumberFormat="1" applyFont="1" applyBorder="1"/>
    <xf numFmtId="1" fontId="11" fillId="0" borderId="3" xfId="0" applyNumberFormat="1" applyFont="1" applyBorder="1"/>
    <xf numFmtId="166" fontId="26" fillId="2" borderId="4" xfId="0" applyNumberFormat="1" applyFont="1" applyFill="1" applyBorder="1" applyAlignment="1">
      <alignment vertical="center"/>
    </xf>
    <xf numFmtId="3" fontId="11" fillId="0" borderId="3" xfId="0" applyNumberFormat="1" applyFont="1" applyBorder="1"/>
    <xf numFmtId="1" fontId="15" fillId="0" borderId="88" xfId="0" applyNumberFormat="1" applyFont="1" applyFill="1" applyBorder="1"/>
    <xf numFmtId="3" fontId="15" fillId="0" borderId="89" xfId="0" applyNumberFormat="1" applyFont="1" applyFill="1" applyBorder="1"/>
    <xf numFmtId="3" fontId="20" fillId="0" borderId="0" xfId="0" applyNumberFormat="1" applyFont="1" applyFill="1" applyBorder="1"/>
    <xf numFmtId="168" fontId="12" fillId="2" borderId="15" xfId="0" applyNumberFormat="1" applyFont="1" applyFill="1" applyBorder="1"/>
    <xf numFmtId="168" fontId="12" fillId="2" borderId="16" xfId="0" applyNumberFormat="1" applyFont="1" applyFill="1" applyBorder="1"/>
    <xf numFmtId="3" fontId="12" fillId="0" borderId="13" xfId="0" applyNumberFormat="1" applyFont="1" applyFill="1" applyBorder="1"/>
    <xf numFmtId="3" fontId="12" fillId="0" borderId="15" xfId="0" applyNumberFormat="1" applyFont="1" applyFill="1" applyBorder="1"/>
    <xf numFmtId="3" fontId="12" fillId="0" borderId="18" xfId="0" applyNumberFormat="1" applyFont="1" applyFill="1" applyBorder="1"/>
    <xf numFmtId="3" fontId="12" fillId="0" borderId="20" xfId="0" applyNumberFormat="1" applyFont="1" applyFill="1" applyBorder="1"/>
    <xf numFmtId="168" fontId="12" fillId="2" borderId="20" xfId="0" applyNumberFormat="1" applyFont="1" applyFill="1" applyBorder="1"/>
    <xf numFmtId="168" fontId="12" fillId="2" borderId="21" xfId="0" applyNumberFormat="1" applyFont="1" applyFill="1" applyBorder="1"/>
    <xf numFmtId="3" fontId="11" fillId="0" borderId="1" xfId="0" applyNumberFormat="1" applyFont="1" applyFill="1" applyBorder="1"/>
    <xf numFmtId="168" fontId="11" fillId="2" borderId="2" xfId="0" applyNumberFormat="1" applyFont="1" applyFill="1" applyBorder="1"/>
    <xf numFmtId="3" fontId="11" fillId="0" borderId="3" xfId="0" applyNumberFormat="1" applyFont="1" applyFill="1" applyBorder="1"/>
    <xf numFmtId="168" fontId="11" fillId="2" borderId="4" xfId="0" applyNumberFormat="1" applyFont="1" applyFill="1" applyBorder="1"/>
    <xf numFmtId="3" fontId="11" fillId="0" borderId="4" xfId="0" applyNumberFormat="1" applyFont="1" applyFill="1" applyBorder="1"/>
    <xf numFmtId="168" fontId="11" fillId="2" borderId="6" xfId="0" applyNumberFormat="1" applyFont="1" applyFill="1" applyBorder="1"/>
    <xf numFmtId="3" fontId="20" fillId="0" borderId="11" xfId="0" applyNumberFormat="1" applyFont="1" applyBorder="1"/>
    <xf numFmtId="168" fontId="20" fillId="2" borderId="12" xfId="0" applyNumberFormat="1" applyFont="1" applyFill="1" applyBorder="1"/>
    <xf numFmtId="0" fontId="20" fillId="0" borderId="52" xfId="0" applyFont="1" applyBorder="1"/>
    <xf numFmtId="168" fontId="20" fillId="2" borderId="9" xfId="0" applyNumberFormat="1" applyFont="1" applyFill="1" applyBorder="1"/>
    <xf numFmtId="0" fontId="20" fillId="0" borderId="14" xfId="0" applyFont="1" applyBorder="1"/>
    <xf numFmtId="168" fontId="20" fillId="2" borderId="64" xfId="0" applyNumberFormat="1" applyFont="1" applyFill="1" applyBorder="1"/>
    <xf numFmtId="168" fontId="20" fillId="2" borderId="67" xfId="0" applyNumberFormat="1" applyFont="1" applyFill="1" applyBorder="1"/>
    <xf numFmtId="3" fontId="15" fillId="0" borderId="5" xfId="0" applyNumberFormat="1" applyFont="1" applyBorder="1"/>
    <xf numFmtId="168" fontId="15" fillId="2" borderId="62" xfId="0" applyNumberFormat="1" applyFont="1" applyFill="1" applyBorder="1"/>
    <xf numFmtId="0" fontId="20" fillId="0" borderId="8" xfId="0" applyFont="1" applyBorder="1"/>
    <xf numFmtId="168" fontId="20" fillId="2" borderId="63" xfId="0" applyNumberFormat="1" applyFont="1" applyFill="1" applyBorder="1"/>
    <xf numFmtId="168" fontId="20" fillId="2" borderId="70" xfId="0" applyNumberFormat="1" applyFont="1" applyFill="1" applyBorder="1"/>
    <xf numFmtId="168" fontId="20" fillId="2" borderId="78" xfId="0" applyNumberFormat="1" applyFont="1" applyFill="1" applyBorder="1"/>
    <xf numFmtId="0" fontId="20" fillId="0" borderId="69" xfId="0" applyFont="1" applyBorder="1"/>
    <xf numFmtId="3" fontId="20" fillId="0" borderId="76" xfId="0" applyNumberFormat="1" applyFont="1" applyBorder="1"/>
    <xf numFmtId="168" fontId="20" fillId="2" borderId="54" xfId="0" applyNumberFormat="1" applyFont="1" applyFill="1" applyBorder="1"/>
    <xf numFmtId="168" fontId="20" fillId="2" borderId="45" xfId="0" applyNumberFormat="1" applyFont="1" applyFill="1" applyBorder="1"/>
    <xf numFmtId="3" fontId="20" fillId="0" borderId="44" xfId="0" applyNumberFormat="1" applyFont="1" applyBorder="1"/>
    <xf numFmtId="168" fontId="20" fillId="2" borderId="93" xfId="0" applyNumberFormat="1" applyFont="1" applyFill="1" applyBorder="1"/>
    <xf numFmtId="168" fontId="20" fillId="2" borderId="6" xfId="0" applyNumberFormat="1" applyFont="1" applyFill="1" applyBorder="1"/>
    <xf numFmtId="168" fontId="20" fillId="2" borderId="4" xfId="0" applyNumberFormat="1" applyFont="1" applyFill="1" applyBorder="1"/>
    <xf numFmtId="168" fontId="20" fillId="2" borderId="62" xfId="0" applyNumberFormat="1" applyFont="1" applyFill="1" applyBorder="1"/>
    <xf numFmtId="3" fontId="15" fillId="0" borderId="2" xfId="0" applyNumberFormat="1" applyFont="1" applyFill="1" applyBorder="1"/>
    <xf numFmtId="165" fontId="20" fillId="0" borderId="31" xfId="0" applyNumberFormat="1" applyFont="1" applyBorder="1"/>
    <xf numFmtId="165" fontId="20" fillId="0" borderId="52" xfId="0" applyNumberFormat="1" applyFont="1" applyBorder="1"/>
    <xf numFmtId="165" fontId="20" fillId="0" borderId="32" xfId="0" applyNumberFormat="1" applyFont="1" applyBorder="1"/>
    <xf numFmtId="165" fontId="20" fillId="0" borderId="10" xfId="0" applyNumberFormat="1" applyFont="1" applyBorder="1"/>
    <xf numFmtId="165" fontId="20" fillId="0" borderId="13" xfId="0" applyNumberFormat="1" applyFont="1" applyBorder="1"/>
    <xf numFmtId="165" fontId="20" fillId="0" borderId="14" xfId="0" applyNumberFormat="1" applyFont="1" applyBorder="1"/>
    <xf numFmtId="165" fontId="20" fillId="0" borderId="39" xfId="0" applyNumberFormat="1" applyFont="1" applyBorder="1"/>
    <xf numFmtId="165" fontId="20" fillId="0" borderId="16" xfId="0" applyNumberFormat="1" applyFont="1" applyBorder="1"/>
    <xf numFmtId="165" fontId="20" fillId="0" borderId="18" xfId="0" applyNumberFormat="1" applyFont="1" applyBorder="1"/>
    <xf numFmtId="165" fontId="20" fillId="0" borderId="19" xfId="0" applyNumberFormat="1" applyFont="1" applyBorder="1"/>
    <xf numFmtId="165" fontId="20" fillId="0" borderId="48" xfId="0" applyNumberFormat="1" applyFont="1" applyBorder="1"/>
    <xf numFmtId="165" fontId="20" fillId="0" borderId="21" xfId="0" applyNumberFormat="1" applyFont="1" applyBorder="1"/>
    <xf numFmtId="165" fontId="20" fillId="0" borderId="40" xfId="0" applyNumberFormat="1" applyFont="1" applyBorder="1"/>
    <xf numFmtId="165" fontId="20" fillId="0" borderId="55" xfId="0" applyNumberFormat="1" applyFont="1" applyBorder="1"/>
    <xf numFmtId="165" fontId="20" fillId="0" borderId="33" xfId="0" applyNumberFormat="1" applyFont="1" applyBorder="1"/>
    <xf numFmtId="0" fontId="15" fillId="0" borderId="5" xfId="0" applyFont="1" applyBorder="1"/>
    <xf numFmtId="0" fontId="44" fillId="0" borderId="0" xfId="0" applyFont="1"/>
    <xf numFmtId="3" fontId="20" fillId="0" borderId="14" xfId="0" applyNumberFormat="1" applyFont="1" applyBorder="1"/>
    <xf numFmtId="3" fontId="20" fillId="0" borderId="19" xfId="0" applyNumberFormat="1" applyFont="1" applyBorder="1"/>
    <xf numFmtId="0" fontId="44" fillId="0" borderId="0" xfId="0" applyFont="1" applyBorder="1"/>
    <xf numFmtId="166" fontId="44" fillId="0" borderId="0" xfId="0" applyNumberFormat="1" applyFont="1" applyBorder="1"/>
    <xf numFmtId="3" fontId="44" fillId="0" borderId="0" xfId="0" applyNumberFormat="1" applyFont="1" applyBorder="1"/>
    <xf numFmtId="166" fontId="20" fillId="2" borderId="70" xfId="0" applyNumberFormat="1" applyFont="1" applyFill="1" applyBorder="1"/>
    <xf numFmtId="166" fontId="20" fillId="2" borderId="69" xfId="0" applyNumberFormat="1" applyFont="1" applyFill="1" applyBorder="1"/>
    <xf numFmtId="3" fontId="20" fillId="0" borderId="24" xfId="0" applyNumberFormat="1" applyFont="1" applyBorder="1"/>
    <xf numFmtId="168" fontId="20" fillId="2" borderId="94" xfId="0" applyNumberFormat="1" applyFont="1" applyFill="1" applyBorder="1" applyAlignment="1">
      <alignment horizontal="right"/>
    </xf>
    <xf numFmtId="3" fontId="20" fillId="0" borderId="95" xfId="0" applyNumberFormat="1" applyFont="1" applyBorder="1"/>
    <xf numFmtId="168" fontId="20" fillId="2" borderId="96" xfId="0" applyNumberFormat="1" applyFont="1" applyFill="1" applyBorder="1"/>
    <xf numFmtId="3" fontId="20" fillId="0" borderId="96" xfId="0" applyNumberFormat="1" applyFont="1" applyBorder="1"/>
    <xf numFmtId="168" fontId="20" fillId="2" borderId="97" xfId="0" applyNumberFormat="1" applyFont="1" applyFill="1" applyBorder="1"/>
    <xf numFmtId="168" fontId="20" fillId="2" borderId="64" xfId="0" applyNumberFormat="1" applyFont="1" applyFill="1" applyBorder="1" applyAlignment="1">
      <alignment horizontal="right"/>
    </xf>
    <xf numFmtId="3" fontId="20" fillId="0" borderId="17" xfId="0" applyNumberFormat="1" applyFont="1" applyFill="1" applyBorder="1" applyAlignment="1">
      <alignment horizontal="right"/>
    </xf>
    <xf numFmtId="168" fontId="20" fillId="2" borderId="80" xfId="0" applyNumberFormat="1" applyFont="1" applyFill="1" applyBorder="1" applyAlignment="1">
      <alignment horizontal="right"/>
    </xf>
    <xf numFmtId="3" fontId="20" fillId="0" borderId="24" xfId="0" applyNumberFormat="1" applyFont="1" applyFill="1" applyBorder="1"/>
    <xf numFmtId="168" fontId="20" fillId="2" borderId="91" xfId="0" applyNumberFormat="1" applyFont="1" applyFill="1" applyBorder="1"/>
    <xf numFmtId="3" fontId="20" fillId="0" borderId="91" xfId="0" applyNumberFormat="1" applyFont="1" applyFill="1" applyBorder="1"/>
    <xf numFmtId="168" fontId="20" fillId="2" borderId="26" xfId="0" applyNumberFormat="1" applyFont="1" applyFill="1" applyBorder="1"/>
    <xf numFmtId="3" fontId="20" fillId="0" borderId="98" xfId="0" applyNumberFormat="1" applyFont="1" applyFill="1" applyBorder="1"/>
    <xf numFmtId="168" fontId="20" fillId="2" borderId="99" xfId="0" applyNumberFormat="1" applyFont="1" applyFill="1" applyBorder="1"/>
    <xf numFmtId="3" fontId="20" fillId="0" borderId="100" xfId="0" applyNumberFormat="1" applyFont="1" applyFill="1" applyBorder="1"/>
    <xf numFmtId="168" fontId="20" fillId="2" borderId="101" xfId="0" applyNumberFormat="1" applyFont="1" applyFill="1" applyBorder="1"/>
    <xf numFmtId="3" fontId="20" fillId="0" borderId="101" xfId="0" applyNumberFormat="1" applyFont="1" applyFill="1" applyBorder="1"/>
    <xf numFmtId="168" fontId="20" fillId="2" borderId="102" xfId="0" applyNumberFormat="1" applyFont="1" applyFill="1" applyBorder="1"/>
    <xf numFmtId="3" fontId="20" fillId="0" borderId="11" xfId="0" applyNumberFormat="1" applyFont="1" applyFill="1" applyBorder="1" applyAlignment="1">
      <alignment horizontal="right"/>
    </xf>
    <xf numFmtId="168" fontId="20" fillId="2" borderId="66" xfId="0" applyNumberFormat="1" applyFont="1" applyFill="1" applyBorder="1" applyAlignment="1">
      <alignment horizontal="right"/>
    </xf>
    <xf numFmtId="168" fontId="20" fillId="2" borderId="69" xfId="0" applyNumberFormat="1" applyFont="1" applyFill="1" applyBorder="1"/>
    <xf numFmtId="3" fontId="20" fillId="0" borderId="22" xfId="0" applyNumberFormat="1" applyFont="1" applyFill="1" applyBorder="1" applyAlignment="1">
      <alignment horizontal="right"/>
    </xf>
    <xf numFmtId="168" fontId="20" fillId="2" borderId="67" xfId="0" applyNumberFormat="1" applyFont="1" applyFill="1" applyBorder="1" applyAlignment="1">
      <alignment horizontal="right"/>
    </xf>
    <xf numFmtId="3" fontId="20" fillId="0" borderId="68" xfId="0" applyNumberFormat="1" applyFont="1" applyFill="1" applyBorder="1"/>
    <xf numFmtId="168" fontId="20" fillId="2" borderId="72" xfId="0" applyNumberFormat="1" applyFont="1" applyFill="1" applyBorder="1"/>
    <xf numFmtId="3" fontId="20" fillId="0" borderId="71" xfId="0" applyNumberFormat="1" applyFont="1" applyFill="1" applyBorder="1"/>
    <xf numFmtId="168" fontId="15" fillId="2" borderId="3" xfId="0" applyNumberFormat="1" applyFont="1" applyFill="1" applyBorder="1"/>
    <xf numFmtId="3" fontId="20" fillId="0" borderId="11" xfId="0" applyNumberFormat="1" applyFont="1" applyFill="1" applyBorder="1"/>
    <xf numFmtId="168" fontId="20" fillId="2" borderId="10" xfId="0" applyNumberFormat="1" applyFont="1" applyFill="1" applyBorder="1" applyAlignment="1">
      <alignment horizontal="right" vertical="center"/>
    </xf>
    <xf numFmtId="168" fontId="20" fillId="2" borderId="32" xfId="0" applyNumberFormat="1" applyFont="1" applyFill="1" applyBorder="1" applyAlignment="1">
      <alignment horizontal="right" vertical="center"/>
    </xf>
    <xf numFmtId="3" fontId="20" fillId="0" borderId="32" xfId="0" applyNumberFormat="1" applyFont="1" applyFill="1" applyBorder="1"/>
    <xf numFmtId="168" fontId="20" fillId="2" borderId="16" xfId="0" applyNumberFormat="1" applyFont="1" applyFill="1" applyBorder="1" applyAlignment="1">
      <alignment horizontal="right" vertical="center"/>
    </xf>
    <xf numFmtId="168" fontId="20" fillId="2" borderId="21" xfId="0" applyNumberFormat="1" applyFont="1" applyFill="1" applyBorder="1" applyAlignment="1">
      <alignment horizontal="right" vertical="center"/>
    </xf>
    <xf numFmtId="168" fontId="20" fillId="2" borderId="38" xfId="0" applyNumberFormat="1" applyFont="1" applyFill="1" applyBorder="1"/>
    <xf numFmtId="168" fontId="15" fillId="2" borderId="3" xfId="0" applyNumberFormat="1" applyFont="1" applyFill="1" applyBorder="1" applyAlignment="1">
      <alignment horizontal="right"/>
    </xf>
    <xf numFmtId="165" fontId="20" fillId="0" borderId="38" xfId="0" applyNumberFormat="1" applyFont="1" applyBorder="1"/>
    <xf numFmtId="3" fontId="15" fillId="0" borderId="56" xfId="0" applyNumberFormat="1" applyFont="1" applyBorder="1"/>
    <xf numFmtId="3" fontId="8" fillId="0" borderId="19" xfId="0" applyNumberFormat="1" applyFont="1" applyBorder="1"/>
    <xf numFmtId="3" fontId="13" fillId="0" borderId="2" xfId="0" applyNumberFormat="1" applyFont="1" applyBorder="1"/>
    <xf numFmtId="168" fontId="25" fillId="2" borderId="16" xfId="0" applyNumberFormat="1" applyFont="1" applyFill="1" applyBorder="1"/>
    <xf numFmtId="168" fontId="25" fillId="2" borderId="10" xfId="0" applyNumberFormat="1" applyFont="1" applyFill="1" applyBorder="1"/>
    <xf numFmtId="168" fontId="25" fillId="2" borderId="34" xfId="0" applyNumberFormat="1" applyFont="1" applyFill="1" applyBorder="1"/>
    <xf numFmtId="168" fontId="25" fillId="2" borderId="12" xfId="0" applyNumberFormat="1" applyFont="1" applyFill="1" applyBorder="1"/>
    <xf numFmtId="0" fontId="3" fillId="0" borderId="50" xfId="0" applyFont="1" applyFill="1" applyBorder="1" applyAlignment="1">
      <alignment horizontal="right" vertical="center"/>
    </xf>
    <xf numFmtId="3" fontId="3" fillId="0" borderId="71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168" fontId="3" fillId="2" borderId="70" xfId="0" applyNumberFormat="1" applyFont="1" applyFill="1" applyBorder="1" applyAlignment="1">
      <alignment vertical="center"/>
    </xf>
    <xf numFmtId="3" fontId="3" fillId="0" borderId="68" xfId="0" applyNumberFormat="1" applyFont="1" applyBorder="1" applyAlignment="1">
      <alignment vertical="center"/>
    </xf>
    <xf numFmtId="166" fontId="3" fillId="2" borderId="70" xfId="0" applyNumberFormat="1" applyFont="1" applyFill="1" applyBorder="1" applyAlignment="1">
      <alignment vertical="center"/>
    </xf>
    <xf numFmtId="168" fontId="19" fillId="4" borderId="43" xfId="0" applyNumberFormat="1" applyFont="1" applyFill="1" applyBorder="1"/>
    <xf numFmtId="164" fontId="32" fillId="0" borderId="3" xfId="0" applyNumberFormat="1" applyFont="1" applyFill="1" applyBorder="1" applyAlignment="1">
      <alignment vertical="center"/>
    </xf>
    <xf numFmtId="164" fontId="32" fillId="0" borderId="32" xfId="0" applyNumberFormat="1" applyFont="1" applyFill="1" applyBorder="1" applyAlignment="1">
      <alignment vertical="center"/>
    </xf>
    <xf numFmtId="164" fontId="32" fillId="0" borderId="39" xfId="0" applyNumberFormat="1" applyFont="1" applyFill="1" applyBorder="1" applyAlignment="1">
      <alignment vertical="center"/>
    </xf>
    <xf numFmtId="164" fontId="32" fillId="0" borderId="33" xfId="0" applyNumberFormat="1" applyFont="1" applyFill="1" applyBorder="1" applyAlignment="1">
      <alignment vertical="center"/>
    </xf>
    <xf numFmtId="164" fontId="32" fillId="0" borderId="37" xfId="0" applyNumberFormat="1" applyFont="1" applyFill="1" applyBorder="1" applyAlignment="1">
      <alignment vertical="center"/>
    </xf>
    <xf numFmtId="164" fontId="32" fillId="0" borderId="48" xfId="0" applyNumberFormat="1" applyFont="1" applyFill="1" applyBorder="1" applyAlignment="1">
      <alignment vertical="center"/>
    </xf>
    <xf numFmtId="164" fontId="32" fillId="0" borderId="3" xfId="0" applyNumberFormat="1" applyFont="1" applyFill="1" applyBorder="1"/>
    <xf numFmtId="164" fontId="32" fillId="0" borderId="32" xfId="0" applyNumberFormat="1" applyFont="1" applyFill="1" applyBorder="1"/>
    <xf numFmtId="164" fontId="32" fillId="0" borderId="39" xfId="0" applyNumberFormat="1" applyFont="1" applyFill="1" applyBorder="1"/>
    <xf numFmtId="164" fontId="32" fillId="0" borderId="33" xfId="0" applyNumberFormat="1" applyFont="1" applyFill="1" applyBorder="1"/>
    <xf numFmtId="164" fontId="32" fillId="0" borderId="37" xfId="0" applyNumberFormat="1" applyFont="1" applyFill="1" applyBorder="1"/>
    <xf numFmtId="164" fontId="32" fillId="0" borderId="48" xfId="0" applyNumberFormat="1" applyFont="1" applyFill="1" applyBorder="1"/>
    <xf numFmtId="3" fontId="32" fillId="0" borderId="3" xfId="0" applyNumberFormat="1" applyFont="1" applyFill="1" applyBorder="1"/>
    <xf numFmtId="3" fontId="32" fillId="0" borderId="32" xfId="0" applyNumberFormat="1" applyFont="1" applyFill="1" applyBorder="1"/>
    <xf numFmtId="3" fontId="32" fillId="0" borderId="39" xfId="0" applyNumberFormat="1" applyFont="1" applyFill="1" applyBorder="1"/>
    <xf numFmtId="3" fontId="32" fillId="0" borderId="33" xfId="0" applyNumberFormat="1" applyFont="1" applyFill="1" applyBorder="1"/>
    <xf numFmtId="3" fontId="33" fillId="0" borderId="4" xfId="0" applyNumberFormat="1" applyFont="1" applyFill="1" applyBorder="1" applyAlignment="1">
      <alignment vertical="center"/>
    </xf>
    <xf numFmtId="3" fontId="32" fillId="0" borderId="3" xfId="0" applyNumberFormat="1" applyFont="1" applyFill="1" applyBorder="1" applyAlignment="1">
      <alignment vertical="center"/>
    </xf>
    <xf numFmtId="3" fontId="20" fillId="0" borderId="0" xfId="0" applyNumberFormat="1" applyFont="1" applyBorder="1"/>
    <xf numFmtId="0" fontId="41" fillId="0" borderId="0" xfId="0" applyFont="1"/>
    <xf numFmtId="3" fontId="20" fillId="0" borderId="5" xfId="0" applyNumberFormat="1" applyFont="1" applyFill="1" applyBorder="1"/>
    <xf numFmtId="3" fontId="20" fillId="0" borderId="55" xfId="0" applyNumberFormat="1" applyFont="1" applyFill="1" applyBorder="1"/>
    <xf numFmtId="166" fontId="20" fillId="2" borderId="78" xfId="0" applyNumberFormat="1" applyFont="1" applyFill="1" applyBorder="1"/>
    <xf numFmtId="0" fontId="3" fillId="0" borderId="39" xfId="0" applyFont="1" applyBorder="1" applyAlignment="1">
      <alignment horizontal="right"/>
    </xf>
    <xf numFmtId="3" fontId="3" fillId="0" borderId="15" xfId="0" applyNumberFormat="1" applyFont="1" applyFill="1" applyBorder="1"/>
    <xf numFmtId="0" fontId="20" fillId="0" borderId="17" xfId="0" applyFont="1" applyBorder="1" applyAlignment="1">
      <alignment horizontal="right"/>
    </xf>
    <xf numFmtId="3" fontId="5" fillId="0" borderId="28" xfId="0" applyNumberFormat="1" applyFont="1" applyBorder="1"/>
    <xf numFmtId="166" fontId="17" fillId="3" borderId="36" xfId="0" applyNumberFormat="1" applyFont="1" applyFill="1" applyBorder="1"/>
    <xf numFmtId="3" fontId="3" fillId="0" borderId="38" xfId="0" applyNumberFormat="1" applyFont="1" applyBorder="1"/>
    <xf numFmtId="3" fontId="3" fillId="0" borderId="30" xfId="0" applyNumberFormat="1" applyFont="1" applyBorder="1"/>
    <xf numFmtId="166" fontId="17" fillId="3" borderId="38" xfId="0" applyNumberFormat="1" applyFont="1" applyFill="1" applyBorder="1"/>
    <xf numFmtId="3" fontId="3" fillId="0" borderId="34" xfId="0" applyNumberFormat="1" applyFont="1" applyBorder="1"/>
    <xf numFmtId="166" fontId="20" fillId="2" borderId="68" xfId="0" applyNumberFormat="1" applyFont="1" applyFill="1" applyBorder="1"/>
    <xf numFmtId="166" fontId="3" fillId="2" borderId="12" xfId="0" applyNumberFormat="1" applyFont="1" applyFill="1" applyBorder="1" applyAlignment="1">
      <alignment vertical="center"/>
    </xf>
    <xf numFmtId="3" fontId="3" fillId="0" borderId="0" xfId="0" applyNumberFormat="1" applyFont="1"/>
    <xf numFmtId="3" fontId="12" fillId="0" borderId="0" xfId="0" applyNumberFormat="1" applyFont="1" applyFill="1" applyBorder="1"/>
    <xf numFmtId="0" fontId="2" fillId="0" borderId="31" xfId="0" applyFont="1" applyFill="1" applyBorder="1"/>
    <xf numFmtId="0" fontId="2" fillId="0" borderId="13" xfId="0" applyFont="1" applyBorder="1"/>
    <xf numFmtId="0" fontId="38" fillId="0" borderId="56" xfId="0" applyFont="1" applyFill="1" applyBorder="1"/>
    <xf numFmtId="3" fontId="2" fillId="0" borderId="17" xfId="0" applyNumberFormat="1" applyFont="1" applyBorder="1" applyAlignment="1">
      <alignment horizontal="right"/>
    </xf>
    <xf numFmtId="168" fontId="2" fillId="2" borderId="39" xfId="0" applyNumberFormat="1" applyFont="1" applyFill="1" applyBorder="1" applyAlignment="1">
      <alignment horizontal="right"/>
    </xf>
    <xf numFmtId="168" fontId="2" fillId="2" borderId="39" xfId="0" applyNumberFormat="1" applyFont="1" applyFill="1" applyBorder="1"/>
    <xf numFmtId="168" fontId="2" fillId="2" borderId="16" xfId="0" applyNumberFormat="1" applyFont="1" applyFill="1" applyBorder="1"/>
    <xf numFmtId="3" fontId="34" fillId="0" borderId="17" xfId="0" applyNumberFormat="1" applyFont="1" applyBorder="1" applyAlignment="1">
      <alignment horizontal="right"/>
    </xf>
    <xf numFmtId="168" fontId="34" fillId="2" borderId="38" xfId="0" applyNumberFormat="1" applyFont="1" applyFill="1" applyBorder="1" applyAlignment="1">
      <alignment horizontal="right"/>
    </xf>
    <xf numFmtId="3" fontId="34" fillId="0" borderId="15" xfId="0" applyNumberFormat="1" applyFont="1" applyBorder="1"/>
    <xf numFmtId="168" fontId="34" fillId="2" borderId="39" xfId="0" applyNumberFormat="1" applyFont="1" applyFill="1" applyBorder="1"/>
    <xf numFmtId="3" fontId="34" fillId="0" borderId="39" xfId="0" applyNumberFormat="1" applyFont="1" applyBorder="1"/>
    <xf numFmtId="168" fontId="34" fillId="2" borderId="16" xfId="0" applyNumberFormat="1" applyFont="1" applyFill="1" applyBorder="1"/>
    <xf numFmtId="168" fontId="34" fillId="2" borderId="39" xfId="0" applyNumberFormat="1" applyFont="1" applyFill="1" applyBorder="1" applyAlignment="1">
      <alignment horizontal="right"/>
    </xf>
    <xf numFmtId="3" fontId="34" fillId="0" borderId="22" xfId="0" applyNumberFormat="1" applyFont="1" applyBorder="1" applyAlignment="1">
      <alignment horizontal="right"/>
    </xf>
    <xf numFmtId="168" fontId="34" fillId="2" borderId="41" xfId="0" applyNumberFormat="1" applyFont="1" applyFill="1" applyBorder="1" applyAlignment="1">
      <alignment horizontal="right"/>
    </xf>
    <xf numFmtId="3" fontId="34" fillId="0" borderId="20" xfId="0" applyNumberFormat="1" applyFont="1" applyBorder="1"/>
    <xf numFmtId="168" fontId="34" fillId="2" borderId="48" xfId="0" applyNumberFormat="1" applyFont="1" applyFill="1" applyBorder="1"/>
    <xf numFmtId="3" fontId="34" fillId="0" borderId="48" xfId="0" applyNumberFormat="1" applyFont="1" applyBorder="1"/>
    <xf numFmtId="168" fontId="34" fillId="2" borderId="21" xfId="0" applyNumberFormat="1" applyFont="1" applyFill="1" applyBorder="1"/>
    <xf numFmtId="168" fontId="6" fillId="2" borderId="43" xfId="0" applyNumberFormat="1" applyFont="1" applyFill="1" applyBorder="1"/>
    <xf numFmtId="166" fontId="25" fillId="2" borderId="37" xfId="0" applyNumberFormat="1" applyFont="1" applyFill="1" applyBorder="1" applyAlignment="1">
      <alignment vertical="center"/>
    </xf>
    <xf numFmtId="166" fontId="25" fillId="2" borderId="39" xfId="0" applyNumberFormat="1" applyFont="1" applyFill="1" applyBorder="1" applyAlignment="1">
      <alignment vertical="center"/>
    </xf>
    <xf numFmtId="166" fontId="25" fillId="2" borderId="33" xfId="0" applyNumberFormat="1" applyFont="1" applyFill="1" applyBorder="1" applyAlignment="1">
      <alignment vertical="center"/>
    </xf>
    <xf numFmtId="166" fontId="25" fillId="2" borderId="32" xfId="0" applyNumberFormat="1" applyFont="1" applyFill="1" applyBorder="1" applyAlignment="1">
      <alignment vertical="center"/>
    </xf>
    <xf numFmtId="166" fontId="25" fillId="2" borderId="48" xfId="0" applyNumberFormat="1" applyFont="1" applyFill="1" applyBorder="1" applyAlignment="1">
      <alignment vertical="center"/>
    </xf>
    <xf numFmtId="0" fontId="18" fillId="0" borderId="53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3" fontId="20" fillId="0" borderId="51" xfId="0" applyNumberFormat="1" applyFont="1" applyFill="1" applyBorder="1"/>
    <xf numFmtId="3" fontId="20" fillId="0" borderId="27" xfId="0" applyNumberFormat="1" applyFont="1" applyFill="1" applyBorder="1"/>
    <xf numFmtId="3" fontId="20" fillId="0" borderId="9" xfId="0" applyNumberFormat="1" applyFont="1" applyBorder="1"/>
    <xf numFmtId="168" fontId="20" fillId="2" borderId="10" xfId="0" applyNumberFormat="1" applyFont="1" applyFill="1" applyBorder="1"/>
    <xf numFmtId="3" fontId="20" fillId="0" borderId="20" xfId="0" applyNumberFormat="1" applyFont="1" applyBorder="1"/>
    <xf numFmtId="0" fontId="20" fillId="0" borderId="5" xfId="0" applyFont="1" applyBorder="1"/>
    <xf numFmtId="168" fontId="20" fillId="2" borderId="44" xfId="0" applyNumberFormat="1" applyFont="1" applyFill="1" applyBorder="1"/>
    <xf numFmtId="3" fontId="20" fillId="0" borderId="4" xfId="0" applyNumberFormat="1" applyFont="1" applyBorder="1"/>
    <xf numFmtId="3" fontId="20" fillId="0" borderId="8" xfId="0" applyNumberFormat="1" applyFont="1" applyBorder="1"/>
    <xf numFmtId="0" fontId="20" fillId="0" borderId="8" xfId="0" applyFont="1" applyBorder="1" applyAlignment="1">
      <alignment horizontal="right"/>
    </xf>
    <xf numFmtId="3" fontId="8" fillId="0" borderId="68" xfId="0" applyNumberFormat="1" applyFont="1" applyFill="1" applyBorder="1"/>
    <xf numFmtId="168" fontId="8" fillId="2" borderId="8" xfId="0" applyNumberFormat="1" applyFont="1" applyFill="1" applyBorder="1"/>
    <xf numFmtId="3" fontId="8" fillId="0" borderId="8" xfId="0" applyNumberFormat="1" applyFont="1" applyBorder="1"/>
    <xf numFmtId="168" fontId="8" fillId="2" borderId="37" xfId="0" applyNumberFormat="1" applyFont="1" applyFill="1" applyBorder="1"/>
    <xf numFmtId="3" fontId="8" fillId="0" borderId="32" xfId="0" applyNumberFormat="1" applyFont="1" applyBorder="1"/>
    <xf numFmtId="168" fontId="8" fillId="2" borderId="66" xfId="0" applyNumberFormat="1" applyFont="1" applyFill="1" applyBorder="1"/>
    <xf numFmtId="3" fontId="8" fillId="0" borderId="17" xfId="0" applyNumberFormat="1" applyFont="1" applyFill="1" applyBorder="1"/>
    <xf numFmtId="168" fontId="8" fillId="2" borderId="14" xfId="0" applyNumberFormat="1" applyFont="1" applyFill="1" applyBorder="1"/>
    <xf numFmtId="3" fontId="8" fillId="0" borderId="14" xfId="0" applyNumberFormat="1" applyFont="1" applyBorder="1"/>
    <xf numFmtId="168" fontId="8" fillId="2" borderId="64" xfId="0" applyNumberFormat="1" applyFont="1" applyFill="1" applyBorder="1"/>
    <xf numFmtId="0" fontId="8" fillId="0" borderId="68" xfId="0" applyFont="1" applyBorder="1" applyAlignment="1">
      <alignment horizontal="right"/>
    </xf>
    <xf numFmtId="3" fontId="8" fillId="0" borderId="35" xfId="0" applyNumberFormat="1" applyFont="1" applyFill="1" applyBorder="1"/>
    <xf numFmtId="168" fontId="8" fillId="2" borderId="19" xfId="0" applyNumberFormat="1" applyFont="1" applyFill="1" applyBorder="1"/>
    <xf numFmtId="3" fontId="8" fillId="0" borderId="19" xfId="0" applyNumberFormat="1" applyFont="1" applyFill="1" applyBorder="1"/>
    <xf numFmtId="168" fontId="8" fillId="2" borderId="67" xfId="0" applyNumberFormat="1" applyFont="1" applyFill="1" applyBorder="1"/>
    <xf numFmtId="3" fontId="13" fillId="0" borderId="5" xfId="0" applyNumberFormat="1" applyFont="1" applyBorder="1"/>
    <xf numFmtId="168" fontId="13" fillId="2" borderId="3" xfId="0" applyNumberFormat="1" applyFont="1" applyFill="1" applyBorder="1"/>
    <xf numFmtId="168" fontId="13" fillId="2" borderId="2" xfId="0" applyNumberFormat="1" applyFont="1" applyFill="1" applyBorder="1"/>
    <xf numFmtId="168" fontId="13" fillId="2" borderId="6" xfId="0" applyNumberFormat="1" applyFont="1" applyFill="1" applyBorder="1"/>
    <xf numFmtId="3" fontId="8" fillId="0" borderId="8" xfId="0" applyNumberFormat="1" applyFont="1" applyFill="1" applyBorder="1"/>
    <xf numFmtId="3" fontId="8" fillId="0" borderId="37" xfId="0" applyNumberFormat="1" applyFont="1" applyFill="1" applyBorder="1"/>
    <xf numFmtId="168" fontId="8" fillId="2" borderId="12" xfId="0" applyNumberFormat="1" applyFont="1" applyFill="1" applyBorder="1"/>
    <xf numFmtId="3" fontId="8" fillId="0" borderId="14" xfId="0" applyNumberFormat="1" applyFont="1" applyFill="1" applyBorder="1"/>
    <xf numFmtId="168" fontId="8" fillId="2" borderId="39" xfId="0" applyNumberFormat="1" applyFont="1" applyFill="1" applyBorder="1"/>
    <xf numFmtId="3" fontId="8" fillId="0" borderId="39" xfId="0" applyNumberFormat="1" applyFont="1" applyFill="1" applyBorder="1"/>
    <xf numFmtId="168" fontId="8" fillId="2" borderId="16" xfId="0" applyNumberFormat="1" applyFont="1" applyFill="1" applyBorder="1"/>
    <xf numFmtId="168" fontId="8" fillId="2" borderId="48" xfId="0" applyNumberFormat="1" applyFont="1" applyFill="1" applyBorder="1"/>
    <xf numFmtId="3" fontId="8" fillId="0" borderId="48" xfId="0" applyNumberFormat="1" applyFont="1" applyFill="1" applyBorder="1"/>
    <xf numFmtId="168" fontId="8" fillId="2" borderId="21" xfId="0" applyNumberFormat="1" applyFont="1" applyFill="1" applyBorder="1"/>
    <xf numFmtId="3" fontId="20" fillId="0" borderId="71" xfId="0" applyNumberFormat="1" applyFont="1" applyBorder="1"/>
    <xf numFmtId="3" fontId="20" fillId="0" borderId="69" xfId="0" applyNumberFormat="1" applyFont="1" applyBorder="1"/>
    <xf numFmtId="3" fontId="20" fillId="0" borderId="35" xfId="0" applyNumberFormat="1" applyFont="1" applyBorder="1"/>
    <xf numFmtId="168" fontId="20" fillId="2" borderId="34" xfId="0" applyNumberFormat="1" applyFont="1" applyFill="1" applyBorder="1"/>
    <xf numFmtId="3" fontId="15" fillId="0" borderId="53" xfId="0" applyNumberFormat="1" applyFont="1" applyBorder="1"/>
    <xf numFmtId="168" fontId="15" fillId="2" borderId="44" xfId="0" applyNumberFormat="1" applyFont="1" applyFill="1" applyBorder="1"/>
    <xf numFmtId="3" fontId="15" fillId="0" borderId="44" xfId="0" applyNumberFormat="1" applyFont="1" applyBorder="1"/>
    <xf numFmtId="168" fontId="15" fillId="2" borderId="54" xfId="0" applyNumberFormat="1" applyFont="1" applyFill="1" applyBorder="1"/>
    <xf numFmtId="3" fontId="20" fillId="0" borderId="49" xfId="0" applyNumberFormat="1" applyFont="1" applyBorder="1"/>
    <xf numFmtId="3" fontId="20" fillId="0" borderId="39" xfId="0" applyNumberFormat="1" applyFont="1" applyBorder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20" fillId="2" borderId="55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/>
    <xf numFmtId="0" fontId="11" fillId="0" borderId="3" xfId="0" applyFont="1" applyFill="1" applyBorder="1"/>
    <xf numFmtId="3" fontId="12" fillId="0" borderId="39" xfId="0" applyNumberFormat="1" applyFont="1" applyBorder="1"/>
    <xf numFmtId="166" fontId="32" fillId="2" borderId="16" xfId="0" applyNumberFormat="1" applyFont="1" applyFill="1" applyBorder="1" applyAlignment="1">
      <alignment vertical="center"/>
    </xf>
    <xf numFmtId="166" fontId="11" fillId="2" borderId="6" xfId="0" applyNumberFormat="1" applyFont="1" applyFill="1" applyBorder="1"/>
    <xf numFmtId="164" fontId="11" fillId="0" borderId="5" xfId="0" applyNumberFormat="1" applyFont="1" applyBorder="1"/>
    <xf numFmtId="166" fontId="11" fillId="2" borderId="3" xfId="0" applyNumberFormat="1" applyFont="1" applyFill="1" applyBorder="1"/>
    <xf numFmtId="0" fontId="15" fillId="0" borderId="2" xfId="0" applyFont="1" applyBorder="1"/>
    <xf numFmtId="0" fontId="20" fillId="0" borderId="32" xfId="0" applyFont="1" applyBorder="1"/>
    <xf numFmtId="0" fontId="20" fillId="0" borderId="48" xfId="0" applyFont="1" applyBorder="1"/>
    <xf numFmtId="166" fontId="20" fillId="2" borderId="64" xfId="0" applyNumberFormat="1" applyFont="1" applyFill="1" applyBorder="1"/>
    <xf numFmtId="166" fontId="15" fillId="2" borderId="62" xfId="0" applyNumberFormat="1" applyFont="1" applyFill="1" applyBorder="1"/>
    <xf numFmtId="0" fontId="20" fillId="2" borderId="32" xfId="0" applyFont="1" applyFill="1" applyBorder="1"/>
    <xf numFmtId="0" fontId="20" fillId="0" borderId="17" xfId="0" applyFont="1" applyFill="1" applyBorder="1"/>
    <xf numFmtId="0" fontId="20" fillId="0" borderId="35" xfId="0" applyFont="1" applyFill="1" applyBorder="1"/>
    <xf numFmtId="0" fontId="20" fillId="0" borderId="55" xfId="0" applyFont="1" applyBorder="1"/>
    <xf numFmtId="166" fontId="20" fillId="2" borderId="33" xfId="0" applyNumberFormat="1" applyFont="1" applyFill="1" applyBorder="1"/>
    <xf numFmtId="0" fontId="20" fillId="0" borderId="33" xfId="0" applyFont="1" applyBorder="1"/>
    <xf numFmtId="0" fontId="15" fillId="0" borderId="53" xfId="0" applyFont="1" applyBorder="1"/>
    <xf numFmtId="166" fontId="15" fillId="2" borderId="54" xfId="0" applyNumberFormat="1" applyFont="1" applyFill="1" applyBorder="1"/>
    <xf numFmtId="166" fontId="15" fillId="2" borderId="44" xfId="0" applyNumberFormat="1" applyFont="1" applyFill="1" applyBorder="1"/>
    <xf numFmtId="0" fontId="20" fillId="0" borderId="68" xfId="0" applyFont="1" applyBorder="1"/>
    <xf numFmtId="0" fontId="20" fillId="0" borderId="19" xfId="0" applyFont="1" applyFill="1" applyBorder="1"/>
    <xf numFmtId="0" fontId="34" fillId="0" borderId="7" xfId="0" applyFont="1" applyFill="1" applyBorder="1" applyAlignment="1">
      <alignment horizontal="left" vertical="center"/>
    </xf>
    <xf numFmtId="0" fontId="34" fillId="0" borderId="7" xfId="0" applyFont="1" applyFill="1" applyBorder="1"/>
    <xf numFmtId="0" fontId="34" fillId="0" borderId="13" xfId="0" applyFont="1" applyFill="1" applyBorder="1"/>
    <xf numFmtId="0" fontId="34" fillId="0" borderId="85" xfId="0" applyFont="1" applyFill="1" applyBorder="1"/>
    <xf numFmtId="0" fontId="23" fillId="0" borderId="0" xfId="0" applyFont="1" applyFill="1" applyBorder="1" applyAlignment="1">
      <alignment horizontal="right"/>
    </xf>
    <xf numFmtId="0" fontId="0" fillId="0" borderId="7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" xfId="0" applyBorder="1"/>
    <xf numFmtId="3" fontId="15" fillId="0" borderId="12" xfId="0" applyNumberFormat="1" applyFont="1" applyBorder="1"/>
    <xf numFmtId="3" fontId="15" fillId="0" borderId="16" xfId="0" applyNumberFormat="1" applyFont="1" applyBorder="1"/>
    <xf numFmtId="3" fontId="15" fillId="0" borderId="21" xfId="0" applyNumberFormat="1" applyFont="1" applyBorder="1"/>
    <xf numFmtId="3" fontId="15" fillId="0" borderId="6" xfId="0" applyNumberFormat="1" applyFont="1" applyBorder="1"/>
    <xf numFmtId="0" fontId="45" fillId="0" borderId="0" xfId="0" applyFont="1"/>
    <xf numFmtId="3" fontId="20" fillId="0" borderId="104" xfId="0" applyNumberFormat="1" applyFont="1" applyBorder="1"/>
    <xf numFmtId="168" fontId="20" fillId="2" borderId="105" xfId="0" applyNumberFormat="1" applyFont="1" applyFill="1" applyBorder="1"/>
    <xf numFmtId="3" fontId="20" fillId="0" borderId="74" xfId="0" applyNumberFormat="1" applyFont="1" applyBorder="1"/>
    <xf numFmtId="168" fontId="20" fillId="2" borderId="75" xfId="0" applyNumberFormat="1" applyFont="1" applyFill="1" applyBorder="1"/>
    <xf numFmtId="3" fontId="25" fillId="0" borderId="51" xfId="0" applyNumberFormat="1" applyFont="1" applyBorder="1"/>
    <xf numFmtId="168" fontId="25" fillId="2" borderId="32" xfId="0" applyNumberFormat="1" applyFont="1" applyFill="1" applyBorder="1"/>
    <xf numFmtId="3" fontId="25" fillId="0" borderId="17" xfId="0" applyNumberFormat="1" applyFont="1" applyBorder="1"/>
    <xf numFmtId="168" fontId="25" fillId="2" borderId="39" xfId="0" applyNumberFormat="1" applyFont="1" applyFill="1" applyBorder="1"/>
    <xf numFmtId="168" fontId="26" fillId="2" borderId="6" xfId="0" applyNumberFormat="1" applyFont="1" applyFill="1" applyBorder="1" applyAlignment="1">
      <alignment vertical="center"/>
    </xf>
    <xf numFmtId="168" fontId="25" fillId="2" borderId="33" xfId="0" applyNumberFormat="1" applyFont="1" applyFill="1" applyBorder="1"/>
    <xf numFmtId="168" fontId="25" fillId="2" borderId="37" xfId="0" applyNumberFormat="1" applyFont="1" applyFill="1" applyBorder="1"/>
    <xf numFmtId="168" fontId="26" fillId="2" borderId="105" xfId="0" applyNumberFormat="1" applyFont="1" applyFill="1" applyBorder="1" applyAlignment="1">
      <alignment vertical="center"/>
    </xf>
    <xf numFmtId="168" fontId="26" fillId="2" borderId="74" xfId="0" applyNumberFormat="1" applyFont="1" applyFill="1" applyBorder="1" applyAlignment="1">
      <alignment vertical="center"/>
    </xf>
    <xf numFmtId="168" fontId="11" fillId="2" borderId="3" xfId="0" applyNumberFormat="1" applyFont="1" applyFill="1" applyBorder="1"/>
    <xf numFmtId="166" fontId="25" fillId="2" borderId="32" xfId="0" applyNumberFormat="1" applyFont="1" applyFill="1" applyBorder="1"/>
    <xf numFmtId="166" fontId="25" fillId="2" borderId="10" xfId="0" applyNumberFormat="1" applyFont="1" applyFill="1" applyBorder="1"/>
    <xf numFmtId="166" fontId="25" fillId="2" borderId="39" xfId="0" applyNumberFormat="1" applyFont="1" applyFill="1" applyBorder="1"/>
    <xf numFmtId="166" fontId="25" fillId="2" borderId="48" xfId="0" applyNumberFormat="1" applyFont="1" applyFill="1" applyBorder="1"/>
    <xf numFmtId="166" fontId="25" fillId="2" borderId="37" xfId="0" applyNumberFormat="1" applyFont="1" applyFill="1" applyBorder="1"/>
    <xf numFmtId="166" fontId="13" fillId="2" borderId="3" xfId="0" applyNumberFormat="1" applyFont="1" applyFill="1" applyBorder="1"/>
    <xf numFmtId="0" fontId="18" fillId="0" borderId="55" xfId="0" applyFont="1" applyBorder="1" applyAlignment="1">
      <alignment horizontal="center"/>
    </xf>
    <xf numFmtId="3" fontId="3" fillId="0" borderId="45" xfId="0" applyNumberFormat="1" applyFont="1" applyFill="1" applyBorder="1"/>
    <xf numFmtId="168" fontId="15" fillId="4" borderId="28" xfId="0" applyNumberFormat="1" applyFont="1" applyFill="1" applyBorder="1"/>
    <xf numFmtId="168" fontId="3" fillId="4" borderId="38" xfId="0" applyNumberFormat="1" applyFont="1" applyFill="1" applyBorder="1"/>
    <xf numFmtId="168" fontId="3" fillId="4" borderId="30" xfId="0" applyNumberFormat="1" applyFont="1" applyFill="1" applyBorder="1"/>
    <xf numFmtId="168" fontId="3" fillId="4" borderId="47" xfId="0" applyNumberFormat="1" applyFont="1" applyFill="1" applyBorder="1"/>
    <xf numFmtId="168" fontId="20" fillId="2" borderId="22" xfId="0" applyNumberFormat="1" applyFont="1" applyFill="1" applyBorder="1"/>
    <xf numFmtId="168" fontId="20" fillId="2" borderId="71" xfId="0" applyNumberFormat="1" applyFont="1" applyFill="1" applyBorder="1"/>
    <xf numFmtId="168" fontId="20" fillId="2" borderId="68" xfId="0" applyNumberFormat="1" applyFont="1" applyFill="1" applyBorder="1"/>
    <xf numFmtId="168" fontId="15" fillId="2" borderId="5" xfId="0" applyNumberFormat="1" applyFont="1" applyFill="1" applyBorder="1"/>
    <xf numFmtId="3" fontId="3" fillId="0" borderId="37" xfId="0" applyNumberFormat="1" applyFont="1" applyBorder="1" applyAlignment="1">
      <alignment horizontal="right"/>
    </xf>
    <xf numFmtId="166" fontId="20" fillId="2" borderId="66" xfId="0" applyNumberFormat="1" applyFont="1" applyFill="1" applyBorder="1"/>
    <xf numFmtId="168" fontId="11" fillId="2" borderId="6" xfId="0" applyNumberFormat="1" applyFont="1" applyFill="1" applyBorder="1" applyAlignment="1">
      <alignment horizontal="right" vertical="center"/>
    </xf>
    <xf numFmtId="0" fontId="34" fillId="0" borderId="49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34" fillId="0" borderId="15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34" fillId="0" borderId="9" xfId="0" applyFont="1" applyFill="1" applyBorder="1" applyAlignment="1">
      <alignment horizontal="left"/>
    </xf>
    <xf numFmtId="165" fontId="20" fillId="0" borderId="7" xfId="0" applyNumberFormat="1" applyFont="1" applyBorder="1"/>
    <xf numFmtId="165" fontId="20" fillId="0" borderId="8" xfId="0" applyNumberFormat="1" applyFont="1" applyBorder="1"/>
    <xf numFmtId="165" fontId="20" fillId="0" borderId="37" xfId="0" applyNumberFormat="1" applyFont="1" applyBorder="1"/>
    <xf numFmtId="0" fontId="6" fillId="0" borderId="55" xfId="0" applyFont="1" applyBorder="1"/>
    <xf numFmtId="0" fontId="6" fillId="0" borderId="33" xfId="0" applyFont="1" applyBorder="1"/>
    <xf numFmtId="0" fontId="6" fillId="0" borderId="34" xfId="0" applyFont="1" applyBorder="1"/>
    <xf numFmtId="3" fontId="3" fillId="0" borderId="41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168" fontId="20" fillId="2" borderId="43" xfId="0" applyNumberFormat="1" applyFont="1" applyFill="1" applyBorder="1"/>
    <xf numFmtId="168" fontId="20" fillId="2" borderId="46" xfId="0" applyNumberFormat="1" applyFont="1" applyFill="1" applyBorder="1"/>
    <xf numFmtId="165" fontId="3" fillId="0" borderId="39" xfId="0" applyNumberFormat="1" applyFont="1" applyBorder="1" applyAlignment="1">
      <alignment horizontal="right"/>
    </xf>
    <xf numFmtId="165" fontId="20" fillId="0" borderId="17" xfId="0" applyNumberFormat="1" applyFont="1" applyBorder="1"/>
    <xf numFmtId="165" fontId="15" fillId="0" borderId="5" xfId="0" applyNumberFormat="1" applyFont="1" applyBorder="1"/>
    <xf numFmtId="165" fontId="20" fillId="0" borderId="11" xfId="0" applyNumberFormat="1" applyFont="1" applyBorder="1"/>
    <xf numFmtId="165" fontId="20" fillId="0" borderId="39" xfId="0" applyNumberFormat="1" applyFont="1" applyBorder="1" applyAlignment="1">
      <alignment horizontal="right"/>
    </xf>
    <xf numFmtId="165" fontId="20" fillId="0" borderId="22" xfId="0" applyNumberFormat="1" applyFont="1" applyBorder="1"/>
    <xf numFmtId="165" fontId="20" fillId="0" borderId="0" xfId="0" applyNumberFormat="1" applyFont="1" applyAlignment="1">
      <alignment horizontal="right"/>
    </xf>
    <xf numFmtId="165" fontId="20" fillId="0" borderId="104" xfId="0" applyNumberFormat="1" applyFont="1" applyBorder="1"/>
    <xf numFmtId="165" fontId="20" fillId="0" borderId="17" xfId="0" applyNumberFormat="1" applyFont="1" applyBorder="1" applyAlignment="1">
      <alignment horizontal="right"/>
    </xf>
    <xf numFmtId="165" fontId="20" fillId="0" borderId="76" xfId="0" applyNumberFormat="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168" fontId="25" fillId="2" borderId="70" xfId="0" applyNumberFormat="1" applyFont="1" applyFill="1" applyBorder="1"/>
    <xf numFmtId="168" fontId="25" fillId="2" borderId="69" xfId="0" applyNumberFormat="1" applyFont="1" applyFill="1" applyBorder="1"/>
    <xf numFmtId="166" fontId="25" fillId="2" borderId="69" xfId="0" applyNumberFormat="1" applyFont="1" applyFill="1" applyBorder="1"/>
    <xf numFmtId="0" fontId="27" fillId="0" borderId="16" xfId="0" applyFont="1" applyFill="1" applyBorder="1"/>
    <xf numFmtId="3" fontId="44" fillId="0" borderId="0" xfId="0" applyNumberFormat="1" applyFont="1" applyFill="1" applyBorder="1"/>
    <xf numFmtId="3" fontId="16" fillId="0" borderId="1" xfId="0" applyNumberFormat="1" applyFont="1" applyFill="1" applyBorder="1"/>
    <xf numFmtId="3" fontId="16" fillId="0" borderId="7" xfId="0" applyNumberFormat="1" applyFont="1" applyFill="1" applyBorder="1"/>
    <xf numFmtId="3" fontId="3" fillId="0" borderId="13" xfId="0" applyNumberFormat="1" applyFont="1" applyFill="1" applyBorder="1" applyAlignment="1">
      <alignment horizontal="right"/>
    </xf>
    <xf numFmtId="3" fontId="3" fillId="0" borderId="18" xfId="0" applyNumberFormat="1" applyFont="1" applyFill="1" applyBorder="1"/>
    <xf numFmtId="3" fontId="5" fillId="0" borderId="31" xfId="0" applyNumberFormat="1" applyFont="1" applyFill="1" applyBorder="1"/>
    <xf numFmtId="3" fontId="3" fillId="0" borderId="40" xfId="0" applyNumberFormat="1" applyFont="1" applyFill="1" applyBorder="1" applyAlignment="1">
      <alignment horizontal="right"/>
    </xf>
    <xf numFmtId="3" fontId="32" fillId="0" borderId="48" xfId="0" applyNumberFormat="1" applyFont="1" applyFill="1" applyBorder="1" applyAlignment="1">
      <alignment vertical="center"/>
    </xf>
    <xf numFmtId="164" fontId="26" fillId="0" borderId="5" xfId="0" applyNumberFormat="1" applyFont="1" applyFill="1" applyBorder="1" applyAlignment="1">
      <alignment vertical="center"/>
    </xf>
    <xf numFmtId="0" fontId="26" fillId="0" borderId="33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right" wrapText="1"/>
    </xf>
    <xf numFmtId="0" fontId="12" fillId="0" borderId="48" xfId="0" applyFont="1" applyFill="1" applyBorder="1" applyAlignment="1">
      <alignment horizontal="right" wrapText="1"/>
    </xf>
    <xf numFmtId="0" fontId="12" fillId="0" borderId="20" xfId="0" applyFont="1" applyFill="1" applyBorder="1" applyAlignment="1">
      <alignment horizontal="right" wrapText="1"/>
    </xf>
    <xf numFmtId="0" fontId="7" fillId="0" borderId="58" xfId="0" applyFont="1" applyFill="1" applyBorder="1" applyAlignment="1">
      <alignment horizontal="left" vertical="center" wrapText="1"/>
    </xf>
    <xf numFmtId="0" fontId="13" fillId="0" borderId="56" xfId="0" applyFont="1" applyFill="1" applyBorder="1"/>
    <xf numFmtId="164" fontId="20" fillId="0" borderId="52" xfId="0" applyNumberFormat="1" applyFont="1" applyBorder="1"/>
    <xf numFmtId="164" fontId="20" fillId="0" borderId="14" xfId="0" applyNumberFormat="1" applyFont="1" applyBorder="1"/>
    <xf numFmtId="164" fontId="3" fillId="0" borderId="39" xfId="0" applyNumberFormat="1" applyFont="1" applyBorder="1" applyAlignment="1">
      <alignment horizontal="right"/>
    </xf>
    <xf numFmtId="164" fontId="15" fillId="0" borderId="2" xfId="0" applyNumberFormat="1" applyFont="1" applyBorder="1"/>
    <xf numFmtId="164" fontId="20" fillId="0" borderId="8" xfId="0" applyNumberFormat="1" applyFont="1" applyBorder="1"/>
    <xf numFmtId="164" fontId="20" fillId="0" borderId="71" xfId="0" applyNumberFormat="1" applyFont="1" applyBorder="1"/>
    <xf numFmtId="164" fontId="20" fillId="0" borderId="0" xfId="0" applyNumberFormat="1" applyFont="1" applyAlignment="1">
      <alignment horizontal="right"/>
    </xf>
    <xf numFmtId="164" fontId="20" fillId="0" borderId="14" xfId="0" applyNumberFormat="1" applyFont="1" applyFill="1" applyBorder="1"/>
    <xf numFmtId="164" fontId="20" fillId="0" borderId="53" xfId="0" applyNumberFormat="1" applyFont="1" applyBorder="1"/>
    <xf numFmtId="164" fontId="20" fillId="0" borderId="2" xfId="0" applyNumberFormat="1" applyFont="1" applyBorder="1"/>
    <xf numFmtId="164" fontId="3" fillId="0" borderId="0" xfId="0" applyNumberFormat="1" applyFont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9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15" fillId="0" borderId="2" xfId="0" applyNumberFormat="1" applyFont="1" applyFill="1" applyBorder="1"/>
    <xf numFmtId="164" fontId="3" fillId="0" borderId="14" xfId="0" applyNumberFormat="1" applyFont="1" applyBorder="1" applyAlignment="1">
      <alignment horizontal="right"/>
    </xf>
    <xf numFmtId="164" fontId="20" fillId="0" borderId="8" xfId="0" applyNumberFormat="1" applyFont="1" applyBorder="1" applyAlignment="1">
      <alignment horizontal="right"/>
    </xf>
    <xf numFmtId="164" fontId="20" fillId="0" borderId="51" xfId="0" applyNumberFormat="1" applyFont="1" applyBorder="1"/>
    <xf numFmtId="164" fontId="20" fillId="0" borderId="17" xfId="0" applyNumberFormat="1" applyFont="1" applyBorder="1"/>
    <xf numFmtId="164" fontId="3" fillId="0" borderId="17" xfId="0" applyNumberFormat="1" applyFont="1" applyBorder="1" applyAlignment="1">
      <alignment horizontal="right"/>
    </xf>
    <xf numFmtId="164" fontId="20" fillId="0" borderId="68" xfId="0" applyNumberFormat="1" applyFont="1" applyBorder="1" applyAlignment="1">
      <alignment horizontal="right"/>
    </xf>
    <xf numFmtId="164" fontId="20" fillId="0" borderId="11" xfId="0" applyNumberFormat="1" applyFont="1" applyBorder="1" applyAlignment="1">
      <alignment horizontal="right"/>
    </xf>
    <xf numFmtId="164" fontId="20" fillId="0" borderId="37" xfId="0" applyNumberFormat="1" applyFont="1" applyBorder="1"/>
    <xf numFmtId="164" fontId="20" fillId="0" borderId="39" xfId="0" applyNumberFormat="1" applyFont="1" applyBorder="1"/>
    <xf numFmtId="164" fontId="20" fillId="0" borderId="38" xfId="0" applyNumberFormat="1" applyFont="1" applyBorder="1" applyAlignment="1">
      <alignment horizontal="right"/>
    </xf>
    <xf numFmtId="164" fontId="25" fillId="0" borderId="52" xfId="0" applyNumberFormat="1" applyFont="1" applyBorder="1"/>
    <xf numFmtId="164" fontId="25" fillId="0" borderId="14" xfId="0" applyNumberFormat="1" applyFont="1" applyBorder="1"/>
    <xf numFmtId="164" fontId="25" fillId="0" borderId="71" xfId="0" applyNumberFormat="1" applyFont="1" applyBorder="1"/>
    <xf numFmtId="164" fontId="26" fillId="0" borderId="2" xfId="0" applyNumberFormat="1" applyFont="1" applyBorder="1" applyAlignment="1">
      <alignment vertical="center"/>
    </xf>
    <xf numFmtId="164" fontId="26" fillId="0" borderId="73" xfId="0" applyNumberFormat="1" applyFont="1" applyBorder="1" applyAlignment="1">
      <alignment vertical="center"/>
    </xf>
    <xf numFmtId="164" fontId="11" fillId="0" borderId="2" xfId="0" applyNumberFormat="1" applyFont="1" applyBorder="1"/>
    <xf numFmtId="164" fontId="25" fillId="0" borderId="39" xfId="0" applyNumberFormat="1" applyFont="1" applyBorder="1"/>
    <xf numFmtId="164" fontId="26" fillId="0" borderId="3" xfId="0" applyNumberFormat="1" applyFont="1" applyBorder="1" applyAlignment="1">
      <alignment vertical="center"/>
    </xf>
    <xf numFmtId="164" fontId="25" fillId="0" borderId="37" xfId="0" applyNumberFormat="1" applyFont="1" applyBorder="1"/>
    <xf numFmtId="164" fontId="20" fillId="0" borderId="68" xfId="0" applyNumberFormat="1" applyFont="1" applyBorder="1"/>
    <xf numFmtId="164" fontId="15" fillId="0" borderId="5" xfId="0" applyNumberFormat="1" applyFont="1" applyBorder="1"/>
    <xf numFmtId="164" fontId="20" fillId="0" borderId="11" xfId="0" applyNumberFormat="1" applyFont="1" applyBorder="1"/>
    <xf numFmtId="164" fontId="20" fillId="0" borderId="22" xfId="0" applyNumberFormat="1" applyFont="1" applyBorder="1"/>
    <xf numFmtId="164" fontId="25" fillId="0" borderId="48" xfId="0" applyNumberFormat="1" applyFont="1" applyBorder="1"/>
    <xf numFmtId="168" fontId="15" fillId="4" borderId="31" xfId="0" applyNumberFormat="1" applyFont="1" applyFill="1" applyBorder="1"/>
    <xf numFmtId="168" fontId="3" fillId="4" borderId="13" xfId="0" applyNumberFormat="1" applyFont="1" applyFill="1" applyBorder="1"/>
    <xf numFmtId="168" fontId="3" fillId="4" borderId="40" xfId="0" applyNumberFormat="1" applyFont="1" applyFill="1" applyBorder="1"/>
    <xf numFmtId="168" fontId="19" fillId="4" borderId="1" xfId="0" applyNumberFormat="1" applyFont="1" applyFill="1" applyBorder="1"/>
    <xf numFmtId="168" fontId="3" fillId="4" borderId="85" xfId="0" applyNumberFormat="1" applyFont="1" applyFill="1" applyBorder="1"/>
    <xf numFmtId="0" fontId="3" fillId="0" borderId="106" xfId="0" applyFont="1" applyBorder="1" applyAlignment="1">
      <alignment horizontal="right" vertical="center"/>
    </xf>
    <xf numFmtId="3" fontId="3" fillId="0" borderId="95" xfId="0" applyNumberFormat="1" applyFont="1" applyBorder="1" applyAlignment="1">
      <alignment vertical="center"/>
    </xf>
    <xf numFmtId="3" fontId="3" fillId="0" borderId="107" xfId="0" applyNumberFormat="1" applyFont="1" applyBorder="1" applyAlignment="1">
      <alignment vertical="center"/>
    </xf>
    <xf numFmtId="168" fontId="3" fillId="2" borderId="97" xfId="0" applyNumberFormat="1" applyFont="1" applyFill="1" applyBorder="1" applyAlignment="1">
      <alignment vertical="center"/>
    </xf>
    <xf numFmtId="3" fontId="3" fillId="0" borderId="108" xfId="0" applyNumberFormat="1" applyFont="1" applyBorder="1" applyAlignment="1">
      <alignment vertical="center"/>
    </xf>
    <xf numFmtId="166" fontId="3" fillId="2" borderId="97" xfId="0" applyNumberFormat="1" applyFont="1" applyFill="1" applyBorder="1" applyAlignment="1">
      <alignment vertical="center"/>
    </xf>
    <xf numFmtId="0" fontId="37" fillId="0" borderId="31" xfId="0" applyFont="1" applyBorder="1"/>
    <xf numFmtId="0" fontId="10" fillId="0" borderId="31" xfId="0" applyFont="1" applyBorder="1" applyAlignment="1">
      <alignment wrapText="1"/>
    </xf>
    <xf numFmtId="3" fontId="20" fillId="0" borderId="52" xfId="0" applyNumberFormat="1" applyFont="1" applyBorder="1"/>
    <xf numFmtId="0" fontId="10" fillId="0" borderId="40" xfId="0" applyFont="1" applyBorder="1" applyAlignment="1">
      <alignment wrapText="1"/>
    </xf>
    <xf numFmtId="0" fontId="20" fillId="0" borderId="35" xfId="0" applyFont="1" applyBorder="1"/>
    <xf numFmtId="3" fontId="20" fillId="0" borderId="55" xfId="0" applyNumberFormat="1" applyFont="1" applyBorder="1"/>
    <xf numFmtId="0" fontId="10" fillId="0" borderId="18" xfId="0" applyFont="1" applyBorder="1" applyAlignment="1">
      <alignment wrapText="1"/>
    </xf>
    <xf numFmtId="0" fontId="20" fillId="0" borderId="0" xfId="0" applyFont="1" applyBorder="1"/>
    <xf numFmtId="0" fontId="20" fillId="0" borderId="41" xfId="0" applyFont="1" applyBorder="1"/>
    <xf numFmtId="0" fontId="15" fillId="0" borderId="43" xfId="0" applyFont="1" applyBorder="1"/>
    <xf numFmtId="168" fontId="3" fillId="0" borderId="46" xfId="0" applyNumberFormat="1" applyFont="1" applyFill="1" applyBorder="1" applyAlignment="1">
      <alignment horizontal="right"/>
    </xf>
    <xf numFmtId="3" fontId="8" fillId="0" borderId="33" xfId="0" applyNumberFormat="1" applyFont="1" applyFill="1" applyBorder="1"/>
    <xf numFmtId="3" fontId="25" fillId="0" borderId="32" xfId="0" applyNumberFormat="1" applyFont="1" applyBorder="1"/>
    <xf numFmtId="3" fontId="25" fillId="0" borderId="39" xfId="0" applyNumberFormat="1" applyFont="1" applyBorder="1"/>
    <xf numFmtId="3" fontId="25" fillId="0" borderId="69" xfId="0" applyNumberFormat="1" applyFont="1" applyBorder="1"/>
    <xf numFmtId="3" fontId="25" fillId="0" borderId="68" xfId="0" applyNumberFormat="1" applyFont="1" applyBorder="1"/>
    <xf numFmtId="3" fontId="26" fillId="0" borderId="3" xfId="0" applyNumberFormat="1" applyFont="1" applyBorder="1" applyAlignment="1">
      <alignment vertical="center"/>
    </xf>
    <xf numFmtId="3" fontId="26" fillId="0" borderId="5" xfId="0" applyNumberFormat="1" applyFont="1" applyBorder="1" applyAlignment="1">
      <alignment vertical="center"/>
    </xf>
    <xf numFmtId="3" fontId="25" fillId="0" borderId="35" xfId="0" applyNumberFormat="1" applyFont="1" applyBorder="1"/>
    <xf numFmtId="3" fontId="25" fillId="0" borderId="11" xfId="0" applyNumberFormat="1" applyFont="1" applyBorder="1"/>
    <xf numFmtId="3" fontId="26" fillId="0" borderId="104" xfId="0" applyNumberFormat="1" applyFont="1" applyBorder="1" applyAlignment="1">
      <alignment vertical="center"/>
    </xf>
    <xf numFmtId="3" fontId="25" fillId="0" borderId="33" xfId="0" applyNumberFormat="1" applyFont="1" applyBorder="1"/>
    <xf numFmtId="3" fontId="25" fillId="0" borderId="37" xfId="0" applyNumberFormat="1" applyFont="1" applyBorder="1"/>
    <xf numFmtId="3" fontId="26" fillId="0" borderId="74" xfId="0" applyNumberFormat="1" applyFont="1" applyBorder="1" applyAlignment="1">
      <alignment vertical="center"/>
    </xf>
    <xf numFmtId="0" fontId="20" fillId="0" borderId="7" xfId="0" applyFont="1" applyFill="1" applyBorder="1"/>
    <xf numFmtId="0" fontId="20" fillId="0" borderId="13" xfId="0" applyFont="1" applyFill="1" applyBorder="1"/>
    <xf numFmtId="0" fontId="3" fillId="0" borderId="6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53" fillId="0" borderId="0" xfId="0" applyFont="1"/>
    <xf numFmtId="0" fontId="12" fillId="0" borderId="36" xfId="0" applyFont="1" applyFill="1" applyBorder="1"/>
    <xf numFmtId="0" fontId="12" fillId="0" borderId="38" xfId="0" applyFont="1" applyFill="1" applyBorder="1"/>
    <xf numFmtId="0" fontId="12" fillId="0" borderId="0" xfId="0" applyFont="1" applyAlignment="1">
      <alignment horizontal="right"/>
    </xf>
    <xf numFmtId="0" fontId="12" fillId="0" borderId="39" xfId="0" applyFont="1" applyFill="1" applyBorder="1"/>
    <xf numFmtId="0" fontId="12" fillId="0" borderId="39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78" xfId="0" applyFont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0" fontId="37" fillId="0" borderId="55" xfId="0" applyFont="1" applyBorder="1" applyAlignment="1">
      <alignment horizontal="center" vertical="center"/>
    </xf>
    <xf numFmtId="1" fontId="0" fillId="0" borderId="51" xfId="0" applyNumberFormat="1" applyFill="1" applyBorder="1"/>
    <xf numFmtId="1" fontId="0" fillId="0" borderId="32" xfId="0" applyNumberFormat="1" applyFill="1" applyBorder="1"/>
    <xf numFmtId="1" fontId="0" fillId="0" borderId="17" xfId="0" applyNumberFormat="1" applyFill="1" applyBorder="1"/>
    <xf numFmtId="1" fontId="0" fillId="0" borderId="39" xfId="0" applyNumberFormat="1" applyFill="1" applyBorder="1"/>
    <xf numFmtId="0" fontId="46" fillId="0" borderId="0" xfId="0" applyFont="1" applyBorder="1" applyAlignment="1">
      <alignment horizontal="right" vertical="center" wrapText="1"/>
    </xf>
    <xf numFmtId="1" fontId="0" fillId="0" borderId="35" xfId="0" applyNumberFormat="1" applyFill="1" applyBorder="1"/>
    <xf numFmtId="1" fontId="0" fillId="0" borderId="33" xfId="0" applyNumberFormat="1" applyFill="1" applyBorder="1"/>
    <xf numFmtId="3" fontId="3" fillId="0" borderId="31" xfId="0" applyNumberFormat="1" applyFont="1" applyFill="1" applyBorder="1"/>
    <xf numFmtId="168" fontId="3" fillId="0" borderId="13" xfId="0" applyNumberFormat="1" applyFont="1" applyFill="1" applyBorder="1" applyAlignment="1">
      <alignment horizontal="right"/>
    </xf>
    <xf numFmtId="0" fontId="12" fillId="0" borderId="50" xfId="0" applyFont="1" applyBorder="1" applyAlignment="1">
      <alignment horizontal="left"/>
    </xf>
    <xf numFmtId="168" fontId="12" fillId="2" borderId="39" xfId="0" applyNumberFormat="1" applyFont="1" applyFill="1" applyBorder="1"/>
    <xf numFmtId="0" fontId="12" fillId="0" borderId="13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0" fillId="0" borderId="32" xfId="0" applyBorder="1"/>
    <xf numFmtId="3" fontId="12" fillId="0" borderId="50" xfId="0" applyNumberFormat="1" applyFont="1" applyFill="1" applyBorder="1" applyAlignment="1">
      <alignment horizontal="right" wrapText="1"/>
    </xf>
    <xf numFmtId="3" fontId="12" fillId="0" borderId="78" xfId="0" applyNumberFormat="1" applyFont="1" applyFill="1" applyBorder="1" applyAlignment="1">
      <alignment horizontal="right" wrapText="1"/>
    </xf>
    <xf numFmtId="3" fontId="20" fillId="0" borderId="108" xfId="0" applyNumberFormat="1" applyFont="1" applyBorder="1"/>
    <xf numFmtId="0" fontId="16" fillId="0" borderId="44" xfId="0" applyFont="1" applyBorder="1" applyAlignment="1">
      <alignment horizontal="center"/>
    </xf>
    <xf numFmtId="0" fontId="7" fillId="0" borderId="13" xfId="0" applyFont="1" applyFill="1" applyBorder="1" applyAlignment="1">
      <alignment horizontal="left" indent="1"/>
    </xf>
    <xf numFmtId="0" fontId="7" fillId="0" borderId="40" xfId="0" applyFont="1" applyFill="1" applyBorder="1" applyAlignment="1">
      <alignment horizontal="left" indent="1"/>
    </xf>
    <xf numFmtId="165" fontId="32" fillId="0" borderId="3" xfId="0" applyNumberFormat="1" applyFont="1" applyFill="1" applyBorder="1" applyAlignment="1">
      <alignment vertical="center"/>
    </xf>
    <xf numFmtId="165" fontId="26" fillId="0" borderId="3" xfId="0" applyNumberFormat="1" applyFont="1" applyFill="1" applyBorder="1" applyAlignment="1">
      <alignment vertical="center"/>
    </xf>
    <xf numFmtId="165" fontId="32" fillId="0" borderId="32" xfId="0" applyNumberFormat="1" applyFont="1" applyFill="1" applyBorder="1" applyAlignment="1">
      <alignment vertical="center"/>
    </xf>
    <xf numFmtId="165" fontId="26" fillId="0" borderId="32" xfId="0" applyNumberFormat="1" applyFont="1" applyFill="1" applyBorder="1" applyAlignment="1">
      <alignment vertical="center"/>
    </xf>
    <xf numFmtId="165" fontId="32" fillId="0" borderId="39" xfId="0" applyNumberFormat="1" applyFont="1" applyFill="1" applyBorder="1" applyAlignment="1">
      <alignment vertical="center"/>
    </xf>
    <xf numFmtId="165" fontId="26" fillId="0" borderId="39" xfId="0" applyNumberFormat="1" applyFont="1" applyFill="1" applyBorder="1" applyAlignment="1">
      <alignment vertical="center"/>
    </xf>
    <xf numFmtId="165" fontId="32" fillId="0" borderId="33" xfId="0" applyNumberFormat="1" applyFont="1" applyFill="1" applyBorder="1" applyAlignment="1">
      <alignment vertical="center"/>
    </xf>
    <xf numFmtId="165" fontId="26" fillId="0" borderId="33" xfId="0" applyNumberFormat="1" applyFont="1" applyFill="1" applyBorder="1" applyAlignment="1">
      <alignment vertical="center"/>
    </xf>
    <xf numFmtId="165" fontId="32" fillId="0" borderId="37" xfId="0" applyNumberFormat="1" applyFont="1" applyFill="1" applyBorder="1" applyAlignment="1">
      <alignment vertical="center"/>
    </xf>
    <xf numFmtId="165" fontId="26" fillId="0" borderId="37" xfId="0" applyNumberFormat="1" applyFont="1" applyFill="1" applyBorder="1" applyAlignment="1">
      <alignment vertical="center"/>
    </xf>
    <xf numFmtId="165" fontId="32" fillId="0" borderId="48" xfId="0" applyNumberFormat="1" applyFont="1" applyFill="1" applyBorder="1" applyAlignment="1">
      <alignment vertical="center"/>
    </xf>
    <xf numFmtId="165" fontId="26" fillId="0" borderId="48" xfId="0" applyNumberFormat="1" applyFont="1" applyFill="1" applyBorder="1" applyAlignment="1">
      <alignment vertical="center"/>
    </xf>
    <xf numFmtId="165" fontId="25" fillId="0" borderId="11" xfId="0" applyNumberFormat="1" applyFont="1" applyFill="1" applyBorder="1" applyAlignment="1">
      <alignment vertical="center"/>
    </xf>
    <xf numFmtId="165" fontId="25" fillId="0" borderId="17" xfId="0" applyNumberFormat="1" applyFont="1" applyFill="1" applyBorder="1" applyAlignment="1">
      <alignment vertical="center"/>
    </xf>
    <xf numFmtId="165" fontId="25" fillId="0" borderId="35" xfId="0" applyNumberFormat="1" applyFont="1" applyFill="1" applyBorder="1" applyAlignment="1">
      <alignment vertical="center"/>
    </xf>
    <xf numFmtId="165" fontId="26" fillId="0" borderId="5" xfId="0" applyNumberFormat="1" applyFont="1" applyFill="1" applyBorder="1" applyAlignment="1">
      <alignment vertical="center"/>
    </xf>
    <xf numFmtId="165" fontId="25" fillId="0" borderId="51" xfId="0" applyNumberFormat="1" applyFont="1" applyFill="1" applyBorder="1" applyAlignment="1">
      <alignment vertical="center"/>
    </xf>
    <xf numFmtId="165" fontId="25" fillId="0" borderId="22" xfId="0" applyNumberFormat="1" applyFont="1" applyFill="1" applyBorder="1" applyAlignment="1">
      <alignment vertical="center"/>
    </xf>
    <xf numFmtId="165" fontId="25" fillId="0" borderId="37" xfId="0" applyNumberFormat="1" applyFont="1" applyFill="1" applyBorder="1" applyAlignment="1">
      <alignment vertical="center"/>
    </xf>
    <xf numFmtId="165" fontId="25" fillId="0" borderId="39" xfId="0" applyNumberFormat="1" applyFont="1" applyFill="1" applyBorder="1" applyAlignment="1">
      <alignment vertical="center"/>
    </xf>
    <xf numFmtId="165" fontId="25" fillId="0" borderId="33" xfId="0" applyNumberFormat="1" applyFont="1" applyFill="1" applyBorder="1" applyAlignment="1">
      <alignment vertical="center"/>
    </xf>
    <xf numFmtId="165" fontId="25" fillId="0" borderId="32" xfId="0" applyNumberFormat="1" applyFont="1" applyFill="1" applyBorder="1" applyAlignment="1">
      <alignment vertical="center"/>
    </xf>
    <xf numFmtId="165" fontId="25" fillId="0" borderId="48" xfId="0" applyNumberFormat="1" applyFont="1" applyFill="1" applyBorder="1" applyAlignment="1">
      <alignment vertical="center"/>
    </xf>
    <xf numFmtId="165" fontId="3" fillId="0" borderId="5" xfId="0" applyNumberFormat="1" applyFont="1" applyBorder="1" applyAlignment="1">
      <alignment horizontal="right"/>
    </xf>
    <xf numFmtId="164" fontId="15" fillId="0" borderId="56" xfId="0" applyNumberFormat="1" applyFont="1" applyBorder="1"/>
    <xf numFmtId="171" fontId="0" fillId="0" borderId="16" xfId="0" applyNumberFormat="1" applyBorder="1"/>
    <xf numFmtId="0" fontId="27" fillId="0" borderId="57" xfId="0" applyFont="1" applyBorder="1" applyAlignment="1">
      <alignment horizontal="left" wrapText="1"/>
    </xf>
    <xf numFmtId="165" fontId="48" fillId="0" borderId="11" xfId="0" applyNumberFormat="1" applyFont="1" applyBorder="1"/>
    <xf numFmtId="165" fontId="49" fillId="0" borderId="37" xfId="0" applyNumberFormat="1" applyFont="1" applyBorder="1"/>
    <xf numFmtId="167" fontId="48" fillId="3" borderId="12" xfId="0" applyNumberFormat="1" applyFont="1" applyFill="1" applyBorder="1"/>
    <xf numFmtId="165" fontId="48" fillId="0" borderId="8" xfId="0" applyNumberFormat="1" applyFont="1" applyBorder="1"/>
    <xf numFmtId="0" fontId="50" fillId="0" borderId="58" xfId="0" applyFont="1" applyBorder="1" applyAlignment="1">
      <alignment vertical="center"/>
    </xf>
    <xf numFmtId="165" fontId="48" fillId="0" borderId="17" xfId="0" applyNumberFormat="1" applyFont="1" applyBorder="1"/>
    <xf numFmtId="165" fontId="49" fillId="0" borderId="39" xfId="0" applyNumberFormat="1" applyFont="1" applyBorder="1"/>
    <xf numFmtId="167" fontId="48" fillId="3" borderId="16" xfId="0" applyNumberFormat="1" applyFont="1" applyFill="1" applyBorder="1"/>
    <xf numFmtId="165" fontId="48" fillId="0" borderId="14" xfId="0" applyNumberFormat="1" applyFont="1" applyBorder="1"/>
    <xf numFmtId="0" fontId="51" fillId="0" borderId="56" xfId="0" applyFont="1" applyBorder="1" applyAlignment="1">
      <alignment vertical="center"/>
    </xf>
    <xf numFmtId="165" fontId="49" fillId="0" borderId="5" xfId="0" applyNumberFormat="1" applyFont="1" applyBorder="1"/>
    <xf numFmtId="165" fontId="49" fillId="0" borderId="3" xfId="0" applyNumberFormat="1" applyFont="1" applyBorder="1"/>
    <xf numFmtId="167" fontId="48" fillId="3" borderId="6" xfId="0" applyNumberFormat="1" applyFont="1" applyFill="1" applyBorder="1"/>
    <xf numFmtId="165" fontId="49" fillId="0" borderId="2" xfId="0" applyNumberFormat="1" applyFont="1" applyBorder="1"/>
    <xf numFmtId="0" fontId="3" fillId="0" borderId="23" xfId="0" applyFont="1" applyFill="1" applyBorder="1" applyAlignment="1">
      <alignment horizontal="right" vertical="center"/>
    </xf>
    <xf numFmtId="0" fontId="3" fillId="0" borderId="85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68" fontId="12" fillId="2" borderId="14" xfId="0" applyNumberFormat="1" applyFont="1" applyFill="1" applyBorder="1"/>
    <xf numFmtId="166" fontId="12" fillId="2" borderId="16" xfId="0" applyNumberFormat="1" applyFont="1" applyFill="1" applyBorder="1"/>
    <xf numFmtId="3" fontId="12" fillId="0" borderId="17" xfId="0" applyNumberFormat="1" applyFont="1" applyFill="1" applyBorder="1"/>
    <xf numFmtId="3" fontId="12" fillId="0" borderId="39" xfId="0" applyNumberFormat="1" applyFont="1" applyFill="1" applyBorder="1"/>
    <xf numFmtId="3" fontId="12" fillId="0" borderId="22" xfId="0" applyNumberFormat="1" applyFont="1" applyFill="1" applyBorder="1"/>
    <xf numFmtId="168" fontId="12" fillId="2" borderId="19" xfId="0" applyNumberFormat="1" applyFont="1" applyFill="1" applyBorder="1"/>
    <xf numFmtId="3" fontId="12" fillId="0" borderId="48" xfId="0" applyNumberFormat="1" applyFont="1" applyFill="1" applyBorder="1"/>
    <xf numFmtId="166" fontId="12" fillId="2" borderId="21" xfId="0" applyNumberFormat="1" applyFont="1" applyFill="1" applyBorder="1"/>
    <xf numFmtId="0" fontId="3" fillId="0" borderId="4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3" fontId="12" fillId="0" borderId="7" xfId="0" applyNumberFormat="1" applyFont="1" applyFill="1" applyBorder="1"/>
    <xf numFmtId="168" fontId="12" fillId="2" borderId="51" xfId="0" applyNumberFormat="1" applyFont="1" applyFill="1" applyBorder="1"/>
    <xf numFmtId="166" fontId="12" fillId="2" borderId="32" xfId="0" applyNumberFormat="1" applyFont="1" applyFill="1" applyBorder="1"/>
    <xf numFmtId="166" fontId="12" fillId="2" borderId="12" xfId="0" applyNumberFormat="1" applyFont="1" applyFill="1" applyBorder="1"/>
    <xf numFmtId="165" fontId="12" fillId="0" borderId="11" xfId="0" applyNumberFormat="1" applyFont="1" applyFill="1" applyBorder="1"/>
    <xf numFmtId="166" fontId="12" fillId="2" borderId="37" xfId="0" applyNumberFormat="1" applyFont="1" applyFill="1" applyBorder="1"/>
    <xf numFmtId="0" fontId="12" fillId="0" borderId="37" xfId="0" applyFont="1" applyFill="1" applyBorder="1"/>
    <xf numFmtId="168" fontId="12" fillId="2" borderId="17" xfId="0" applyNumberFormat="1" applyFont="1" applyFill="1" applyBorder="1"/>
    <xf numFmtId="166" fontId="12" fillId="2" borderId="39" xfId="0" applyNumberFormat="1" applyFont="1" applyFill="1" applyBorder="1"/>
    <xf numFmtId="165" fontId="12" fillId="0" borderId="17" xfId="0" applyNumberFormat="1" applyFont="1" applyFill="1" applyBorder="1"/>
    <xf numFmtId="168" fontId="12" fillId="2" borderId="11" xfId="0" applyNumberFormat="1" applyFont="1" applyFill="1" applyBorder="1"/>
    <xf numFmtId="165" fontId="12" fillId="0" borderId="29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165" fontId="12" fillId="0" borderId="17" xfId="0" applyNumberFormat="1" applyFont="1" applyFill="1" applyBorder="1" applyAlignment="1">
      <alignment horizontal="right"/>
    </xf>
    <xf numFmtId="166" fontId="12" fillId="2" borderId="9" xfId="0" applyNumberFormat="1" applyFont="1" applyFill="1" applyBorder="1"/>
    <xf numFmtId="3" fontId="12" fillId="0" borderId="50" xfId="0" applyNumberFormat="1" applyFont="1" applyFill="1" applyBorder="1"/>
    <xf numFmtId="166" fontId="12" fillId="2" borderId="78" xfId="0" applyNumberFormat="1" applyFont="1" applyFill="1" applyBorder="1"/>
    <xf numFmtId="168" fontId="12" fillId="2" borderId="36" xfId="0" applyNumberFormat="1" applyFont="1" applyFill="1" applyBorder="1"/>
    <xf numFmtId="165" fontId="12" fillId="0" borderId="11" xfId="0" applyNumberFormat="1" applyFont="1" applyFill="1" applyBorder="1" applyAlignment="1">
      <alignment horizontal="right"/>
    </xf>
    <xf numFmtId="168" fontId="12" fillId="2" borderId="0" xfId="0" applyNumberFormat="1" applyFont="1" applyFill="1" applyBorder="1"/>
    <xf numFmtId="165" fontId="12" fillId="0" borderId="68" xfId="0" applyNumberFormat="1" applyFont="1" applyFill="1" applyBorder="1" applyAlignment="1">
      <alignment horizontal="right"/>
    </xf>
    <xf numFmtId="168" fontId="11" fillId="2" borderId="43" xfId="0" applyNumberFormat="1" applyFont="1" applyFill="1" applyBorder="1"/>
    <xf numFmtId="0" fontId="11" fillId="0" borderId="4" xfId="0" applyFont="1" applyFill="1" applyBorder="1"/>
    <xf numFmtId="166" fontId="11" fillId="2" borderId="4" xfId="0" applyNumberFormat="1" applyFont="1" applyFill="1" applyBorder="1"/>
    <xf numFmtId="165" fontId="11" fillId="0" borderId="5" xfId="0" applyNumberFormat="1" applyFont="1" applyFill="1" applyBorder="1"/>
    <xf numFmtId="166" fontId="11" fillId="2" borderId="2" xfId="0" applyNumberFormat="1" applyFont="1" applyFill="1" applyBorder="1"/>
    <xf numFmtId="0" fontId="11" fillId="0" borderId="43" xfId="0" applyFont="1" applyFill="1" applyBorder="1"/>
    <xf numFmtId="3" fontId="5" fillId="0" borderId="56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0" fillId="0" borderId="45" xfId="0" applyBorder="1" applyAlignment="1">
      <alignment horizontal="center"/>
    </xf>
    <xf numFmtId="3" fontId="15" fillId="0" borderId="11" xfId="0" applyNumberFormat="1" applyFont="1" applyBorder="1"/>
    <xf numFmtId="3" fontId="15" fillId="0" borderId="17" xfId="0" applyNumberFormat="1" applyFont="1" applyBorder="1"/>
    <xf numFmtId="3" fontId="15" fillId="0" borderId="22" xfId="0" applyNumberFormat="1" applyFont="1" applyBorder="1"/>
    <xf numFmtId="0" fontId="27" fillId="0" borderId="34" xfId="0" applyFont="1" applyFill="1" applyBorder="1"/>
    <xf numFmtId="0" fontId="10" fillId="0" borderId="13" xfId="0" applyFont="1" applyFill="1" applyBorder="1" applyAlignment="1">
      <alignment horizontal="right" vertical="center"/>
    </xf>
    <xf numFmtId="3" fontId="3" fillId="0" borderId="38" xfId="0" applyNumberFormat="1" applyFont="1" applyBorder="1" applyAlignment="1">
      <alignment vertical="center"/>
    </xf>
    <xf numFmtId="166" fontId="12" fillId="2" borderId="15" xfId="0" applyNumberFormat="1" applyFont="1" applyFill="1" applyBorder="1"/>
    <xf numFmtId="0" fontId="20" fillId="0" borderId="9" xfId="0" applyFont="1" applyBorder="1"/>
    <xf numFmtId="0" fontId="20" fillId="0" borderId="15" xfId="0" applyFont="1" applyBorder="1"/>
    <xf numFmtId="0" fontId="20" fillId="0" borderId="20" xfId="0" applyFont="1" applyBorder="1"/>
    <xf numFmtId="0" fontId="15" fillId="0" borderId="4" xfId="0" applyFont="1" applyBorder="1"/>
    <xf numFmtId="165" fontId="2" fillId="0" borderId="51" xfId="0" applyNumberFormat="1" applyFont="1" applyBorder="1"/>
    <xf numFmtId="165" fontId="2" fillId="0" borderId="11" xfId="0" applyNumberFormat="1" applyFont="1" applyBorder="1"/>
    <xf numFmtId="165" fontId="2" fillId="0" borderId="22" xfId="0" applyNumberFormat="1" applyFont="1" applyBorder="1"/>
    <xf numFmtId="165" fontId="2" fillId="0" borderId="17" xfId="0" applyNumberFormat="1" applyFont="1" applyBorder="1" applyAlignment="1">
      <alignment horizontal="right"/>
    </xf>
    <xf numFmtId="165" fontId="2" fillId="0" borderId="35" xfId="0" applyNumberFormat="1" applyFont="1" applyBorder="1"/>
    <xf numFmtId="165" fontId="2" fillId="0" borderId="8" xfId="0" applyNumberFormat="1" applyFont="1" applyBorder="1"/>
    <xf numFmtId="165" fontId="2" fillId="0" borderId="8" xfId="0" applyNumberFormat="1" applyFont="1" applyBorder="1" applyAlignment="1">
      <alignment horizontal="right"/>
    </xf>
    <xf numFmtId="165" fontId="2" fillId="0" borderId="14" xfId="0" applyNumberFormat="1" applyFont="1" applyBorder="1"/>
    <xf numFmtId="165" fontId="2" fillId="0" borderId="19" xfId="0" applyNumberFormat="1" applyFont="1" applyBorder="1"/>
    <xf numFmtId="165" fontId="2" fillId="0" borderId="37" xfId="0" applyNumberFormat="1" applyFont="1" applyBorder="1"/>
    <xf numFmtId="165" fontId="2" fillId="0" borderId="39" xfId="0" applyNumberFormat="1" applyFont="1" applyBorder="1"/>
    <xf numFmtId="165" fontId="2" fillId="0" borderId="48" xfId="0" applyNumberFormat="1" applyFont="1" applyBorder="1"/>
    <xf numFmtId="0" fontId="27" fillId="0" borderId="1" xfId="5" applyFont="1" applyBorder="1"/>
    <xf numFmtId="3" fontId="35" fillId="0" borderId="3" xfId="5" applyNumberFormat="1" applyFont="1" applyBorder="1"/>
    <xf numFmtId="3" fontId="29" fillId="0" borderId="3" xfId="0" applyNumberFormat="1" applyFont="1" applyBorder="1"/>
    <xf numFmtId="167" fontId="28" fillId="3" borderId="6" xfId="5" applyNumberFormat="1" applyFont="1" applyFill="1" applyBorder="1"/>
    <xf numFmtId="3" fontId="28" fillId="0" borderId="3" xfId="5" applyNumberFormat="1" applyFont="1" applyBorder="1"/>
    <xf numFmtId="165" fontId="29" fillId="0" borderId="3" xfId="0" applyNumberFormat="1" applyFont="1" applyBorder="1"/>
    <xf numFmtId="0" fontId="27" fillId="0" borderId="31" xfId="5" applyFont="1" applyBorder="1"/>
    <xf numFmtId="3" fontId="35" fillId="0" borderId="32" xfId="5" applyNumberFormat="1" applyFont="1" applyBorder="1"/>
    <xf numFmtId="3" fontId="29" fillId="0" borderId="32" xfId="0" applyNumberFormat="1" applyFont="1" applyBorder="1"/>
    <xf numFmtId="167" fontId="28" fillId="3" borderId="10" xfId="5" applyNumberFormat="1" applyFont="1" applyFill="1" applyBorder="1"/>
    <xf numFmtId="3" fontId="28" fillId="0" borderId="32" xfId="5" applyNumberFormat="1" applyFont="1" applyBorder="1"/>
    <xf numFmtId="165" fontId="29" fillId="0" borderId="32" xfId="0" applyNumberFormat="1" applyFont="1" applyBorder="1"/>
    <xf numFmtId="0" fontId="27" fillId="0" borderId="13" xfId="5" applyFont="1" applyBorder="1"/>
    <xf numFmtId="3" fontId="35" fillId="0" borderId="39" xfId="5" applyNumberFormat="1" applyFont="1" applyBorder="1"/>
    <xf numFmtId="3" fontId="29" fillId="0" borderId="39" xfId="0" applyNumberFormat="1" applyFont="1" applyBorder="1"/>
    <xf numFmtId="167" fontId="28" fillId="3" borderId="16" xfId="5" applyNumberFormat="1" applyFont="1" applyFill="1" applyBorder="1"/>
    <xf numFmtId="3" fontId="28" fillId="0" borderId="39" xfId="5" applyNumberFormat="1" applyFont="1" applyBorder="1"/>
    <xf numFmtId="165" fontId="28" fillId="0" borderId="39" xfId="5" applyNumberFormat="1" applyFont="1" applyBorder="1"/>
    <xf numFmtId="165" fontId="29" fillId="0" borderId="39" xfId="0" applyNumberFormat="1" applyFont="1" applyBorder="1"/>
    <xf numFmtId="0" fontId="27" fillId="0" borderId="40" xfId="5" applyFont="1" applyBorder="1"/>
    <xf numFmtId="3" fontId="35" fillId="0" borderId="33" xfId="5" applyNumberFormat="1" applyFont="1" applyBorder="1"/>
    <xf numFmtId="3" fontId="29" fillId="0" borderId="33" xfId="0" applyNumberFormat="1" applyFont="1" applyBorder="1"/>
    <xf numFmtId="167" fontId="28" fillId="3" borderId="34" xfId="5" applyNumberFormat="1" applyFont="1" applyFill="1" applyBorder="1"/>
    <xf numFmtId="3" fontId="28" fillId="0" borderId="33" xfId="5" applyNumberFormat="1" applyFont="1" applyBorder="1"/>
    <xf numFmtId="165" fontId="28" fillId="0" borderId="33" xfId="5" applyNumberFormat="1" applyFont="1" applyBorder="1"/>
    <xf numFmtId="165" fontId="29" fillId="0" borderId="33" xfId="0" applyNumberFormat="1" applyFont="1" applyBorder="1"/>
    <xf numFmtId="165" fontId="28" fillId="0" borderId="32" xfId="5" applyNumberFormat="1" applyFont="1" applyBorder="1"/>
    <xf numFmtId="0" fontId="27" fillId="0" borderId="7" xfId="5" applyFont="1" applyBorder="1"/>
    <xf numFmtId="3" fontId="35" fillId="0" borderId="37" xfId="5" applyNumberFormat="1" applyFont="1" applyBorder="1"/>
    <xf numFmtId="3" fontId="29" fillId="0" borderId="37" xfId="0" applyNumberFormat="1" applyFont="1" applyBorder="1"/>
    <xf numFmtId="167" fontId="28" fillId="3" borderId="12" xfId="5" applyNumberFormat="1" applyFont="1" applyFill="1" applyBorder="1"/>
    <xf numFmtId="3" fontId="28" fillId="0" borderId="37" xfId="5" applyNumberFormat="1" applyFont="1" applyBorder="1"/>
    <xf numFmtId="165" fontId="28" fillId="0" borderId="37" xfId="5" applyNumberFormat="1" applyFont="1" applyBorder="1"/>
    <xf numFmtId="165" fontId="29" fillId="0" borderId="37" xfId="0" applyNumberFormat="1" applyFont="1" applyBorder="1"/>
    <xf numFmtId="0" fontId="2" fillId="0" borderId="39" xfId="0" applyFont="1" applyBorder="1"/>
    <xf numFmtId="1" fontId="29" fillId="0" borderId="39" xfId="0" applyNumberFormat="1" applyFont="1" applyBorder="1"/>
    <xf numFmtId="0" fontId="2" fillId="0" borderId="33" xfId="0" applyFont="1" applyBorder="1"/>
    <xf numFmtId="1" fontId="29" fillId="0" borderId="69" xfId="0" applyNumberFormat="1" applyFont="1" applyBorder="1"/>
    <xf numFmtId="165" fontId="28" fillId="0" borderId="69" xfId="5" applyNumberFormat="1" applyFont="1" applyBorder="1"/>
    <xf numFmtId="167" fontId="28" fillId="3" borderId="70" xfId="5" applyNumberFormat="1" applyFont="1" applyFill="1" applyBorder="1"/>
    <xf numFmtId="165" fontId="29" fillId="0" borderId="69" xfId="0" applyNumberFormat="1" applyFont="1" applyBorder="1"/>
    <xf numFmtId="3" fontId="29" fillId="0" borderId="5" xfId="5" applyNumberFormat="1" applyFont="1" applyBorder="1" applyAlignment="1">
      <alignment vertical="center"/>
    </xf>
    <xf numFmtId="3" fontId="29" fillId="0" borderId="3" xfId="5" applyNumberFormat="1" applyFont="1" applyBorder="1" applyAlignment="1">
      <alignment vertical="center"/>
    </xf>
    <xf numFmtId="167" fontId="29" fillId="3" borderId="6" xfId="5" applyNumberFormat="1" applyFont="1" applyFill="1" applyBorder="1" applyAlignment="1">
      <alignment vertical="center"/>
    </xf>
    <xf numFmtId="3" fontId="29" fillId="0" borderId="2" xfId="5" applyNumberFormat="1" applyFont="1" applyBorder="1" applyAlignment="1">
      <alignment vertical="center"/>
    </xf>
    <xf numFmtId="3" fontId="5" fillId="0" borderId="9" xfId="0" applyNumberFormat="1" applyFont="1" applyFill="1" applyBorder="1"/>
    <xf numFmtId="3" fontId="5" fillId="0" borderId="37" xfId="0" applyNumberFormat="1" applyFont="1" applyFill="1" applyBorder="1"/>
    <xf numFmtId="3" fontId="5" fillId="0" borderId="32" xfId="0" applyNumberFormat="1" applyFont="1" applyFill="1" applyBorder="1"/>
    <xf numFmtId="3" fontId="3" fillId="0" borderId="39" xfId="0" applyNumberFormat="1" applyFont="1" applyFill="1" applyBorder="1"/>
    <xf numFmtId="166" fontId="12" fillId="2" borderId="38" xfId="0" applyNumberFormat="1" applyFont="1" applyFill="1" applyBorder="1"/>
    <xf numFmtId="168" fontId="34" fillId="2" borderId="20" xfId="0" applyNumberFormat="1" applyFont="1" applyFill="1" applyBorder="1"/>
    <xf numFmtId="3" fontId="34" fillId="0" borderId="33" xfId="0" applyNumberFormat="1" applyFont="1" applyBorder="1" applyAlignment="1">
      <alignment horizontal="right"/>
    </xf>
    <xf numFmtId="3" fontId="3" fillId="0" borderId="44" xfId="0" applyNumberFormat="1" applyFont="1" applyFill="1" applyBorder="1"/>
    <xf numFmtId="0" fontId="3" fillId="0" borderId="33" xfId="0" applyFont="1" applyBorder="1" applyAlignment="1">
      <alignment horizontal="center" vertical="center" wrapText="1"/>
    </xf>
    <xf numFmtId="3" fontId="6" fillId="0" borderId="1" xfId="0" applyNumberFormat="1" applyFont="1" applyBorder="1"/>
    <xf numFmtId="3" fontId="15" fillId="0" borderId="2" xfId="0" applyNumberFormat="1" applyFont="1" applyBorder="1" applyAlignment="1">
      <alignment horizontal="right"/>
    </xf>
    <xf numFmtId="0" fontId="2" fillId="0" borderId="18" xfId="0" applyFont="1" applyBorder="1"/>
    <xf numFmtId="0" fontId="3" fillId="0" borderId="55" xfId="0" applyFont="1" applyBorder="1" applyAlignment="1">
      <alignment horizontal="center" vertical="center" wrapText="1"/>
    </xf>
    <xf numFmtId="165" fontId="15" fillId="0" borderId="88" xfId="0" applyNumberFormat="1" applyFont="1" applyFill="1" applyBorder="1"/>
    <xf numFmtId="165" fontId="15" fillId="0" borderId="89" xfId="0" applyNumberFormat="1" applyFont="1" applyFill="1" applyBorder="1"/>
    <xf numFmtId="0" fontId="10" fillId="5" borderId="33" xfId="0" applyFont="1" applyFill="1" applyBorder="1" applyAlignment="1">
      <alignment horizontal="center" vertical="center" wrapText="1"/>
    </xf>
    <xf numFmtId="166" fontId="20" fillId="5" borderId="32" xfId="0" applyNumberFormat="1" applyFont="1" applyFill="1" applyBorder="1"/>
    <xf numFmtId="166" fontId="20" fillId="5" borderId="39" xfId="0" applyNumberFormat="1" applyFont="1" applyFill="1" applyBorder="1"/>
    <xf numFmtId="166" fontId="20" fillId="5" borderId="48" xfId="0" applyNumberFormat="1" applyFont="1" applyFill="1" applyBorder="1"/>
    <xf numFmtId="166" fontId="15" fillId="5" borderId="89" xfId="0" applyNumberFormat="1" applyFont="1" applyFill="1" applyBorder="1"/>
    <xf numFmtId="166" fontId="20" fillId="5" borderId="37" xfId="0" applyNumberFormat="1" applyFont="1" applyFill="1" applyBorder="1"/>
    <xf numFmtId="166" fontId="20" fillId="5" borderId="91" xfId="0" applyNumberFormat="1" applyFont="1" applyFill="1" applyBorder="1"/>
    <xf numFmtId="0" fontId="10" fillId="5" borderId="34" xfId="0" applyFont="1" applyFill="1" applyBorder="1" applyAlignment="1">
      <alignment horizontal="center" vertical="center" wrapText="1"/>
    </xf>
    <xf numFmtId="166" fontId="20" fillId="5" borderId="10" xfId="0" applyNumberFormat="1" applyFont="1" applyFill="1" applyBorder="1"/>
    <xf numFmtId="166" fontId="20" fillId="5" borderId="16" xfId="0" applyNumberFormat="1" applyFont="1" applyFill="1" applyBorder="1"/>
    <xf numFmtId="166" fontId="20" fillId="5" borderId="21" xfId="0" applyNumberFormat="1" applyFont="1" applyFill="1" applyBorder="1"/>
    <xf numFmtId="166" fontId="15" fillId="5" borderId="86" xfId="0" applyNumberFormat="1" applyFont="1" applyFill="1" applyBorder="1"/>
    <xf numFmtId="166" fontId="20" fillId="5" borderId="12" xfId="0" applyNumberFormat="1" applyFont="1" applyFill="1" applyBorder="1"/>
    <xf numFmtId="166" fontId="20" fillId="5" borderId="26" xfId="0" applyNumberFormat="1" applyFont="1" applyFill="1" applyBorder="1"/>
    <xf numFmtId="165" fontId="15" fillId="0" borderId="88" xfId="0" applyNumberFormat="1" applyFont="1" applyBorder="1"/>
    <xf numFmtId="3" fontId="5" fillId="0" borderId="28" xfId="0" applyNumberFormat="1" applyFont="1" applyFill="1" applyBorder="1"/>
    <xf numFmtId="3" fontId="3" fillId="0" borderId="38" xfId="0" applyNumberFormat="1" applyFont="1" applyFill="1" applyBorder="1"/>
    <xf numFmtId="3" fontId="3" fillId="0" borderId="47" xfId="0" applyNumberFormat="1" applyFont="1" applyFill="1" applyBorder="1"/>
    <xf numFmtId="3" fontId="5" fillId="0" borderId="10" xfId="0" applyNumberFormat="1" applyFont="1" applyBorder="1"/>
    <xf numFmtId="3" fontId="5" fillId="0" borderId="10" xfId="0" applyNumberFormat="1" applyFont="1" applyFill="1" applyBorder="1"/>
    <xf numFmtId="3" fontId="3" fillId="0" borderId="4" xfId="0" applyNumberFormat="1" applyFont="1" applyFill="1" applyBorder="1"/>
    <xf numFmtId="3" fontId="3" fillId="0" borderId="1" xfId="0" applyNumberFormat="1" applyFont="1" applyBorder="1"/>
    <xf numFmtId="3" fontId="16" fillId="0" borderId="43" xfId="0" applyNumberFormat="1" applyFont="1" applyBorder="1"/>
    <xf numFmtId="3" fontId="5" fillId="0" borderId="36" xfId="0" applyNumberFormat="1" applyFont="1" applyFill="1" applyBorder="1"/>
    <xf numFmtId="3" fontId="43" fillId="4" borderId="36" xfId="0" applyNumberFormat="1" applyFont="1" applyFill="1" applyBorder="1"/>
    <xf numFmtId="3" fontId="3" fillId="0" borderId="41" xfId="0" applyNumberFormat="1" applyFont="1" applyBorder="1"/>
    <xf numFmtId="166" fontId="17" fillId="3" borderId="30" xfId="0" applyNumberFormat="1" applyFont="1" applyFill="1" applyBorder="1"/>
    <xf numFmtId="3" fontId="3" fillId="0" borderId="20" xfId="0" applyNumberFormat="1" applyFont="1" applyFill="1" applyBorder="1"/>
    <xf numFmtId="3" fontId="3" fillId="0" borderId="48" xfId="0" applyNumberFormat="1" applyFont="1" applyFill="1" applyBorder="1"/>
    <xf numFmtId="3" fontId="3" fillId="0" borderId="41" xfId="0" applyNumberFormat="1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0" fontId="3" fillId="0" borderId="43" xfId="0" applyFont="1" applyFill="1" applyBorder="1"/>
    <xf numFmtId="3" fontId="3" fillId="0" borderId="1" xfId="0" applyNumberFormat="1" applyFont="1" applyFill="1" applyBorder="1"/>
    <xf numFmtId="168" fontId="3" fillId="4" borderId="4" xfId="0" applyNumberFormat="1" applyFont="1" applyFill="1" applyBorder="1"/>
    <xf numFmtId="165" fontId="20" fillId="0" borderId="14" xfId="0" applyNumberFormat="1" applyFont="1" applyFill="1" applyBorder="1"/>
    <xf numFmtId="165" fontId="20" fillId="0" borderId="19" xfId="0" applyNumberFormat="1" applyFont="1" applyFill="1" applyBorder="1"/>
    <xf numFmtId="165" fontId="20" fillId="0" borderId="36" xfId="0" applyNumberFormat="1" applyFont="1" applyBorder="1"/>
    <xf numFmtId="165" fontId="20" fillId="0" borderId="41" xfId="0" applyNumberFormat="1" applyFont="1" applyBorder="1"/>
    <xf numFmtId="165" fontId="20" fillId="0" borderId="90" xfId="0" applyNumberFormat="1" applyFont="1" applyBorder="1"/>
    <xf numFmtId="172" fontId="12" fillId="2" borderId="70" xfId="0" applyNumberFormat="1" applyFont="1" applyFill="1" applyBorder="1"/>
    <xf numFmtId="172" fontId="12" fillId="2" borderId="16" xfId="0" applyNumberFormat="1" applyFont="1" applyFill="1" applyBorder="1"/>
    <xf numFmtId="172" fontId="12" fillId="2" borderId="37" xfId="0" applyNumberFormat="1" applyFont="1" applyFill="1" applyBorder="1"/>
    <xf numFmtId="172" fontId="12" fillId="2" borderId="39" xfId="0" applyNumberFormat="1" applyFont="1" applyFill="1" applyBorder="1"/>
    <xf numFmtId="172" fontId="12" fillId="2" borderId="14" xfId="0" applyNumberFormat="1" applyFont="1" applyFill="1" applyBorder="1"/>
    <xf numFmtId="172" fontId="12" fillId="2" borderId="8" xfId="0" applyNumberFormat="1" applyFont="1" applyFill="1" applyBorder="1"/>
    <xf numFmtId="172" fontId="12" fillId="2" borderId="71" xfId="0" applyNumberFormat="1" applyFont="1" applyFill="1" applyBorder="1"/>
    <xf numFmtId="172" fontId="12" fillId="2" borderId="69" xfId="0" applyNumberFormat="1" applyFont="1" applyFill="1" applyBorder="1"/>
    <xf numFmtId="165" fontId="20" fillId="0" borderId="5" xfId="0" applyNumberFormat="1" applyFont="1" applyBorder="1" applyAlignment="1">
      <alignment horizontal="right"/>
    </xf>
    <xf numFmtId="172" fontId="20" fillId="2" borderId="52" xfId="0" applyNumberFormat="1" applyFont="1" applyFill="1" applyBorder="1"/>
    <xf numFmtId="172" fontId="20" fillId="2" borderId="14" xfId="0" applyNumberFormat="1" applyFont="1" applyFill="1" applyBorder="1"/>
    <xf numFmtId="172" fontId="20" fillId="2" borderId="38" xfId="0" applyNumberFormat="1" applyFont="1" applyFill="1" applyBorder="1"/>
    <xf numFmtId="172" fontId="20" fillId="2" borderId="19" xfId="0" applyNumberFormat="1" applyFont="1" applyFill="1" applyBorder="1"/>
    <xf numFmtId="172" fontId="15" fillId="2" borderId="3" xfId="0" applyNumberFormat="1" applyFont="1" applyFill="1" applyBorder="1"/>
    <xf numFmtId="172" fontId="20" fillId="2" borderId="49" xfId="0" applyNumberFormat="1" applyFont="1" applyFill="1" applyBorder="1"/>
    <xf numFmtId="172" fontId="20" fillId="2" borderId="15" xfId="0" applyNumberFormat="1" applyFont="1" applyFill="1" applyBorder="1"/>
    <xf numFmtId="172" fontId="20" fillId="2" borderId="20" xfId="0" applyNumberFormat="1" applyFont="1" applyFill="1" applyBorder="1"/>
    <xf numFmtId="172" fontId="15" fillId="2" borderId="4" xfId="0" applyNumberFormat="1" applyFont="1" applyFill="1" applyBorder="1"/>
    <xf numFmtId="172" fontId="20" fillId="2" borderId="10" xfId="0" applyNumberFormat="1" applyFont="1" applyFill="1" applyBorder="1"/>
    <xf numFmtId="172" fontId="20" fillId="2" borderId="16" xfId="0" applyNumberFormat="1" applyFont="1" applyFill="1" applyBorder="1"/>
    <xf numFmtId="172" fontId="20" fillId="2" borderId="21" xfId="0" applyNumberFormat="1" applyFont="1" applyFill="1" applyBorder="1"/>
    <xf numFmtId="172" fontId="15" fillId="2" borderId="6" xfId="0" applyNumberFormat="1" applyFont="1" applyFill="1" applyBorder="1"/>
    <xf numFmtId="172" fontId="20" fillId="2" borderId="48" xfId="0" applyNumberFormat="1" applyFont="1" applyFill="1" applyBorder="1"/>
    <xf numFmtId="172" fontId="20" fillId="2" borderId="9" xfId="0" applyNumberFormat="1" applyFont="1" applyFill="1" applyBorder="1"/>
    <xf numFmtId="172" fontId="20" fillId="2" borderId="12" xfId="0" applyNumberFormat="1" applyFont="1" applyFill="1" applyBorder="1"/>
    <xf numFmtId="172" fontId="20" fillId="2" borderId="67" xfId="0" applyNumberFormat="1" applyFont="1" applyFill="1" applyBorder="1"/>
    <xf numFmtId="172" fontId="2" fillId="2" borderId="10" xfId="0" applyNumberFormat="1" applyFont="1" applyFill="1" applyBorder="1"/>
    <xf numFmtId="172" fontId="2" fillId="2" borderId="12" xfId="0" applyNumberFormat="1" applyFont="1" applyFill="1" applyBorder="1"/>
    <xf numFmtId="172" fontId="2" fillId="2" borderId="16" xfId="0" applyNumberFormat="1" applyFont="1" applyFill="1" applyBorder="1"/>
    <xf numFmtId="172" fontId="2" fillId="2" borderId="21" xfId="0" applyNumberFormat="1" applyFont="1" applyFill="1" applyBorder="1"/>
    <xf numFmtId="172" fontId="2" fillId="2" borderId="37" xfId="0" applyNumberFormat="1" applyFont="1" applyFill="1" applyBorder="1"/>
    <xf numFmtId="172" fontId="2" fillId="2" borderId="39" xfId="0" applyNumberFormat="1" applyFont="1" applyFill="1" applyBorder="1"/>
    <xf numFmtId="172" fontId="2" fillId="2" borderId="48" xfId="0" applyNumberFormat="1" applyFont="1" applyFill="1" applyBorder="1"/>
    <xf numFmtId="0" fontId="2" fillId="0" borderId="76" xfId="3" applyFont="1" applyBorder="1" applyAlignment="1">
      <alignment horizontal="center"/>
    </xf>
    <xf numFmtId="0" fontId="18" fillId="0" borderId="44" xfId="3" applyFont="1" applyBorder="1" applyAlignment="1">
      <alignment horizontal="center"/>
    </xf>
    <xf numFmtId="165" fontId="48" fillId="0" borderId="11" xfId="3" applyNumberFormat="1" applyFont="1" applyFill="1" applyBorder="1"/>
    <xf numFmtId="165" fontId="49" fillId="0" borderId="37" xfId="3" applyNumberFormat="1" applyFont="1" applyBorder="1"/>
    <xf numFmtId="167" fontId="48" fillId="3" borderId="12" xfId="3" applyNumberFormat="1" applyFont="1" applyFill="1" applyBorder="1"/>
    <xf numFmtId="165" fontId="48" fillId="0" borderId="17" xfId="3" applyNumberFormat="1" applyFont="1" applyFill="1" applyBorder="1"/>
    <xf numFmtId="165" fontId="49" fillId="0" borderId="39" xfId="3" applyNumberFormat="1" applyFont="1" applyBorder="1"/>
    <xf numFmtId="167" fontId="48" fillId="3" borderId="16" xfId="3" applyNumberFormat="1" applyFont="1" applyFill="1" applyBorder="1"/>
    <xf numFmtId="165" fontId="49" fillId="0" borderId="5" xfId="3" applyNumberFormat="1" applyFont="1" applyBorder="1"/>
    <xf numFmtId="165" fontId="49" fillId="0" borderId="3" xfId="3" applyNumberFormat="1" applyFont="1" applyBorder="1"/>
    <xf numFmtId="167" fontId="48" fillId="3" borderId="6" xfId="3" applyNumberFormat="1" applyFont="1" applyFill="1" applyBorder="1"/>
    <xf numFmtId="0" fontId="23" fillId="0" borderId="33" xfId="0" applyFont="1" applyBorder="1" applyAlignment="1">
      <alignment horizontal="center"/>
    </xf>
    <xf numFmtId="0" fontId="28" fillId="3" borderId="34" xfId="0" applyFont="1" applyFill="1" applyBorder="1" applyAlignment="1">
      <alignment horizontal="center"/>
    </xf>
    <xf numFmtId="0" fontId="27" fillId="0" borderId="31" xfId="0" applyFont="1" applyBorder="1"/>
    <xf numFmtId="3" fontId="35" fillId="0" borderId="32" xfId="0" applyNumberFormat="1" applyFont="1" applyBorder="1"/>
    <xf numFmtId="3" fontId="23" fillId="0" borderId="32" xfId="0" applyNumberFormat="1" applyFont="1" applyBorder="1"/>
    <xf numFmtId="167" fontId="28" fillId="3" borderId="66" xfId="0" applyNumberFormat="1" applyFont="1" applyFill="1" applyBorder="1"/>
    <xf numFmtId="0" fontId="27" fillId="0" borderId="13" xfId="0" applyFont="1" applyBorder="1"/>
    <xf numFmtId="3" fontId="35" fillId="0" borderId="17" xfId="0" applyNumberFormat="1" applyFont="1" applyBorder="1"/>
    <xf numFmtId="3" fontId="23" fillId="0" borderId="39" xfId="0" applyNumberFormat="1" applyFont="1" applyBorder="1"/>
    <xf numFmtId="0" fontId="27" fillId="0" borderId="13" xfId="0" applyFont="1" applyFill="1" applyBorder="1"/>
    <xf numFmtId="3" fontId="35" fillId="0" borderId="17" xfId="0" applyNumberFormat="1" applyFont="1" applyFill="1" applyBorder="1"/>
    <xf numFmtId="3" fontId="35" fillId="0" borderId="17" xfId="0" applyNumberFormat="1" applyFont="1" applyFill="1" applyBorder="1" applyAlignment="1">
      <alignment horizontal="right"/>
    </xf>
    <xf numFmtId="3" fontId="35" fillId="0" borderId="11" xfId="0" applyNumberFormat="1" applyFont="1" applyFill="1" applyBorder="1"/>
    <xf numFmtId="0" fontId="27" fillId="0" borderId="40" xfId="0" applyFont="1" applyBorder="1"/>
    <xf numFmtId="3" fontId="35" fillId="0" borderId="35" xfId="0" applyNumberFormat="1" applyFont="1" applyBorder="1"/>
    <xf numFmtId="3" fontId="23" fillId="0" borderId="33" xfId="0" applyNumberFormat="1" applyFont="1" applyBorder="1"/>
    <xf numFmtId="167" fontId="28" fillId="3" borderId="72" xfId="0" applyNumberFormat="1" applyFont="1" applyFill="1" applyBorder="1"/>
    <xf numFmtId="0" fontId="27" fillId="0" borderId="7" xfId="0" applyFont="1" applyBorder="1"/>
    <xf numFmtId="3" fontId="28" fillId="0" borderId="37" xfId="0" applyNumberFormat="1" applyFont="1" applyBorder="1"/>
    <xf numFmtId="3" fontId="23" fillId="0" borderId="37" xfId="0" applyNumberFormat="1" applyFont="1" applyBorder="1"/>
    <xf numFmtId="167" fontId="28" fillId="3" borderId="10" xfId="0" applyNumberFormat="1" applyFont="1" applyFill="1" applyBorder="1"/>
    <xf numFmtId="3" fontId="28" fillId="0" borderId="39" xfId="0" applyNumberFormat="1" applyFont="1" applyBorder="1"/>
    <xf numFmtId="167" fontId="28" fillId="3" borderId="12" xfId="0" applyNumberFormat="1" applyFont="1" applyFill="1" applyBorder="1"/>
    <xf numFmtId="0" fontId="27" fillId="0" borderId="18" xfId="0" applyFont="1" applyBorder="1"/>
    <xf numFmtId="3" fontId="28" fillId="0" borderId="48" xfId="0" applyNumberFormat="1" applyFont="1" applyBorder="1"/>
    <xf numFmtId="167" fontId="28" fillId="3" borderId="54" xfId="0" applyNumberFormat="1" applyFont="1" applyFill="1" applyBorder="1"/>
    <xf numFmtId="3" fontId="35" fillId="0" borderId="39" xfId="0" applyNumberFormat="1" applyFont="1" applyFill="1" applyBorder="1"/>
    <xf numFmtId="3" fontId="23" fillId="0" borderId="48" xfId="0" applyNumberFormat="1" applyFont="1" applyFill="1" applyBorder="1"/>
    <xf numFmtId="3" fontId="35" fillId="0" borderId="17" xfId="0" applyNumberFormat="1" applyFont="1" applyFill="1" applyBorder="1" applyAlignment="1">
      <alignment horizontal="right" vertical="center"/>
    </xf>
    <xf numFmtId="167" fontId="28" fillId="3" borderId="21" xfId="0" applyNumberFormat="1" applyFont="1" applyFill="1" applyBorder="1" applyAlignment="1">
      <alignment vertical="center"/>
    </xf>
    <xf numFmtId="3" fontId="35" fillId="0" borderId="11" xfId="0" applyNumberFormat="1" applyFont="1" applyFill="1" applyBorder="1" applyAlignment="1">
      <alignment horizontal="right" vertical="center"/>
    </xf>
    <xf numFmtId="167" fontId="28" fillId="3" borderId="16" xfId="0" applyNumberFormat="1" applyFont="1" applyFill="1" applyBorder="1" applyAlignment="1">
      <alignment vertical="center"/>
    </xf>
    <xf numFmtId="3" fontId="35" fillId="0" borderId="48" xfId="0" applyNumberFormat="1" applyFont="1" applyBorder="1"/>
    <xf numFmtId="3" fontId="23" fillId="0" borderId="48" xfId="0" applyNumberFormat="1" applyFont="1" applyBorder="1"/>
    <xf numFmtId="167" fontId="28" fillId="3" borderId="70" xfId="0" applyNumberFormat="1" applyFont="1" applyFill="1" applyBorder="1"/>
    <xf numFmtId="3" fontId="35" fillId="0" borderId="33" xfId="0" applyNumberFormat="1" applyFont="1" applyBorder="1"/>
    <xf numFmtId="167" fontId="28" fillId="3" borderId="34" xfId="0" applyNumberFormat="1" applyFont="1" applyFill="1" applyBorder="1"/>
    <xf numFmtId="0" fontId="27" fillId="0" borderId="60" xfId="0" applyFont="1" applyBorder="1"/>
    <xf numFmtId="3" fontId="28" fillId="0" borderId="51" xfId="0" applyNumberFormat="1" applyFont="1" applyFill="1" applyBorder="1"/>
    <xf numFmtId="0" fontId="27" fillId="0" borderId="58" xfId="0" applyFont="1" applyBorder="1"/>
    <xf numFmtId="3" fontId="28" fillId="0" borderId="11" xfId="0" applyNumberFormat="1" applyFont="1" applyBorder="1"/>
    <xf numFmtId="3" fontId="28" fillId="0" borderId="17" xfId="0" applyNumberFormat="1" applyFont="1" applyBorder="1"/>
    <xf numFmtId="0" fontId="27" fillId="0" borderId="58" xfId="0" applyFont="1" applyFill="1" applyBorder="1"/>
    <xf numFmtId="0" fontId="27" fillId="0" borderId="61" xfId="0" applyFont="1" applyBorder="1"/>
    <xf numFmtId="0" fontId="27" fillId="0" borderId="61" xfId="0" applyFont="1" applyFill="1" applyBorder="1"/>
    <xf numFmtId="3" fontId="28" fillId="0" borderId="22" xfId="0" applyNumberFormat="1" applyFont="1" applyBorder="1"/>
    <xf numFmtId="3" fontId="28" fillId="0" borderId="22" xfId="0" applyNumberFormat="1" applyFont="1" applyFill="1" applyBorder="1"/>
    <xf numFmtId="0" fontId="27" fillId="0" borderId="59" xfId="0" applyFont="1" applyBorder="1"/>
    <xf numFmtId="3" fontId="28" fillId="0" borderId="35" xfId="0" applyNumberFormat="1" applyFont="1" applyBorder="1"/>
    <xf numFmtId="3" fontId="23" fillId="0" borderId="3" xfId="0" applyNumberFormat="1" applyFont="1" applyBorder="1"/>
    <xf numFmtId="3" fontId="23" fillId="0" borderId="3" xfId="0" applyNumberFormat="1" applyFont="1" applyFill="1" applyBorder="1"/>
    <xf numFmtId="167" fontId="28" fillId="3" borderId="6" xfId="0" applyNumberFormat="1" applyFont="1" applyFill="1" applyBorder="1"/>
    <xf numFmtId="0" fontId="28" fillId="0" borderId="55" xfId="0" applyFont="1" applyBorder="1" applyAlignment="1">
      <alignment horizontal="center"/>
    </xf>
    <xf numFmtId="3" fontId="35" fillId="0" borderId="2" xfId="0" applyNumberFormat="1" applyFont="1" applyBorder="1"/>
    <xf numFmtId="3" fontId="23" fillId="0" borderId="2" xfId="0" applyNumberFormat="1" applyFont="1" applyBorder="1"/>
    <xf numFmtId="3" fontId="35" fillId="0" borderId="8" xfId="0" applyNumberFormat="1" applyFont="1" applyBorder="1"/>
    <xf numFmtId="3" fontId="23" fillId="0" borderId="8" xfId="0" applyNumberFormat="1" applyFont="1" applyBorder="1"/>
    <xf numFmtId="3" fontId="35" fillId="0" borderId="14" xfId="0" applyNumberFormat="1" applyFont="1" applyBorder="1"/>
    <xf numFmtId="3" fontId="23" fillId="0" borderId="14" xfId="0" applyNumberFormat="1" applyFont="1" applyBorder="1"/>
    <xf numFmtId="3" fontId="35" fillId="0" borderId="19" xfId="0" applyNumberFormat="1" applyFont="1" applyBorder="1"/>
    <xf numFmtId="3" fontId="23" fillId="0" borderId="19" xfId="0" applyNumberFormat="1" applyFont="1" applyBorder="1"/>
    <xf numFmtId="3" fontId="35" fillId="0" borderId="39" xfId="0" applyNumberFormat="1" applyFont="1" applyBorder="1"/>
    <xf numFmtId="0" fontId="27" fillId="0" borderId="13" xfId="5" applyFont="1" applyFill="1" applyBorder="1"/>
    <xf numFmtId="3" fontId="23" fillId="0" borderId="14" xfId="0" applyNumberFormat="1" applyFont="1" applyFill="1" applyBorder="1"/>
    <xf numFmtId="0" fontId="27" fillId="0" borderId="18" xfId="5" applyFont="1" applyFill="1" applyBorder="1"/>
    <xf numFmtId="3" fontId="23" fillId="0" borderId="19" xfId="0" applyNumberFormat="1" applyFont="1" applyFill="1" applyBorder="1"/>
    <xf numFmtId="0" fontId="27" fillId="0" borderId="1" xfId="0" applyFont="1" applyFill="1" applyBorder="1" applyAlignment="1"/>
    <xf numFmtId="3" fontId="35" fillId="0" borderId="3" xfId="0" applyNumberFormat="1" applyFont="1" applyFill="1" applyBorder="1"/>
    <xf numFmtId="0" fontId="27" fillId="0" borderId="1" xfId="0" applyFont="1" applyFill="1" applyBorder="1"/>
    <xf numFmtId="3" fontId="23" fillId="0" borderId="56" xfId="0" applyNumberFormat="1" applyFont="1" applyFill="1" applyBorder="1"/>
    <xf numFmtId="0" fontId="2" fillId="0" borderId="33" xfId="0" applyFont="1" applyBorder="1" applyAlignment="1">
      <alignment horizontal="center" vertical="center" wrapText="1"/>
    </xf>
    <xf numFmtId="3" fontId="3" fillId="0" borderId="61" xfId="0" applyNumberFormat="1" applyFont="1" applyBorder="1" applyAlignment="1">
      <alignment vertical="center"/>
    </xf>
    <xf numFmtId="165" fontId="20" fillId="0" borderId="5" xfId="0" applyNumberFormat="1" applyFont="1" applyBorder="1"/>
    <xf numFmtId="165" fontId="20" fillId="0" borderId="3" xfId="0" applyNumberFormat="1" applyFont="1" applyBorder="1"/>
    <xf numFmtId="0" fontId="3" fillId="0" borderId="0" xfId="0" applyFont="1" applyFill="1" applyBorder="1" applyAlignment="1">
      <alignment horizontal="center" vertical="center" wrapText="1"/>
    </xf>
    <xf numFmtId="165" fontId="20" fillId="0" borderId="22" xfId="0" applyNumberFormat="1" applyFont="1" applyFill="1" applyBorder="1"/>
    <xf numFmtId="165" fontId="3" fillId="0" borderId="41" xfId="0" applyNumberFormat="1" applyFont="1" applyBorder="1" applyAlignment="1">
      <alignment horizontal="right"/>
    </xf>
    <xf numFmtId="0" fontId="0" fillId="0" borderId="103" xfId="0" applyBorder="1" applyAlignment="1">
      <alignment horizontal="center"/>
    </xf>
    <xf numFmtId="0" fontId="15" fillId="0" borderId="60" xfId="0" applyFont="1" applyBorder="1"/>
    <xf numFmtId="0" fontId="15" fillId="0" borderId="58" xfId="0" applyFont="1" applyBorder="1"/>
    <xf numFmtId="0" fontId="15" fillId="0" borderId="61" xfId="0" applyFont="1" applyBorder="1"/>
    <xf numFmtId="0" fontId="15" fillId="0" borderId="56" xfId="0" applyFont="1" applyBorder="1"/>
    <xf numFmtId="0" fontId="0" fillId="0" borderId="6" xfId="0" applyBorder="1" applyAlignment="1">
      <alignment horizontal="center"/>
    </xf>
    <xf numFmtId="0" fontId="15" fillId="0" borderId="12" xfId="0" applyFont="1" applyBorder="1"/>
    <xf numFmtId="0" fontId="15" fillId="0" borderId="16" xfId="0" applyFont="1" applyBorder="1"/>
    <xf numFmtId="0" fontId="15" fillId="0" borderId="21" xfId="0" applyFont="1" applyBorder="1"/>
    <xf numFmtId="0" fontId="15" fillId="0" borderId="6" xfId="0" applyFont="1" applyBorder="1"/>
    <xf numFmtId="0" fontId="5" fillId="0" borderId="1" xfId="0" applyFont="1" applyBorder="1"/>
    <xf numFmtId="3" fontId="43" fillId="0" borderId="7" xfId="0" applyNumberFormat="1" applyFont="1" applyFill="1" applyBorder="1"/>
    <xf numFmtId="3" fontId="3" fillId="0" borderId="5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" xfId="0" applyNumberFormat="1" applyFont="1" applyFill="1" applyBorder="1"/>
    <xf numFmtId="3" fontId="16" fillId="0" borderId="6" xfId="0" applyNumberFormat="1" applyFont="1" applyBorder="1"/>
    <xf numFmtId="3" fontId="5" fillId="0" borderId="12" xfId="0" applyNumberFormat="1" applyFont="1" applyFill="1" applyBorder="1"/>
    <xf numFmtId="3" fontId="3" fillId="0" borderId="21" xfId="0" applyNumberFormat="1" applyFont="1" applyBorder="1"/>
    <xf numFmtId="165" fontId="34" fillId="0" borderId="0" xfId="0" applyNumberFormat="1" applyFont="1" applyBorder="1" applyAlignment="1">
      <alignment horizontal="right"/>
    </xf>
    <xf numFmtId="171" fontId="0" fillId="0" borderId="34" xfId="0" applyNumberFormat="1" applyBorder="1"/>
    <xf numFmtId="3" fontId="3" fillId="0" borderId="43" xfId="0" applyNumberFormat="1" applyFont="1" applyFill="1" applyBorder="1"/>
    <xf numFmtId="3" fontId="3" fillId="0" borderId="16" xfId="0" applyNumberFormat="1" applyFont="1" applyFill="1" applyBorder="1"/>
    <xf numFmtId="3" fontId="3" fillId="0" borderId="54" xfId="0" applyNumberFormat="1" applyFont="1" applyFill="1" applyBorder="1"/>
    <xf numFmtId="3" fontId="3" fillId="0" borderId="6" xfId="0" applyNumberFormat="1" applyFont="1" applyFill="1" applyBorder="1"/>
    <xf numFmtId="0" fontId="27" fillId="0" borderId="70" xfId="0" applyFont="1" applyBorder="1"/>
    <xf numFmtId="164" fontId="3" fillId="0" borderId="71" xfId="0" applyNumberFormat="1" applyFont="1" applyBorder="1" applyAlignment="1">
      <alignment horizontal="right"/>
    </xf>
    <xf numFmtId="164" fontId="25" fillId="0" borderId="69" xfId="0" applyNumberFormat="1" applyFont="1" applyBorder="1"/>
    <xf numFmtId="0" fontId="54" fillId="3" borderId="34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66" fontId="20" fillId="2" borderId="76" xfId="0" applyNumberFormat="1" applyFont="1" applyFill="1" applyBorder="1"/>
    <xf numFmtId="166" fontId="20" fillId="2" borderId="44" xfId="0" applyNumberFormat="1" applyFont="1" applyFill="1" applyBorder="1"/>
    <xf numFmtId="166" fontId="20" fillId="2" borderId="45" xfId="0" applyNumberFormat="1" applyFont="1" applyFill="1" applyBorder="1"/>
    <xf numFmtId="166" fontId="20" fillId="2" borderId="54" xfId="0" applyNumberFormat="1" applyFont="1" applyFill="1" applyBorder="1"/>
    <xf numFmtId="0" fontId="2" fillId="0" borderId="7" xfId="0" applyFont="1" applyBorder="1" applyAlignment="1">
      <alignment horizontal="center"/>
    </xf>
    <xf numFmtId="0" fontId="3" fillId="0" borderId="85" xfId="0" applyFont="1" applyFill="1" applyBorder="1" applyAlignment="1">
      <alignment horizontal="right" vertical="center"/>
    </xf>
    <xf numFmtId="3" fontId="3" fillId="0" borderId="5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79" xfId="0" applyNumberFormat="1" applyFont="1" applyBorder="1" applyAlignment="1">
      <alignment vertical="center"/>
    </xf>
    <xf numFmtId="0" fontId="0" fillId="0" borderId="31" xfId="0" applyBorder="1" applyAlignment="1">
      <alignment horizontal="left" vertical="center"/>
    </xf>
    <xf numFmtId="3" fontId="12" fillId="0" borderId="28" xfId="0" applyNumberFormat="1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16" fontId="0" fillId="0" borderId="13" xfId="0" applyNumberFormat="1" applyBorder="1" applyAlignment="1">
      <alignment horizontal="left" vertical="center"/>
    </xf>
    <xf numFmtId="3" fontId="12" fillId="0" borderId="38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166" fontId="20" fillId="2" borderId="16" xfId="0" applyNumberFormat="1" applyFont="1" applyFill="1" applyBorder="1" applyAlignment="1">
      <alignment vertical="center"/>
    </xf>
    <xf numFmtId="0" fontId="0" fillId="0" borderId="18" xfId="0" applyBorder="1" applyAlignment="1">
      <alignment horizontal="left" vertical="center"/>
    </xf>
    <xf numFmtId="3" fontId="12" fillId="0" borderId="41" xfId="0" applyNumberFormat="1" applyFont="1" applyBorder="1" applyAlignment="1">
      <alignment vertical="center"/>
    </xf>
    <xf numFmtId="166" fontId="20" fillId="2" borderId="21" xfId="0" applyNumberFormat="1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166" fontId="0" fillId="0" borderId="51" xfId="0" applyNumberForma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166" fontId="0" fillId="0" borderId="17" xfId="0" applyNumberFormat="1" applyFill="1" applyBorder="1" applyAlignment="1">
      <alignment horizontal="center" vertical="center"/>
    </xf>
    <xf numFmtId="166" fontId="0" fillId="0" borderId="16" xfId="0" applyNumberFormat="1" applyFill="1" applyBorder="1" applyAlignment="1">
      <alignment horizontal="center" vertical="center"/>
    </xf>
    <xf numFmtId="166" fontId="0" fillId="0" borderId="35" xfId="0" applyNumberFormat="1" applyFill="1" applyBorder="1" applyAlignment="1">
      <alignment horizontal="center" vertical="center"/>
    </xf>
    <xf numFmtId="166" fontId="0" fillId="0" borderId="34" xfId="0" applyNumberForma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/>
    </xf>
    <xf numFmtId="0" fontId="3" fillId="0" borderId="106" xfId="0" applyFont="1" applyFill="1" applyBorder="1" applyAlignment="1">
      <alignment horizontal="right" vertical="center"/>
    </xf>
    <xf numFmtId="3" fontId="3" fillId="0" borderId="82" xfId="0" applyNumberFormat="1" applyFont="1" applyBorder="1" applyAlignment="1">
      <alignment vertical="center"/>
    </xf>
    <xf numFmtId="168" fontId="15" fillId="4" borderId="10" xfId="0" applyNumberFormat="1" applyFont="1" applyFill="1" applyBorder="1"/>
    <xf numFmtId="168" fontId="3" fillId="4" borderId="16" xfId="0" applyNumberFormat="1" applyFont="1" applyFill="1" applyBorder="1"/>
    <xf numFmtId="168" fontId="3" fillId="4" borderId="34" xfId="0" applyNumberFormat="1" applyFont="1" applyFill="1" applyBorder="1"/>
    <xf numFmtId="168" fontId="19" fillId="4" borderId="6" xfId="0" applyNumberFormat="1" applyFont="1" applyFill="1" applyBorder="1"/>
    <xf numFmtId="168" fontId="3" fillId="4" borderId="54" xfId="0" applyNumberFormat="1" applyFont="1" applyFill="1" applyBorder="1"/>
    <xf numFmtId="166" fontId="20" fillId="2" borderId="53" xfId="0" applyNumberFormat="1" applyFont="1" applyFill="1" applyBorder="1"/>
    <xf numFmtId="3" fontId="3" fillId="0" borderId="34" xfId="0" applyNumberFormat="1" applyFont="1" applyFill="1" applyBorder="1"/>
    <xf numFmtId="3" fontId="20" fillId="0" borderId="48" xfId="0" applyNumberFormat="1" applyFont="1" applyFill="1" applyBorder="1"/>
    <xf numFmtId="3" fontId="12" fillId="0" borderId="57" xfId="0" applyNumberFormat="1" applyFont="1" applyBorder="1"/>
    <xf numFmtId="3" fontId="12" fillId="0" borderId="58" xfId="0" applyNumberFormat="1" applyFont="1" applyBorder="1"/>
    <xf numFmtId="3" fontId="12" fillId="0" borderId="61" xfId="0" applyNumberFormat="1" applyFont="1" applyBorder="1"/>
    <xf numFmtId="165" fontId="8" fillId="0" borderId="39" xfId="0" applyNumberFormat="1" applyFont="1" applyFill="1" applyBorder="1"/>
    <xf numFmtId="165" fontId="8" fillId="0" borderId="48" xfId="0" applyNumberFormat="1" applyFont="1" applyFill="1" applyBorder="1"/>
    <xf numFmtId="3" fontId="13" fillId="0" borderId="2" xfId="0" applyNumberFormat="1" applyFont="1" applyFill="1" applyBorder="1"/>
    <xf numFmtId="3" fontId="13" fillId="0" borderId="4" xfId="0" applyNumberFormat="1" applyFont="1" applyFill="1" applyBorder="1"/>
    <xf numFmtId="0" fontId="5" fillId="0" borderId="55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165" fontId="2" fillId="0" borderId="17" xfId="0" applyNumberFormat="1" applyFont="1" applyBorder="1"/>
    <xf numFmtId="165" fontId="2" fillId="0" borderId="33" xfId="0" applyNumberFormat="1" applyFont="1" applyBorder="1"/>
    <xf numFmtId="172" fontId="2" fillId="2" borderId="20" xfId="0" applyNumberFormat="1" applyFont="1" applyFill="1" applyBorder="1"/>
    <xf numFmtId="172" fontId="2" fillId="2" borderId="15" xfId="0" applyNumberFormat="1" applyFont="1" applyFill="1" applyBorder="1"/>
    <xf numFmtId="172" fontId="2" fillId="2" borderId="42" xfId="0" applyNumberFormat="1" applyFont="1" applyFill="1" applyBorder="1"/>
    <xf numFmtId="3" fontId="8" fillId="0" borderId="39" xfId="0" applyNumberFormat="1" applyFont="1" applyBorder="1" applyAlignment="1">
      <alignment horizontal="right"/>
    </xf>
    <xf numFmtId="0" fontId="25" fillId="2" borderId="44" xfId="0" applyFont="1" applyFill="1" applyBorder="1" applyAlignment="1">
      <alignment horizontal="center" vertical="center" wrapText="1" shrinkToFit="1"/>
    </xf>
    <xf numFmtId="0" fontId="12" fillId="0" borderId="11" xfId="0" applyFont="1" applyBorder="1"/>
    <xf numFmtId="3" fontId="12" fillId="0" borderId="11" xfId="0" applyNumberFormat="1" applyFont="1" applyBorder="1"/>
    <xf numFmtId="3" fontId="12" fillId="0" borderId="37" xfId="0" applyNumberFormat="1" applyFont="1" applyBorder="1"/>
    <xf numFmtId="0" fontId="12" fillId="0" borderId="17" xfId="0" applyFont="1" applyBorder="1"/>
    <xf numFmtId="3" fontId="12" fillId="0" borderId="17" xfId="0" applyNumberFormat="1" applyFont="1" applyBorder="1"/>
    <xf numFmtId="3" fontId="12" fillId="0" borderId="17" xfId="0" applyNumberFormat="1" applyFont="1" applyBorder="1" applyAlignment="1">
      <alignment horizontal="right"/>
    </xf>
    <xf numFmtId="172" fontId="12" fillId="2" borderId="21" xfId="0" applyNumberFormat="1" applyFont="1" applyFill="1" applyBorder="1"/>
    <xf numFmtId="172" fontId="12" fillId="2" borderId="48" xfId="0" applyNumberFormat="1" applyFont="1" applyFill="1" applyBorder="1"/>
    <xf numFmtId="3" fontId="12" fillId="0" borderId="48" xfId="0" applyNumberFormat="1" applyFont="1" applyBorder="1"/>
    <xf numFmtId="0" fontId="11" fillId="0" borderId="5" xfId="0" applyFont="1" applyBorder="1"/>
    <xf numFmtId="3" fontId="20" fillId="0" borderId="45" xfId="0" applyNumberFormat="1" applyFont="1" applyBorder="1"/>
    <xf numFmtId="165" fontId="3" fillId="0" borderId="3" xfId="0" applyNumberFormat="1" applyFont="1" applyBorder="1" applyAlignment="1">
      <alignment horizontal="right"/>
    </xf>
    <xf numFmtId="166" fontId="3" fillId="0" borderId="0" xfId="0" applyNumberFormat="1" applyFont="1"/>
    <xf numFmtId="168" fontId="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18" fillId="0" borderId="78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165" fontId="20" fillId="0" borderId="12" xfId="0" applyNumberFormat="1" applyFont="1" applyBorder="1"/>
    <xf numFmtId="165" fontId="20" fillId="0" borderId="34" xfId="0" applyNumberFormat="1" applyFont="1" applyBorder="1"/>
    <xf numFmtId="0" fontId="57" fillId="0" borderId="0" xfId="7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168" fontId="25" fillId="5" borderId="32" xfId="0" applyNumberFormat="1" applyFont="1" applyFill="1" applyBorder="1"/>
    <xf numFmtId="168" fontId="25" fillId="5" borderId="10" xfId="0" applyNumberFormat="1" applyFont="1" applyFill="1" applyBorder="1"/>
    <xf numFmtId="168" fontId="25" fillId="5" borderId="39" xfId="0" applyNumberFormat="1" applyFont="1" applyFill="1" applyBorder="1"/>
    <xf numFmtId="168" fontId="25" fillId="5" borderId="16" xfId="0" applyNumberFormat="1" applyFont="1" applyFill="1" applyBorder="1"/>
    <xf numFmtId="168" fontId="25" fillId="5" borderId="69" xfId="0" applyNumberFormat="1" applyFont="1" applyFill="1" applyBorder="1"/>
    <xf numFmtId="168" fontId="25" fillId="5" borderId="70" xfId="0" applyNumberFormat="1" applyFont="1" applyFill="1" applyBorder="1"/>
    <xf numFmtId="3" fontId="26" fillId="0" borderId="2" xfId="0" applyNumberFormat="1" applyFont="1" applyBorder="1" applyAlignment="1">
      <alignment vertical="center"/>
    </xf>
    <xf numFmtId="168" fontId="26" fillId="5" borderId="3" xfId="0" applyNumberFormat="1" applyFont="1" applyFill="1" applyBorder="1" applyAlignment="1">
      <alignment vertical="center"/>
    </xf>
    <xf numFmtId="168" fontId="26" fillId="5" borderId="6" xfId="0" applyNumberFormat="1" applyFont="1" applyFill="1" applyBorder="1" applyAlignment="1">
      <alignment vertical="center"/>
    </xf>
    <xf numFmtId="164" fontId="12" fillId="0" borderId="28" xfId="0" applyNumberFormat="1" applyFont="1" applyBorder="1"/>
    <xf numFmtId="164" fontId="12" fillId="0" borderId="38" xfId="0" applyNumberFormat="1" applyFont="1" applyBorder="1"/>
    <xf numFmtId="164" fontId="12" fillId="0" borderId="30" xfId="0" applyNumberFormat="1" applyFont="1" applyBorder="1"/>
    <xf numFmtId="168" fontId="25" fillId="5" borderId="33" xfId="0" applyNumberFormat="1" applyFont="1" applyFill="1" applyBorder="1"/>
    <xf numFmtId="168" fontId="25" fillId="5" borderId="34" xfId="0" applyNumberFormat="1" applyFont="1" applyFill="1" applyBorder="1"/>
    <xf numFmtId="164" fontId="12" fillId="0" borderId="0" xfId="0" applyNumberFormat="1" applyFont="1" applyAlignment="1">
      <alignment horizontal="right"/>
    </xf>
    <xf numFmtId="168" fontId="25" fillId="5" borderId="37" xfId="0" applyNumberFormat="1" applyFont="1" applyFill="1" applyBorder="1"/>
    <xf numFmtId="168" fontId="25" fillId="5" borderId="12" xfId="0" applyNumberFormat="1" applyFont="1" applyFill="1" applyBorder="1"/>
    <xf numFmtId="164" fontId="12" fillId="0" borderId="17" xfId="0" applyNumberFormat="1" applyFont="1" applyBorder="1" applyAlignment="1">
      <alignment horizontal="right"/>
    </xf>
    <xf numFmtId="168" fontId="25" fillId="5" borderId="21" xfId="0" applyNumberFormat="1" applyFont="1" applyFill="1" applyBorder="1"/>
    <xf numFmtId="164" fontId="12" fillId="0" borderId="71" xfId="0" applyNumberFormat="1" applyFont="1" applyBorder="1" applyAlignment="1">
      <alignment horizontal="right"/>
    </xf>
    <xf numFmtId="168" fontId="26" fillId="5" borderId="74" xfId="0" applyNumberFormat="1" applyFont="1" applyFill="1" applyBorder="1" applyAlignment="1">
      <alignment vertical="center"/>
    </xf>
    <xf numFmtId="168" fontId="26" fillId="5" borderId="105" xfId="0" applyNumberFormat="1" applyFont="1" applyFill="1" applyBorder="1" applyAlignment="1">
      <alignment vertical="center"/>
    </xf>
    <xf numFmtId="3" fontId="11" fillId="0" borderId="2" xfId="0" applyNumberFormat="1" applyFont="1" applyBorder="1"/>
    <xf numFmtId="168" fontId="11" fillId="5" borderId="3" xfId="0" applyNumberFormat="1" applyFont="1" applyFill="1" applyBorder="1"/>
    <xf numFmtId="168" fontId="11" fillId="5" borderId="6" xfId="0" applyNumberFormat="1" applyFont="1" applyFill="1" applyBorder="1"/>
    <xf numFmtId="165" fontId="25" fillId="0" borderId="51" xfId="0" applyNumberFormat="1" applyFont="1" applyBorder="1"/>
    <xf numFmtId="165" fontId="25" fillId="0" borderId="32" xfId="0" applyNumberFormat="1" applyFont="1" applyBorder="1"/>
    <xf numFmtId="165" fontId="25" fillId="0" borderId="17" xfId="0" applyNumberFormat="1" applyFont="1" applyBorder="1"/>
    <xf numFmtId="165" fontId="25" fillId="0" borderId="39" xfId="0" applyNumberFormat="1" applyFont="1" applyBorder="1"/>
    <xf numFmtId="165" fontId="25" fillId="0" borderId="68" xfId="0" applyNumberFormat="1" applyFont="1" applyBorder="1"/>
    <xf numFmtId="165" fontId="25" fillId="0" borderId="69" xfId="0" applyNumberFormat="1" applyFont="1" applyBorder="1"/>
    <xf numFmtId="165" fontId="26" fillId="0" borderId="5" xfId="0" applyNumberFormat="1" applyFont="1" applyBorder="1" applyAlignment="1">
      <alignment vertical="center"/>
    </xf>
    <xf numFmtId="165" fontId="25" fillId="0" borderId="33" xfId="0" applyNumberFormat="1" applyFont="1" applyBorder="1"/>
    <xf numFmtId="165" fontId="26" fillId="0" borderId="3" xfId="0" applyNumberFormat="1" applyFont="1" applyBorder="1" applyAlignment="1">
      <alignment vertical="center"/>
    </xf>
    <xf numFmtId="165" fontId="25" fillId="0" borderId="11" xfId="0" applyNumberFormat="1" applyFont="1" applyBorder="1"/>
    <xf numFmtId="165" fontId="25" fillId="0" borderId="37" xfId="0" applyNumberFormat="1" applyFont="1" applyBorder="1"/>
    <xf numFmtId="165" fontId="26" fillId="0" borderId="104" xfId="0" applyNumberFormat="1" applyFont="1" applyBorder="1" applyAlignment="1">
      <alignment vertical="center"/>
    </xf>
    <xf numFmtId="165" fontId="26" fillId="0" borderId="74" xfId="0" applyNumberFormat="1" applyFont="1" applyBorder="1" applyAlignment="1">
      <alignment vertical="center"/>
    </xf>
    <xf numFmtId="165" fontId="11" fillId="0" borderId="5" xfId="0" applyNumberFormat="1" applyFont="1" applyBorder="1"/>
    <xf numFmtId="0" fontId="18" fillId="0" borderId="35" xfId="0" applyFont="1" applyBorder="1" applyAlignment="1">
      <alignment horizontal="center" vertical="center" wrapText="1"/>
    </xf>
    <xf numFmtId="0" fontId="0" fillId="6" borderId="65" xfId="0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/>
    </xf>
    <xf numFmtId="168" fontId="2" fillId="6" borderId="64" xfId="0" applyNumberFormat="1" applyFont="1" applyFill="1" applyBorder="1"/>
    <xf numFmtId="165" fontId="0" fillId="0" borderId="8" xfId="0" applyNumberFormat="1" applyFill="1" applyBorder="1"/>
    <xf numFmtId="168" fontId="0" fillId="6" borderId="8" xfId="0" applyNumberFormat="1" applyFill="1" applyBorder="1"/>
    <xf numFmtId="165" fontId="0" fillId="0" borderId="37" xfId="0" applyNumberFormat="1" applyFill="1" applyBorder="1"/>
    <xf numFmtId="168" fontId="0" fillId="6" borderId="9" xfId="0" applyNumberFormat="1" applyFill="1" applyBorder="1"/>
    <xf numFmtId="165" fontId="0" fillId="0" borderId="9" xfId="0" applyNumberFormat="1" applyFill="1" applyBorder="1"/>
    <xf numFmtId="168" fontId="0" fillId="6" borderId="70" xfId="0" applyNumberFormat="1" applyFill="1" applyBorder="1"/>
    <xf numFmtId="165" fontId="0" fillId="0" borderId="14" xfId="0" applyNumberFormat="1" applyFill="1" applyBorder="1"/>
    <xf numFmtId="168" fontId="0" fillId="6" borderId="14" xfId="0" applyNumberFormat="1" applyFill="1" applyBorder="1"/>
    <xf numFmtId="165" fontId="0" fillId="0" borderId="39" xfId="0" applyNumberFormat="1" applyFill="1" applyBorder="1"/>
    <xf numFmtId="168" fontId="0" fillId="6" borderId="15" xfId="0" applyNumberFormat="1" applyFill="1" applyBorder="1"/>
    <xf numFmtId="165" fontId="0" fillId="0" borderId="15" xfId="0" applyNumberFormat="1" applyFill="1" applyBorder="1"/>
    <xf numFmtId="168" fontId="0" fillId="6" borderId="16" xfId="0" applyNumberFormat="1" applyFill="1" applyBorder="1"/>
    <xf numFmtId="168" fontId="2" fillId="6" borderId="67" xfId="0" applyNumberFormat="1" applyFont="1" applyFill="1" applyBorder="1"/>
    <xf numFmtId="165" fontId="0" fillId="0" borderId="19" xfId="0" applyNumberFormat="1" applyFill="1" applyBorder="1"/>
    <xf numFmtId="168" fontId="0" fillId="6" borderId="19" xfId="0" applyNumberFormat="1" applyFill="1" applyBorder="1"/>
    <xf numFmtId="165" fontId="0" fillId="0" borderId="48" xfId="0" applyNumberFormat="1" applyFill="1" applyBorder="1"/>
    <xf numFmtId="168" fontId="0" fillId="6" borderId="20" xfId="0" applyNumberFormat="1" applyFill="1" applyBorder="1"/>
    <xf numFmtId="165" fontId="0" fillId="0" borderId="20" xfId="0" applyNumberFormat="1" applyFill="1" applyBorder="1"/>
    <xf numFmtId="168" fontId="0" fillId="6" borderId="21" xfId="0" applyNumberFormat="1" applyFill="1" applyBorder="1"/>
    <xf numFmtId="4" fontId="18" fillId="6" borderId="62" xfId="0" applyNumberFormat="1" applyFont="1" applyFill="1" applyBorder="1"/>
    <xf numFmtId="165" fontId="18" fillId="0" borderId="2" xfId="0" applyNumberFormat="1" applyFont="1" applyFill="1" applyBorder="1"/>
    <xf numFmtId="168" fontId="18" fillId="6" borderId="2" xfId="0" applyNumberFormat="1" applyFont="1" applyFill="1" applyBorder="1"/>
    <xf numFmtId="165" fontId="18" fillId="0" borderId="3" xfId="0" applyNumberFormat="1" applyFont="1" applyFill="1" applyBorder="1"/>
    <xf numFmtId="168" fontId="18" fillId="6" borderId="4" xfId="0" applyNumberFormat="1" applyFont="1" applyFill="1" applyBorder="1"/>
    <xf numFmtId="165" fontId="18" fillId="0" borderId="4" xfId="0" applyNumberFormat="1" applyFont="1" applyFill="1" applyBorder="1"/>
    <xf numFmtId="168" fontId="18" fillId="6" borderId="6" xfId="0" applyNumberFormat="1" applyFont="1" applyFill="1" applyBorder="1"/>
    <xf numFmtId="3" fontId="11" fillId="0" borderId="0" xfId="0" applyNumberFormat="1" applyFont="1" applyFill="1" applyBorder="1"/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8" fillId="0" borderId="0" xfId="4" applyFont="1"/>
    <xf numFmtId="0" fontId="2" fillId="0" borderId="0" xfId="4" applyFill="1"/>
    <xf numFmtId="0" fontId="2" fillId="0" borderId="0" xfId="4"/>
    <xf numFmtId="0" fontId="5" fillId="0" borderId="0" xfId="4" applyFont="1" applyFill="1" applyBorder="1"/>
    <xf numFmtId="3" fontId="5" fillId="0" borderId="0" xfId="4" applyNumberFormat="1" applyFont="1" applyFill="1" applyBorder="1"/>
    <xf numFmtId="3" fontId="3" fillId="0" borderId="0" xfId="4" applyNumberFormat="1" applyFont="1" applyFill="1" applyBorder="1"/>
    <xf numFmtId="0" fontId="3" fillId="0" borderId="0" xfId="4" applyFont="1" applyFill="1" applyBorder="1"/>
    <xf numFmtId="0" fontId="3" fillId="0" borderId="0" xfId="4" applyFont="1" applyFill="1"/>
    <xf numFmtId="173" fontId="3" fillId="0" borderId="0" xfId="4" applyNumberFormat="1" applyFont="1" applyFill="1" applyBorder="1"/>
    <xf numFmtId="173" fontId="3" fillId="0" borderId="0" xfId="4" applyNumberFormat="1" applyFont="1" applyBorder="1" applyAlignment="1">
      <alignment horizontal="right"/>
    </xf>
    <xf numFmtId="0" fontId="5" fillId="0" borderId="5" xfId="0" applyFont="1" applyFill="1" applyBorder="1"/>
    <xf numFmtId="173" fontId="5" fillId="0" borderId="3" xfId="0" applyNumberFormat="1" applyFont="1" applyFill="1" applyBorder="1"/>
    <xf numFmtId="173" fontId="5" fillId="0" borderId="6" xfId="0" applyNumberFormat="1" applyFont="1" applyFill="1" applyBorder="1"/>
    <xf numFmtId="0" fontId="3" fillId="0" borderId="51" xfId="0" applyFont="1" applyFill="1" applyBorder="1"/>
    <xf numFmtId="173" fontId="3" fillId="0" borderId="37" xfId="0" applyNumberFormat="1" applyFont="1" applyFill="1" applyBorder="1"/>
    <xf numFmtId="173" fontId="3" fillId="0" borderId="12" xfId="0" applyNumberFormat="1" applyFont="1" applyFill="1" applyBorder="1"/>
    <xf numFmtId="0" fontId="3" fillId="0" borderId="11" xfId="0" applyFont="1" applyFill="1" applyBorder="1"/>
    <xf numFmtId="173" fontId="3" fillId="0" borderId="39" xfId="0" applyNumberFormat="1" applyFont="1" applyFill="1" applyBorder="1"/>
    <xf numFmtId="173" fontId="3" fillId="0" borderId="16" xfId="0" applyNumberFormat="1" applyFont="1" applyFill="1" applyBorder="1"/>
    <xf numFmtId="0" fontId="3" fillId="0" borderId="17" xfId="0" applyFont="1" applyFill="1" applyBorder="1"/>
    <xf numFmtId="0" fontId="3" fillId="0" borderId="35" xfId="0" applyFont="1" applyFill="1" applyBorder="1"/>
    <xf numFmtId="173" fontId="3" fillId="0" borderId="33" xfId="0" applyNumberFormat="1" applyFont="1" applyFill="1" applyBorder="1"/>
    <xf numFmtId="173" fontId="3" fillId="0" borderId="34" xfId="0" applyNumberFormat="1" applyFont="1" applyFill="1" applyBorder="1"/>
    <xf numFmtId="173" fontId="3" fillId="0" borderId="37" xfId="0" applyNumberFormat="1" applyFont="1" applyBorder="1" applyAlignment="1">
      <alignment horizontal="right"/>
    </xf>
    <xf numFmtId="0" fontId="3" fillId="0" borderId="22" xfId="0" applyFont="1" applyFill="1" applyBorder="1"/>
    <xf numFmtId="173" fontId="3" fillId="0" borderId="15" xfId="0" applyNumberFormat="1" applyFont="1" applyBorder="1" applyAlignment="1">
      <alignment horizontal="right"/>
    </xf>
    <xf numFmtId="173" fontId="3" fillId="0" borderId="37" xfId="0" applyNumberFormat="1" applyFont="1" applyFill="1" applyBorder="1" applyAlignment="1">
      <alignment horizontal="right"/>
    </xf>
    <xf numFmtId="173" fontId="3" fillId="0" borderId="39" xfId="0" applyNumberFormat="1" applyFont="1" applyBorder="1" applyAlignment="1">
      <alignment horizontal="right"/>
    </xf>
    <xf numFmtId="173" fontId="3" fillId="0" borderId="12" xfId="0" applyNumberFormat="1" applyFont="1" applyFill="1" applyBorder="1" applyAlignment="1">
      <alignment horizontal="right"/>
    </xf>
    <xf numFmtId="173" fontId="3" fillId="0" borderId="48" xfId="0" applyNumberFormat="1" applyFont="1" applyFill="1" applyBorder="1"/>
    <xf numFmtId="173" fontId="3" fillId="0" borderId="8" xfId="0" applyNumberFormat="1" applyFont="1" applyBorder="1" applyAlignment="1">
      <alignment horizontal="right"/>
    </xf>
    <xf numFmtId="173" fontId="3" fillId="0" borderId="21" xfId="0" applyNumberFormat="1" applyFont="1" applyFill="1" applyBorder="1"/>
    <xf numFmtId="173" fontId="3" fillId="0" borderId="32" xfId="0" applyNumberFormat="1" applyFont="1" applyFill="1" applyBorder="1"/>
    <xf numFmtId="173" fontId="3" fillId="0" borderId="32" xfId="0" applyNumberFormat="1" applyFont="1" applyBorder="1" applyAlignment="1">
      <alignment horizontal="right"/>
    </xf>
    <xf numFmtId="173" fontId="3" fillId="0" borderId="10" xfId="0" applyNumberFormat="1" applyFont="1" applyFill="1" applyBorder="1"/>
    <xf numFmtId="173" fontId="3" fillId="0" borderId="33" xfId="0" applyNumberFormat="1" applyFont="1" applyBorder="1" applyAlignment="1">
      <alignment horizontal="right"/>
    </xf>
    <xf numFmtId="165" fontId="3" fillId="0" borderId="0" xfId="4" applyNumberFormat="1" applyFont="1" applyFill="1" applyBorder="1"/>
    <xf numFmtId="165" fontId="5" fillId="0" borderId="3" xfId="0" applyNumberFormat="1" applyFont="1" applyFill="1" applyBorder="1"/>
    <xf numFmtId="165" fontId="5" fillId="0" borderId="6" xfId="0" applyNumberFormat="1" applyFont="1" applyFill="1" applyBorder="1"/>
    <xf numFmtId="165" fontId="3" fillId="0" borderId="37" xfId="0" applyNumberFormat="1" applyFont="1" applyFill="1" applyBorder="1"/>
    <xf numFmtId="165" fontId="3" fillId="0" borderId="12" xfId="0" applyNumberFormat="1" applyFont="1" applyFill="1" applyBorder="1"/>
    <xf numFmtId="165" fontId="3" fillId="0" borderId="39" xfId="0" applyNumberFormat="1" applyFont="1" applyFill="1" applyBorder="1"/>
    <xf numFmtId="165" fontId="3" fillId="0" borderId="16" xfId="0" applyNumberFormat="1" applyFont="1" applyFill="1" applyBorder="1"/>
    <xf numFmtId="165" fontId="3" fillId="0" borderId="33" xfId="0" applyNumberFormat="1" applyFont="1" applyFill="1" applyBorder="1"/>
    <xf numFmtId="165" fontId="3" fillId="0" borderId="34" xfId="0" applyNumberFormat="1" applyFont="1" applyFill="1" applyBorder="1"/>
    <xf numFmtId="0" fontId="5" fillId="0" borderId="76" xfId="0" applyFont="1" applyFill="1" applyBorder="1"/>
    <xf numFmtId="165" fontId="5" fillId="0" borderId="44" xfId="0" applyNumberFormat="1" applyFont="1" applyFill="1" applyBorder="1"/>
    <xf numFmtId="165" fontId="5" fillId="0" borderId="54" xfId="0" applyNumberFormat="1" applyFont="1" applyFill="1" applyBorder="1"/>
    <xf numFmtId="165" fontId="3" fillId="0" borderId="48" xfId="0" applyNumberFormat="1" applyFont="1" applyFill="1" applyBorder="1"/>
    <xf numFmtId="165" fontId="3" fillId="0" borderId="14" xfId="0" applyNumberFormat="1" applyFont="1" applyBorder="1" applyAlignment="1">
      <alignment horizontal="right"/>
    </xf>
    <xf numFmtId="165" fontId="3" fillId="0" borderId="21" xfId="0" applyNumberFormat="1" applyFont="1" applyFill="1" applyBorder="1"/>
    <xf numFmtId="165" fontId="3" fillId="0" borderId="14" xfId="0" applyNumberFormat="1" applyFont="1" applyFill="1" applyBorder="1" applyAlignment="1">
      <alignment horizontal="right"/>
    </xf>
    <xf numFmtId="165" fontId="3" fillId="0" borderId="32" xfId="0" applyNumberFormat="1" applyFont="1" applyFill="1" applyBorder="1"/>
    <xf numFmtId="165" fontId="3" fillId="0" borderId="52" xfId="0" applyNumberFormat="1" applyFont="1" applyBorder="1" applyAlignment="1">
      <alignment horizontal="right"/>
    </xf>
    <xf numFmtId="165" fontId="3" fillId="0" borderId="32" xfId="0" applyNumberFormat="1" applyFont="1" applyFill="1" applyBorder="1" applyAlignment="1">
      <alignment horizontal="right"/>
    </xf>
    <xf numFmtId="165" fontId="3" fillId="0" borderId="10" xfId="0" applyNumberFormat="1" applyFont="1" applyFill="1" applyBorder="1"/>
    <xf numFmtId="165" fontId="3" fillId="0" borderId="37" xfId="0" applyNumberFormat="1" applyFont="1" applyFill="1" applyBorder="1" applyAlignment="1">
      <alignment horizontal="right"/>
    </xf>
    <xf numFmtId="3" fontId="3" fillId="0" borderId="33" xfId="4" applyNumberFormat="1" applyFont="1" applyFill="1" applyBorder="1"/>
    <xf numFmtId="3" fontId="3" fillId="0" borderId="34" xfId="4" applyNumberFormat="1" applyFont="1" applyFill="1" applyBorder="1"/>
    <xf numFmtId="0" fontId="18" fillId="0" borderId="0" xfId="4" applyFont="1" applyAlignment="1">
      <alignment horizontal="left" vertical="center"/>
    </xf>
    <xf numFmtId="0" fontId="2" fillId="0" borderId="0" xfId="4" applyFont="1"/>
    <xf numFmtId="0" fontId="6" fillId="0" borderId="55" xfId="4" applyFont="1" applyBorder="1" applyAlignment="1">
      <alignment horizontal="center"/>
    </xf>
    <xf numFmtId="0" fontId="6" fillId="0" borderId="34" xfId="4" applyFont="1" applyBorder="1" applyAlignment="1">
      <alignment horizontal="center"/>
    </xf>
    <xf numFmtId="0" fontId="6" fillId="0" borderId="58" xfId="4" applyFont="1" applyBorder="1"/>
    <xf numFmtId="3" fontId="2" fillId="0" borderId="84" xfId="4" applyNumberFormat="1" applyBorder="1"/>
    <xf numFmtId="3" fontId="2" fillId="0" borderId="52" xfId="4" applyNumberFormat="1" applyBorder="1"/>
    <xf numFmtId="3" fontId="2" fillId="0" borderId="10" xfId="4" applyNumberFormat="1" applyBorder="1"/>
    <xf numFmtId="3" fontId="2" fillId="0" borderId="13" xfId="4" applyNumberFormat="1" applyBorder="1"/>
    <xf numFmtId="3" fontId="2" fillId="0" borderId="14" xfId="4" applyNumberFormat="1" applyBorder="1"/>
    <xf numFmtId="3" fontId="2" fillId="0" borderId="16" xfId="4" applyNumberFormat="1" applyBorder="1"/>
    <xf numFmtId="0" fontId="6" fillId="0" borderId="59" xfId="4" applyFont="1" applyBorder="1"/>
    <xf numFmtId="3" fontId="2" fillId="0" borderId="18" xfId="4" applyNumberFormat="1" applyBorder="1"/>
    <xf numFmtId="3" fontId="2" fillId="0" borderId="19" xfId="4" applyNumberFormat="1" applyBorder="1"/>
    <xf numFmtId="3" fontId="2" fillId="0" borderId="21" xfId="4" applyNumberFormat="1" applyBorder="1"/>
    <xf numFmtId="3" fontId="6" fillId="0" borderId="1" xfId="4" applyNumberFormat="1" applyFont="1" applyBorder="1"/>
    <xf numFmtId="3" fontId="6" fillId="0" borderId="5" xfId="4" applyNumberFormat="1" applyFont="1" applyBorder="1"/>
    <xf numFmtId="3" fontId="6" fillId="0" borderId="62" xfId="4" applyNumberFormat="1" applyFont="1" applyBorder="1"/>
    <xf numFmtId="3" fontId="2" fillId="0" borderId="0" xfId="4" applyNumberFormat="1" applyBorder="1"/>
    <xf numFmtId="3" fontId="2" fillId="0" borderId="46" xfId="4" applyNumberFormat="1" applyBorder="1"/>
    <xf numFmtId="174" fontId="2" fillId="0" borderId="0" xfId="4" applyNumberFormat="1" applyBorder="1"/>
    <xf numFmtId="174" fontId="2" fillId="0" borderId="0" xfId="4" applyNumberFormat="1" applyFont="1" applyBorder="1"/>
    <xf numFmtId="3" fontId="2" fillId="0" borderId="0" xfId="4" applyNumberFormat="1" applyFill="1" applyBorder="1"/>
    <xf numFmtId="174" fontId="34" fillId="0" borderId="50" xfId="4" applyNumberFormat="1" applyFont="1" applyFill="1" applyBorder="1" applyAlignment="1">
      <alignment horizontal="center" vertical="center" wrapText="1"/>
    </xf>
    <xf numFmtId="174" fontId="34" fillId="0" borderId="53" xfId="4" applyNumberFormat="1" applyFont="1" applyFill="1" applyBorder="1" applyAlignment="1">
      <alignment horizontal="center" vertical="center" wrapText="1"/>
    </xf>
    <xf numFmtId="174" fontId="34" fillId="0" borderId="44" xfId="4" applyNumberFormat="1" applyFont="1" applyFill="1" applyBorder="1" applyAlignment="1">
      <alignment horizontal="center" vertical="center" wrapText="1"/>
    </xf>
    <xf numFmtId="174" fontId="34" fillId="0" borderId="54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/>
    <xf numFmtId="3" fontId="5" fillId="0" borderId="5" xfId="4" applyNumberFormat="1" applyFont="1" applyFill="1" applyBorder="1"/>
    <xf numFmtId="3" fontId="5" fillId="0" borderId="3" xfId="4" applyNumberFormat="1" applyFont="1" applyFill="1" applyBorder="1"/>
    <xf numFmtId="3" fontId="5" fillId="0" borderId="6" xfId="4" applyNumberFormat="1" applyFont="1" applyFill="1" applyBorder="1"/>
    <xf numFmtId="3" fontId="2" fillId="0" borderId="0" xfId="4" applyNumberFormat="1" applyFont="1" applyFill="1" applyBorder="1"/>
    <xf numFmtId="3" fontId="3" fillId="0" borderId="31" xfId="4" applyNumberFormat="1" applyFont="1" applyFill="1" applyBorder="1"/>
    <xf numFmtId="3" fontId="3" fillId="0" borderId="52" xfId="4" applyNumberFormat="1" applyFont="1" applyFill="1" applyBorder="1"/>
    <xf numFmtId="3" fontId="3" fillId="0" borderId="32" xfId="4" applyNumberFormat="1" applyFont="1" applyFill="1" applyBorder="1"/>
    <xf numFmtId="3" fontId="3" fillId="0" borderId="10" xfId="4" applyNumberFormat="1" applyFont="1" applyFill="1" applyBorder="1"/>
    <xf numFmtId="3" fontId="3" fillId="0" borderId="13" xfId="4" applyNumberFormat="1" applyFont="1" applyFill="1" applyBorder="1"/>
    <xf numFmtId="3" fontId="3" fillId="0" borderId="8" xfId="4" applyNumberFormat="1" applyFont="1" applyFill="1" applyBorder="1"/>
    <xf numFmtId="3" fontId="3" fillId="0" borderId="37" xfId="4" applyNumberFormat="1" applyFont="1" applyFill="1" applyBorder="1"/>
    <xf numFmtId="3" fontId="3" fillId="0" borderId="12" xfId="4" applyNumberFormat="1" applyFont="1" applyFill="1" applyBorder="1"/>
    <xf numFmtId="174" fontId="4" fillId="0" borderId="0" xfId="4" applyNumberFormat="1" applyFont="1" applyFill="1" applyBorder="1"/>
    <xf numFmtId="3" fontId="3" fillId="0" borderId="14" xfId="4" applyNumberFormat="1" applyFont="1" applyFill="1" applyBorder="1"/>
    <xf numFmtId="3" fontId="3" fillId="0" borderId="39" xfId="4" applyNumberFormat="1" applyFont="1" applyFill="1" applyBorder="1"/>
    <xf numFmtId="3" fontId="3" fillId="0" borderId="16" xfId="4" applyNumberFormat="1" applyFont="1" applyFill="1" applyBorder="1"/>
    <xf numFmtId="3" fontId="3" fillId="0" borderId="7" xfId="4" applyNumberFormat="1" applyFont="1" applyFill="1" applyBorder="1"/>
    <xf numFmtId="3" fontId="3" fillId="0" borderId="40" xfId="4" applyNumberFormat="1" applyFont="1" applyFill="1" applyBorder="1"/>
    <xf numFmtId="3" fontId="3" fillId="0" borderId="55" xfId="4" applyNumberFormat="1" applyFont="1" applyFill="1" applyBorder="1"/>
    <xf numFmtId="3" fontId="18" fillId="0" borderId="0" xfId="4" applyNumberFormat="1" applyFont="1" applyFill="1" applyBorder="1"/>
    <xf numFmtId="174" fontId="2" fillId="0" borderId="0" xfId="4" applyNumberFormat="1" applyFont="1" applyFill="1" applyBorder="1"/>
    <xf numFmtId="3" fontId="58" fillId="0" borderId="0" xfId="4" applyNumberFormat="1" applyFont="1" applyFill="1" applyBorder="1"/>
    <xf numFmtId="3" fontId="3" fillId="0" borderId="0" xfId="4" applyNumberFormat="1" applyFont="1" applyBorder="1"/>
    <xf numFmtId="0" fontId="3" fillId="7" borderId="0" xfId="4" applyFont="1" applyFill="1" applyBorder="1"/>
    <xf numFmtId="0" fontId="3" fillId="0" borderId="0" xfId="4" applyFont="1" applyBorder="1"/>
    <xf numFmtId="174" fontId="5" fillId="0" borderId="0" xfId="4" applyNumberFormat="1" applyFont="1" applyFill="1" applyBorder="1"/>
    <xf numFmtId="0" fontId="12" fillId="7" borderId="0" xfId="4" applyFont="1" applyFill="1"/>
    <xf numFmtId="0" fontId="2" fillId="7" borderId="0" xfId="4" applyFill="1" applyAlignment="1">
      <alignment horizontal="center"/>
    </xf>
    <xf numFmtId="0" fontId="2" fillId="7" borderId="0" xfId="4" applyFont="1" applyFill="1" applyAlignment="1">
      <alignment horizontal="center"/>
    </xf>
    <xf numFmtId="174" fontId="7" fillId="0" borderId="0" xfId="4" applyNumberFormat="1" applyFont="1" applyFill="1" applyBorder="1" applyAlignment="1">
      <alignment horizontal="left" vertical="center" wrapText="1"/>
    </xf>
    <xf numFmtId="0" fontId="7" fillId="0" borderId="0" xfId="4" applyFont="1"/>
    <xf numFmtId="174" fontId="3" fillId="0" borderId="0" xfId="4" applyNumberFormat="1" applyFont="1" applyFill="1" applyBorder="1" applyAlignment="1">
      <alignment horizontal="left" vertical="center" wrapText="1"/>
    </xf>
    <xf numFmtId="3" fontId="4" fillId="0" borderId="0" xfId="4" applyNumberFormat="1" applyFont="1" applyFill="1"/>
    <xf numFmtId="0" fontId="2" fillId="7" borderId="0" xfId="4" applyFill="1"/>
    <xf numFmtId="0" fontId="3" fillId="0" borderId="0" xfId="4" applyFont="1"/>
    <xf numFmtId="3" fontId="3" fillId="0" borderId="0" xfId="4" applyNumberFormat="1" applyFont="1"/>
    <xf numFmtId="0" fontId="4" fillId="0" borderId="0" xfId="4" applyFont="1" applyFill="1"/>
    <xf numFmtId="3" fontId="5" fillId="0" borderId="0" xfId="4" applyNumberFormat="1" applyFont="1"/>
    <xf numFmtId="0" fontId="18" fillId="0" borderId="0" xfId="4" applyFont="1" applyFill="1"/>
    <xf numFmtId="0" fontId="4" fillId="0" borderId="0" xfId="4" applyFont="1"/>
    <xf numFmtId="0" fontId="5" fillId="0" borderId="0" xfId="4" applyFont="1"/>
    <xf numFmtId="0" fontId="2" fillId="7" borderId="0" xfId="4" applyFill="1" applyAlignment="1">
      <alignment horizontal="left"/>
    </xf>
    <xf numFmtId="164" fontId="59" fillId="0" borderId="0" xfId="4" applyNumberFormat="1" applyFont="1" applyFill="1" applyBorder="1" applyAlignment="1">
      <alignment vertical="center"/>
    </xf>
    <xf numFmtId="3" fontId="2" fillId="0" borderId="0" xfId="4" applyNumberFormat="1"/>
    <xf numFmtId="3" fontId="3" fillId="0" borderId="0" xfId="4" applyNumberFormat="1" applyFont="1" applyFill="1"/>
    <xf numFmtId="16" fontId="5" fillId="0" borderId="0" xfId="4" applyNumberFormat="1" applyFont="1" applyAlignment="1">
      <alignment horizontal="left"/>
    </xf>
    <xf numFmtId="0" fontId="6" fillId="0" borderId="0" xfId="4" applyFont="1"/>
    <xf numFmtId="3" fontId="4" fillId="0" borderId="0" xfId="4" applyNumberFormat="1" applyFont="1"/>
    <xf numFmtId="165" fontId="5" fillId="0" borderId="0" xfId="4" applyNumberFormat="1" applyFont="1"/>
    <xf numFmtId="0" fontId="6" fillId="0" borderId="0" xfId="4" applyFont="1" applyFill="1"/>
    <xf numFmtId="0" fontId="2" fillId="7" borderId="0" xfId="4" applyFont="1" applyFill="1"/>
    <xf numFmtId="0" fontId="3" fillId="0" borderId="0" xfId="4" applyFont="1" applyAlignment="1">
      <alignment horizontal="left"/>
    </xf>
    <xf numFmtId="3" fontId="7" fillId="0" borderId="0" xfId="4" applyNumberFormat="1" applyFont="1"/>
    <xf numFmtId="16" fontId="3" fillId="0" borderId="0" xfId="4" quotePrefix="1" applyNumberFormat="1" applyFont="1" applyAlignment="1">
      <alignment horizontal="left"/>
    </xf>
    <xf numFmtId="0" fontId="2" fillId="0" borderId="0" xfId="4" applyFill="1" applyAlignment="1">
      <alignment horizontal="center"/>
    </xf>
    <xf numFmtId="0" fontId="27" fillId="0" borderId="0" xfId="4" applyFont="1" applyFill="1" applyBorder="1" applyAlignment="1">
      <alignment horizontal="left"/>
    </xf>
    <xf numFmtId="3" fontId="7" fillId="0" borderId="0" xfId="4" applyNumberFormat="1" applyFont="1" applyBorder="1"/>
    <xf numFmtId="0" fontId="36" fillId="0" borderId="0" xfId="4" applyFont="1" applyFill="1" applyBorder="1" applyAlignment="1">
      <alignment horizontal="left"/>
    </xf>
    <xf numFmtId="3" fontId="5" fillId="0" borderId="0" xfId="4" applyNumberFormat="1" applyFont="1" applyFill="1"/>
    <xf numFmtId="0" fontId="27" fillId="0" borderId="0" xfId="4" applyFont="1" applyFill="1" applyBorder="1"/>
    <xf numFmtId="0" fontId="24" fillId="0" borderId="0" xfId="4" applyFont="1" applyFill="1" applyBorder="1"/>
    <xf numFmtId="3" fontId="3" fillId="0" borderId="0" xfId="4" applyNumberFormat="1" applyFont="1" applyFill="1" applyAlignment="1">
      <alignment horizontal="right"/>
    </xf>
    <xf numFmtId="0" fontId="3" fillId="0" borderId="0" xfId="4" applyFont="1" applyAlignment="1">
      <alignment horizontal="right"/>
    </xf>
    <xf numFmtId="0" fontId="2" fillId="0" borderId="0" xfId="4" applyBorder="1"/>
    <xf numFmtId="0" fontId="12" fillId="0" borderId="0" xfId="4" applyFont="1"/>
    <xf numFmtId="0" fontId="18" fillId="0" borderId="0" xfId="4" applyFont="1" applyBorder="1"/>
    <xf numFmtId="0" fontId="2" fillId="7" borderId="0" xfId="4" applyFont="1" applyFill="1" applyBorder="1"/>
    <xf numFmtId="0" fontId="3" fillId="0" borderId="0" xfId="4" applyFont="1" applyBorder="1" applyAlignment="1">
      <alignment horizontal="right"/>
    </xf>
    <xf numFmtId="0" fontId="3" fillId="0" borderId="0" xfId="4" applyFont="1" applyBorder="1" applyAlignment="1">
      <alignment horizontal="left"/>
    </xf>
    <xf numFmtId="0" fontId="4" fillId="0" borderId="0" xfId="4" applyFont="1" applyFill="1" applyBorder="1" applyAlignment="1">
      <alignment horizontal="left"/>
    </xf>
    <xf numFmtId="3" fontId="3" fillId="0" borderId="0" xfId="4" applyNumberFormat="1" applyFont="1" applyAlignment="1">
      <alignment horizontal="right"/>
    </xf>
    <xf numFmtId="0" fontId="2" fillId="0" borderId="0" xfId="4" applyFont="1" applyFill="1" applyAlignment="1">
      <alignment horizontal="center"/>
    </xf>
    <xf numFmtId="16" fontId="3" fillId="0" borderId="0" xfId="4" applyNumberFormat="1" applyFont="1" applyAlignment="1">
      <alignment horizontal="right"/>
    </xf>
    <xf numFmtId="0" fontId="5" fillId="0" borderId="0" xfId="4" applyFont="1" applyBorder="1"/>
    <xf numFmtId="0" fontId="7" fillId="0" borderId="0" xfId="4" applyFont="1" applyFill="1"/>
    <xf numFmtId="3" fontId="7" fillId="0" borderId="0" xfId="4" applyNumberFormat="1" applyFont="1" applyFill="1"/>
    <xf numFmtId="0" fontId="3" fillId="0" borderId="0" xfId="4" applyFont="1" applyFill="1" applyAlignment="1">
      <alignment horizontal="right"/>
    </xf>
    <xf numFmtId="0" fontId="45" fillId="0" borderId="0" xfId="4" applyFont="1" applyFill="1" applyBorder="1"/>
    <xf numFmtId="0" fontId="41" fillId="0" borderId="0" xfId="4" applyFont="1"/>
    <xf numFmtId="3" fontId="12" fillId="0" borderId="0" xfId="4" applyNumberFormat="1" applyFont="1" applyBorder="1"/>
    <xf numFmtId="3" fontId="2" fillId="0" borderId="0" xfId="4" applyNumberFormat="1" applyFill="1"/>
    <xf numFmtId="0" fontId="6" fillId="7" borderId="0" xfId="4" applyFont="1" applyFill="1"/>
    <xf numFmtId="0" fontId="27" fillId="0" borderId="0" xfId="4" applyFont="1" applyBorder="1"/>
    <xf numFmtId="0" fontId="24" fillId="0" borderId="0" xfId="4" applyFont="1" applyBorder="1" applyAlignment="1">
      <alignment vertical="center"/>
    </xf>
    <xf numFmtId="3" fontId="3" fillId="0" borderId="0" xfId="4" applyNumberFormat="1" applyFont="1" applyFill="1" applyAlignment="1">
      <alignment horizontal="center"/>
    </xf>
    <xf numFmtId="0" fontId="4" fillId="0" borderId="0" xfId="4" applyFont="1" applyBorder="1"/>
    <xf numFmtId="165" fontId="27" fillId="0" borderId="0" xfId="4" applyNumberFormat="1" applyFont="1" applyBorder="1"/>
    <xf numFmtId="0" fontId="7" fillId="0" borderId="0" xfId="4" applyFont="1" applyAlignment="1">
      <alignment horizontal="right"/>
    </xf>
    <xf numFmtId="3" fontId="5" fillId="0" borderId="0" xfId="4" applyNumberFormat="1" applyFont="1" applyFill="1" applyAlignment="1">
      <alignment horizontal="center"/>
    </xf>
    <xf numFmtId="3" fontId="7" fillId="0" borderId="0" xfId="4" applyNumberFormat="1" applyFont="1" applyAlignment="1">
      <alignment horizontal="right"/>
    </xf>
    <xf numFmtId="3" fontId="5" fillId="0" borderId="0" xfId="4" applyNumberFormat="1" applyFont="1" applyAlignment="1">
      <alignment horizontal="right"/>
    </xf>
    <xf numFmtId="0" fontId="2" fillId="0" borderId="0" xfId="4" applyFont="1" applyAlignment="1">
      <alignment horizontal="left" vertical="center"/>
    </xf>
    <xf numFmtId="0" fontId="2" fillId="0" borderId="0" xfId="4" applyFont="1" applyFill="1" applyAlignment="1"/>
    <xf numFmtId="0" fontId="2" fillId="0" borderId="0" xfId="4" applyFont="1" applyFill="1" applyAlignment="1">
      <alignment horizontal="left"/>
    </xf>
    <xf numFmtId="0" fontId="2" fillId="0" borderId="0" xfId="4" applyFont="1" applyFill="1" applyAlignment="1">
      <alignment horizontal="left" vertical="center"/>
    </xf>
    <xf numFmtId="0" fontId="2" fillId="0" borderId="0" xfId="4" applyFont="1" applyFill="1"/>
    <xf numFmtId="0" fontId="2" fillId="0" borderId="0" xfId="4" applyFont="1" applyFill="1" applyAlignment="1">
      <alignment wrapText="1"/>
    </xf>
    <xf numFmtId="0" fontId="2" fillId="0" borderId="0" xfId="4" applyFill="1" applyAlignment="1">
      <alignment horizontal="left" vertical="center"/>
    </xf>
    <xf numFmtId="0" fontId="2" fillId="0" borderId="0" xfId="4" applyFont="1" applyFill="1" applyAlignment="1">
      <alignment horizontal="left" vertical="center" wrapText="1"/>
    </xf>
    <xf numFmtId="0" fontId="18" fillId="0" borderId="0" xfId="4" applyFont="1" applyFill="1" applyBorder="1"/>
    <xf numFmtId="0" fontId="2" fillId="0" borderId="0" xfId="4" applyFont="1" applyFill="1" applyBorder="1"/>
    <xf numFmtId="3" fontId="5" fillId="0" borderId="0" xfId="4" applyNumberFormat="1" applyFont="1" applyBorder="1"/>
    <xf numFmtId="0" fontId="2" fillId="7" borderId="0" xfId="4" applyFill="1" applyBorder="1"/>
    <xf numFmtId="49" fontId="2" fillId="0" borderId="0" xfId="4" applyNumberFormat="1" applyBorder="1"/>
    <xf numFmtId="0" fontId="2" fillId="0" borderId="0" xfId="4" applyBorder="1" applyAlignment="1">
      <alignment horizontal="left"/>
    </xf>
    <xf numFmtId="49" fontId="18" fillId="0" borderId="0" xfId="4" applyNumberFormat="1" applyFont="1" applyBorder="1"/>
    <xf numFmtId="0" fontId="2" fillId="0" borderId="0" xfId="4" applyFill="1" applyBorder="1" applyAlignment="1">
      <alignment horizontal="left"/>
    </xf>
    <xf numFmtId="0" fontId="6" fillId="0" borderId="0" xfId="4" applyFont="1" applyFill="1" applyBorder="1"/>
    <xf numFmtId="0" fontId="7" fillId="0" borderId="0" xfId="4" applyFont="1" applyBorder="1"/>
    <xf numFmtId="0" fontId="3" fillId="0" borderId="0" xfId="4" applyFont="1" applyFill="1" applyBorder="1" applyAlignment="1">
      <alignment horizontal="right"/>
    </xf>
    <xf numFmtId="1" fontId="7" fillId="0" borderId="0" xfId="4" applyNumberFormat="1" applyFont="1" applyFill="1" applyBorder="1"/>
    <xf numFmtId="16" fontId="5" fillId="0" borderId="0" xfId="4" applyNumberFormat="1" applyFont="1" applyFill="1" applyAlignment="1">
      <alignment horizontal="left"/>
    </xf>
    <xf numFmtId="0" fontId="12" fillId="0" borderId="0" xfId="4" applyFont="1" applyFill="1"/>
    <xf numFmtId="16" fontId="3" fillId="0" borderId="0" xfId="4" quotePrefix="1" applyNumberFormat="1" applyFont="1" applyFill="1" applyAlignment="1">
      <alignment horizontal="left"/>
    </xf>
    <xf numFmtId="0" fontId="3" fillId="0" borderId="0" xfId="4" applyFont="1" applyFill="1" applyAlignment="1">
      <alignment horizontal="left"/>
    </xf>
    <xf numFmtId="0" fontId="2" fillId="0" borderId="0" xfId="4" applyFill="1" applyBorder="1"/>
    <xf numFmtId="0" fontId="6" fillId="7" borderId="0" xfId="4" applyFont="1" applyFill="1" applyBorder="1"/>
    <xf numFmtId="3" fontId="4" fillId="0" borderId="0" xfId="4" applyNumberFormat="1" applyFont="1" applyBorder="1"/>
    <xf numFmtId="0" fontId="23" fillId="0" borderId="47" xfId="4" applyFont="1" applyBorder="1" applyAlignment="1">
      <alignment horizontal="center" vertical="center"/>
    </xf>
    <xf numFmtId="0" fontId="23" fillId="0" borderId="54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 textRotation="90"/>
    </xf>
    <xf numFmtId="0" fontId="23" fillId="0" borderId="0" xfId="4" applyFont="1" applyBorder="1" applyAlignment="1">
      <alignment horizontal="center" vertical="center"/>
    </xf>
    <xf numFmtId="0" fontId="23" fillId="0" borderId="0" xfId="4" applyFont="1" applyBorder="1" applyAlignment="1">
      <alignment horizontal="center" vertical="center" wrapText="1"/>
    </xf>
    <xf numFmtId="175" fontId="27" fillId="0" borderId="7" xfId="0" applyNumberFormat="1" applyFont="1" applyFill="1" applyBorder="1"/>
    <xf numFmtId="165" fontId="27" fillId="0" borderId="36" xfId="0" applyNumberFormat="1" applyFont="1" applyBorder="1"/>
    <xf numFmtId="3" fontId="27" fillId="0" borderId="12" xfId="0" applyNumberFormat="1" applyFont="1" applyBorder="1"/>
    <xf numFmtId="3" fontId="27" fillId="0" borderId="13" xfId="0" applyNumberFormat="1" applyFont="1" applyFill="1" applyBorder="1"/>
    <xf numFmtId="165" fontId="27" fillId="0" borderId="38" xfId="0" applyNumberFormat="1" applyFont="1" applyBorder="1"/>
    <xf numFmtId="3" fontId="27" fillId="0" borderId="16" xfId="0" applyNumberFormat="1" applyFont="1" applyBorder="1"/>
    <xf numFmtId="3" fontId="27" fillId="0" borderId="40" xfId="0" applyNumberFormat="1" applyFont="1" applyFill="1" applyBorder="1" applyAlignment="1">
      <alignment vertical="center"/>
    </xf>
    <xf numFmtId="165" fontId="27" fillId="0" borderId="30" xfId="0" applyNumberFormat="1" applyFont="1" applyBorder="1" applyAlignment="1">
      <alignment vertical="center"/>
    </xf>
    <xf numFmtId="3" fontId="27" fillId="0" borderId="3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55" fillId="0" borderId="0" xfId="0" applyFont="1" applyFill="1"/>
    <xf numFmtId="166" fontId="25" fillId="2" borderId="34" xfId="0" applyNumberFormat="1" applyFont="1" applyFill="1" applyBorder="1"/>
    <xf numFmtId="0" fontId="38" fillId="0" borderId="0" xfId="0" applyFont="1" applyFill="1" applyBorder="1"/>
    <xf numFmtId="0" fontId="15" fillId="0" borderId="0" xfId="0" applyFont="1" applyFill="1" applyBorder="1"/>
    <xf numFmtId="166" fontId="15" fillId="0" borderId="0" xfId="0" applyNumberFormat="1" applyFont="1" applyFill="1" applyBorder="1"/>
    <xf numFmtId="0" fontId="18" fillId="0" borderId="0" xfId="0" applyFont="1" applyFill="1" applyAlignment="1">
      <alignment horizontal="left" vertical="center"/>
    </xf>
    <xf numFmtId="3" fontId="3" fillId="0" borderId="47" xfId="0" applyNumberFormat="1" applyFont="1" applyBorder="1" applyAlignment="1">
      <alignment vertical="center"/>
    </xf>
    <xf numFmtId="3" fontId="20" fillId="0" borderId="53" xfId="0" applyNumberFormat="1" applyFont="1" applyBorder="1"/>
    <xf numFmtId="164" fontId="3" fillId="0" borderId="53" xfId="0" applyNumberFormat="1" applyFont="1" applyBorder="1" applyAlignment="1">
      <alignment horizontal="right"/>
    </xf>
    <xf numFmtId="164" fontId="3" fillId="0" borderId="76" xfId="0" applyNumberFormat="1" applyFont="1" applyBorder="1" applyAlignment="1">
      <alignment horizontal="right"/>
    </xf>
    <xf numFmtId="168" fontId="20" fillId="2" borderId="53" xfId="0" applyNumberFormat="1" applyFont="1" applyFill="1" applyBorder="1"/>
    <xf numFmtId="168" fontId="20" fillId="2" borderId="47" xfId="0" applyNumberFormat="1" applyFont="1" applyFill="1" applyBorder="1"/>
    <xf numFmtId="0" fontId="2" fillId="0" borderId="85" xfId="0" applyFont="1" applyBorder="1"/>
    <xf numFmtId="0" fontId="12" fillId="0" borderId="76" xfId="3" applyFont="1" applyBorder="1" applyAlignment="1">
      <alignment horizontal="center"/>
    </xf>
    <xf numFmtId="0" fontId="11" fillId="0" borderId="44" xfId="3" applyFont="1" applyBorder="1" applyAlignment="1">
      <alignment horizontal="center"/>
    </xf>
    <xf numFmtId="165" fontId="18" fillId="0" borderId="5" xfId="0" applyNumberFormat="1" applyFont="1" applyBorder="1"/>
    <xf numFmtId="172" fontId="18" fillId="2" borderId="4" xfId="0" applyNumberFormat="1" applyFont="1" applyFill="1" applyBorder="1"/>
    <xf numFmtId="172" fontId="18" fillId="2" borderId="3" xfId="0" applyNumberFormat="1" applyFont="1" applyFill="1" applyBorder="1"/>
    <xf numFmtId="3" fontId="18" fillId="0" borderId="3" xfId="0" applyNumberFormat="1" applyFont="1" applyBorder="1"/>
    <xf numFmtId="172" fontId="18" fillId="2" borderId="6" xfId="0" applyNumberFormat="1" applyFont="1" applyFill="1" applyBorder="1"/>
    <xf numFmtId="3" fontId="3" fillId="0" borderId="42" xfId="0" applyNumberFormat="1" applyFont="1" applyFill="1" applyBorder="1"/>
    <xf numFmtId="166" fontId="17" fillId="3" borderId="12" xfId="0" applyNumberFormat="1" applyFont="1" applyFill="1" applyBorder="1"/>
    <xf numFmtId="166" fontId="17" fillId="3" borderId="16" xfId="0" applyNumberFormat="1" applyFont="1" applyFill="1" applyBorder="1"/>
    <xf numFmtId="3" fontId="43" fillId="4" borderId="12" xfId="0" applyNumberFormat="1" applyFont="1" applyFill="1" applyBorder="1"/>
    <xf numFmtId="166" fontId="17" fillId="3" borderId="34" xfId="0" applyNumberFormat="1" applyFont="1" applyFill="1" applyBorder="1"/>
    <xf numFmtId="0" fontId="2" fillId="7" borderId="0" xfId="0" applyFont="1" applyFill="1" applyAlignment="1">
      <alignment horizontal="center"/>
    </xf>
    <xf numFmtId="3" fontId="4" fillId="0" borderId="0" xfId="0" applyNumberFormat="1" applyFont="1"/>
    <xf numFmtId="3" fontId="7" fillId="0" borderId="0" xfId="0" applyNumberFormat="1" applyFont="1" applyBorder="1"/>
    <xf numFmtId="1" fontId="7" fillId="0" borderId="0" xfId="0" applyNumberFormat="1" applyFont="1" applyBorder="1"/>
    <xf numFmtId="3" fontId="7" fillId="0" borderId="0" xfId="0" applyNumberFormat="1" applyFont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0" applyNumberFormat="1" applyFont="1" applyFill="1"/>
    <xf numFmtId="3" fontId="5" fillId="0" borderId="0" xfId="0" applyNumberFormat="1" applyFont="1" applyFill="1" applyBorder="1"/>
    <xf numFmtId="3" fontId="3" fillId="0" borderId="0" xfId="0" applyNumberFormat="1" applyFont="1" applyAlignment="1">
      <alignment horizontal="right" vertical="center"/>
    </xf>
    <xf numFmtId="1" fontId="5" fillId="0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/>
    <xf numFmtId="3" fontId="5" fillId="0" borderId="0" xfId="0" applyNumberFormat="1" applyFont="1"/>
    <xf numFmtId="0" fontId="3" fillId="0" borderId="0" xfId="0" applyFont="1" applyFill="1" applyAlignment="1">
      <alignment horizontal="right"/>
    </xf>
    <xf numFmtId="165" fontId="27" fillId="0" borderId="38" xfId="0" applyNumberFormat="1" applyFont="1" applyFill="1" applyBorder="1"/>
    <xf numFmtId="3" fontId="27" fillId="0" borderId="16" xfId="0" applyNumberFormat="1" applyFont="1" applyFill="1" applyBorder="1"/>
    <xf numFmtId="165" fontId="5" fillId="0" borderId="77" xfId="0" applyNumberFormat="1" applyFont="1" applyFill="1" applyBorder="1"/>
    <xf numFmtId="165" fontId="5" fillId="0" borderId="2" xfId="0" applyNumberFormat="1" applyFont="1" applyFill="1" applyBorder="1"/>
    <xf numFmtId="165" fontId="5" fillId="0" borderId="4" xfId="0" applyNumberFormat="1" applyFont="1" applyFill="1" applyBorder="1"/>
    <xf numFmtId="165" fontId="3" fillId="0" borderId="8" xfId="0" applyNumberFormat="1" applyFont="1" applyFill="1" applyBorder="1"/>
    <xf numFmtId="0" fontId="4" fillId="0" borderId="5" xfId="0" applyFont="1" applyFill="1" applyBorder="1"/>
    <xf numFmtId="165" fontId="4" fillId="0" borderId="3" xfId="0" applyNumberFormat="1" applyFont="1" applyFill="1" applyBorder="1"/>
    <xf numFmtId="165" fontId="4" fillId="0" borderId="6" xfId="0" applyNumberFormat="1" applyFont="1" applyFill="1" applyBorder="1"/>
    <xf numFmtId="165" fontId="5" fillId="0" borderId="3" xfId="0" applyNumberFormat="1" applyFont="1" applyFill="1" applyBorder="1" applyAlignment="1">
      <alignment horizontal="right"/>
    </xf>
    <xf numFmtId="165" fontId="5" fillId="0" borderId="62" xfId="0" applyNumberFormat="1" applyFont="1" applyFill="1" applyBorder="1" applyAlignment="1">
      <alignment horizontal="right"/>
    </xf>
    <xf numFmtId="165" fontId="3" fillId="0" borderId="52" xfId="0" applyNumberFormat="1" applyFont="1" applyFill="1" applyBorder="1"/>
    <xf numFmtId="165" fontId="3" fillId="0" borderId="32" xfId="0" applyNumberFormat="1" applyFont="1" applyBorder="1" applyAlignment="1">
      <alignment horizontal="right"/>
    </xf>
    <xf numFmtId="165" fontId="3" fillId="0" borderId="14" xfId="0" applyNumberFormat="1" applyFont="1" applyFill="1" applyBorder="1"/>
    <xf numFmtId="165" fontId="3" fillId="0" borderId="0" xfId="0" applyNumberFormat="1" applyFont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165" fontId="3" fillId="0" borderId="55" xfId="0" applyNumberFormat="1" applyFont="1" applyFill="1" applyBorder="1"/>
    <xf numFmtId="165" fontId="3" fillId="0" borderId="47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3" fillId="0" borderId="68" xfId="0" applyFont="1" applyFill="1" applyBorder="1"/>
    <xf numFmtId="165" fontId="3" fillId="0" borderId="69" xfId="0" applyNumberFormat="1" applyFont="1" applyFill="1" applyBorder="1"/>
    <xf numFmtId="165" fontId="3" fillId="0" borderId="70" xfId="0" applyNumberFormat="1" applyFont="1" applyFill="1" applyBorder="1"/>
    <xf numFmtId="165" fontId="3" fillId="0" borderId="8" xfId="0" applyNumberFormat="1" applyFont="1" applyBorder="1" applyAlignment="1">
      <alignment horizontal="right"/>
    </xf>
    <xf numFmtId="165" fontId="3" fillId="0" borderId="39" xfId="0" applyNumberFormat="1" applyFont="1" applyFill="1" applyBorder="1" applyAlignment="1">
      <alignment horizontal="right"/>
    </xf>
    <xf numFmtId="3" fontId="34" fillId="7" borderId="0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/>
    <xf numFmtId="3" fontId="9" fillId="0" borderId="0" xfId="0" applyNumberFormat="1" applyFont="1" applyBorder="1"/>
    <xf numFmtId="0" fontId="5" fillId="0" borderId="0" xfId="0" applyFont="1"/>
    <xf numFmtId="165" fontId="27" fillId="0" borderId="0" xfId="0" applyNumberFormat="1" applyFont="1" applyFill="1" applyBorder="1" applyProtection="1">
      <protection locked="0"/>
    </xf>
    <xf numFmtId="3" fontId="4" fillId="0" borderId="0" xfId="0" applyNumberFormat="1" applyFont="1" applyFill="1"/>
    <xf numFmtId="0" fontId="7" fillId="0" borderId="0" xfId="0" applyFont="1" applyFill="1"/>
    <xf numFmtId="0" fontId="3" fillId="0" borderId="0" xfId="0" applyFont="1" applyFill="1"/>
    <xf numFmtId="3" fontId="7" fillId="0" borderId="0" xfId="0" applyNumberFormat="1" applyFont="1" applyFill="1"/>
    <xf numFmtId="0" fontId="0" fillId="0" borderId="0" xfId="0" applyAlignment="1">
      <alignment horizontal="right"/>
    </xf>
    <xf numFmtId="0" fontId="0" fillId="7" borderId="0" xfId="0" applyFill="1" applyAlignment="1">
      <alignment horizontal="center"/>
    </xf>
    <xf numFmtId="0" fontId="5" fillId="0" borderId="0" xfId="0" applyFont="1" applyFill="1"/>
    <xf numFmtId="0" fontId="12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Fill="1" applyBorder="1"/>
    <xf numFmtId="0" fontId="7" fillId="0" borderId="0" xfId="0" applyFont="1" applyAlignment="1">
      <alignment horizontal="right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Border="1"/>
    <xf numFmtId="0" fontId="27" fillId="0" borderId="0" xfId="0" applyFont="1" applyBorder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2" fillId="7" borderId="0" xfId="4" applyFill="1" applyAlignment="1">
      <alignment horizontal="right"/>
    </xf>
    <xf numFmtId="0" fontId="2" fillId="7" borderId="0" xfId="4" applyFont="1" applyFill="1" applyAlignment="1">
      <alignment horizontal="right"/>
    </xf>
    <xf numFmtId="0" fontId="5" fillId="0" borderId="0" xfId="4" applyFont="1" applyAlignment="1">
      <alignment horizontal="right"/>
    </xf>
    <xf numFmtId="3" fontId="5" fillId="0" borderId="0" xfId="4" applyNumberFormat="1" applyFont="1" applyFill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85" xfId="0" applyNumberFormat="1" applyFont="1" applyBorder="1" applyAlignment="1">
      <alignment horizontal="right"/>
    </xf>
    <xf numFmtId="0" fontId="3" fillId="0" borderId="76" xfId="0" applyFont="1" applyFill="1" applyBorder="1"/>
    <xf numFmtId="165" fontId="3" fillId="0" borderId="44" xfId="0" applyNumberFormat="1" applyFont="1" applyFill="1" applyBorder="1"/>
    <xf numFmtId="165" fontId="3" fillId="0" borderId="54" xfId="0" applyNumberFormat="1" applyFont="1" applyFill="1" applyBorder="1"/>
    <xf numFmtId="174" fontId="18" fillId="0" borderId="1" xfId="0" applyNumberFormat="1" applyFont="1" applyFill="1" applyBorder="1"/>
    <xf numFmtId="174" fontId="27" fillId="0" borderId="31" xfId="0" applyNumberFormat="1" applyFont="1" applyFill="1" applyBorder="1"/>
    <xf numFmtId="174" fontId="27" fillId="0" borderId="13" xfId="0" applyNumberFormat="1" applyFont="1" applyFill="1" applyBorder="1"/>
    <xf numFmtId="174" fontId="27" fillId="0" borderId="7" xfId="0" applyNumberFormat="1" applyFont="1" applyFill="1" applyBorder="1"/>
    <xf numFmtId="174" fontId="27" fillId="0" borderId="40" xfId="0" applyNumberFormat="1" applyFont="1" applyFill="1" applyBorder="1"/>
    <xf numFmtId="0" fontId="25" fillId="2" borderId="42" xfId="0" applyFont="1" applyFill="1" applyBorder="1" applyAlignment="1">
      <alignment horizontal="center" vertical="center" wrapText="1" shrinkToFit="1"/>
    </xf>
    <xf numFmtId="166" fontId="32" fillId="2" borderId="15" xfId="0" applyNumberFormat="1" applyFont="1" applyFill="1" applyBorder="1" applyAlignment="1">
      <alignment vertical="center"/>
    </xf>
    <xf numFmtId="166" fontId="20" fillId="2" borderId="15" xfId="0" applyNumberFormat="1" applyFont="1" applyFill="1" applyBorder="1" applyAlignment="1">
      <alignment vertical="center"/>
    </xf>
    <xf numFmtId="166" fontId="20" fillId="2" borderId="20" xfId="0" applyNumberFormat="1" applyFont="1" applyFill="1" applyBorder="1" applyAlignment="1">
      <alignment vertical="center"/>
    </xf>
    <xf numFmtId="166" fontId="11" fillId="2" borderId="4" xfId="0" applyNumberFormat="1" applyFont="1" applyFill="1" applyBorder="1" applyAlignment="1">
      <alignment vertical="center"/>
    </xf>
    <xf numFmtId="3" fontId="12" fillId="0" borderId="51" xfId="0" applyNumberFormat="1" applyFont="1" applyBorder="1" applyAlignment="1">
      <alignment vertical="center"/>
    </xf>
    <xf numFmtId="3" fontId="12" fillId="0" borderId="17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174" fontId="6" fillId="0" borderId="1" xfId="0" applyNumberFormat="1" applyFont="1" applyFill="1" applyBorder="1"/>
    <xf numFmtId="3" fontId="4" fillId="0" borderId="1" xfId="0" applyNumberFormat="1" applyFont="1" applyFill="1" applyBorder="1"/>
    <xf numFmtId="3" fontId="4" fillId="0" borderId="5" xfId="0" applyNumberFormat="1" applyFont="1" applyFill="1" applyBorder="1"/>
    <xf numFmtId="3" fontId="4" fillId="0" borderId="2" xfId="0" applyNumberFormat="1" applyFont="1" applyFill="1" applyBorder="1"/>
    <xf numFmtId="174" fontId="59" fillId="0" borderId="31" xfId="0" applyNumberFormat="1" applyFont="1" applyFill="1" applyBorder="1"/>
    <xf numFmtId="3" fontId="3" fillId="0" borderId="51" xfId="0" applyNumberFormat="1" applyFont="1" applyFill="1" applyBorder="1"/>
    <xf numFmtId="3" fontId="3" fillId="0" borderId="32" xfId="0" applyNumberFormat="1" applyFont="1" applyFill="1" applyBorder="1"/>
    <xf numFmtId="174" fontId="59" fillId="0" borderId="13" xfId="0" applyNumberFormat="1" applyFont="1" applyFill="1" applyBorder="1"/>
    <xf numFmtId="3" fontId="3" fillId="0" borderId="11" xfId="0" applyNumberFormat="1" applyFont="1" applyFill="1" applyBorder="1"/>
    <xf numFmtId="3" fontId="3" fillId="0" borderId="8" xfId="0" applyNumberFormat="1" applyFont="1" applyFill="1" applyBorder="1"/>
    <xf numFmtId="3" fontId="3" fillId="0" borderId="66" xfId="0" applyNumberFormat="1" applyFont="1" applyFill="1" applyBorder="1"/>
    <xf numFmtId="3" fontId="3" fillId="0" borderId="17" xfId="0" applyNumberFormat="1" applyFont="1" applyFill="1" applyBorder="1"/>
    <xf numFmtId="3" fontId="3" fillId="0" borderId="14" xfId="0" applyNumberFormat="1" applyFont="1" applyFill="1" applyBorder="1"/>
    <xf numFmtId="3" fontId="3" fillId="0" borderId="64" xfId="0" applyNumberFormat="1" applyFont="1" applyFill="1" applyBorder="1"/>
    <xf numFmtId="174" fontId="59" fillId="0" borderId="7" xfId="0" applyNumberFormat="1" applyFont="1" applyFill="1" applyBorder="1"/>
    <xf numFmtId="3" fontId="3" fillId="0" borderId="7" xfId="0" applyNumberFormat="1" applyFont="1" applyFill="1" applyBorder="1"/>
    <xf numFmtId="174" fontId="59" fillId="0" borderId="40" xfId="0" applyNumberFormat="1" applyFont="1" applyFill="1" applyBorder="1"/>
    <xf numFmtId="3" fontId="3" fillId="0" borderId="40" xfId="0" applyNumberFormat="1" applyFont="1" applyFill="1" applyBorder="1"/>
    <xf numFmtId="3" fontId="3" fillId="0" borderId="35" xfId="0" applyNumberFormat="1" applyFont="1" applyFill="1" applyBorder="1"/>
    <xf numFmtId="3" fontId="3" fillId="0" borderId="55" xfId="0" applyNumberFormat="1" applyFont="1" applyFill="1" applyBorder="1"/>
    <xf numFmtId="3" fontId="3" fillId="0" borderId="65" xfId="0" applyNumberFormat="1" applyFont="1" applyFill="1" applyBorder="1"/>
    <xf numFmtId="174" fontId="60" fillId="0" borderId="44" xfId="4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8" fillId="0" borderId="0" xfId="4" applyFont="1" applyFill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168" fontId="25" fillId="2" borderId="78" xfId="0" applyNumberFormat="1" applyFont="1" applyFill="1" applyBorder="1"/>
    <xf numFmtId="3" fontId="25" fillId="0" borderId="39" xfId="0" applyNumberFormat="1" applyFont="1" applyFill="1" applyBorder="1"/>
    <xf numFmtId="3" fontId="25" fillId="0" borderId="69" xfId="0" applyNumberFormat="1" applyFont="1" applyFill="1" applyBorder="1"/>
    <xf numFmtId="3" fontId="25" fillId="0" borderId="32" xfId="0" applyNumberFormat="1" applyFont="1" applyFill="1" applyBorder="1"/>
    <xf numFmtId="3" fontId="25" fillId="0" borderId="33" xfId="0" applyNumberFormat="1" applyFont="1" applyFill="1" applyBorder="1"/>
    <xf numFmtId="3" fontId="25" fillId="0" borderId="37" xfId="0" applyNumberFormat="1" applyFont="1" applyFill="1" applyBorder="1"/>
    <xf numFmtId="3" fontId="26" fillId="0" borderId="74" xfId="0" applyNumberFormat="1" applyFont="1" applyFill="1" applyBorder="1" applyAlignment="1">
      <alignment vertical="center"/>
    </xf>
    <xf numFmtId="3" fontId="4" fillId="0" borderId="6" xfId="0" applyNumberFormat="1" applyFont="1" applyFill="1" applyBorder="1"/>
    <xf numFmtId="3" fontId="3" fillId="0" borderId="10" xfId="0" applyNumberFormat="1" applyFont="1" applyFill="1" applyBorder="1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7" fillId="0" borderId="5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7" fillId="0" borderId="0" xfId="7" applyAlignment="1">
      <alignment vertical="center" wrapText="1"/>
    </xf>
    <xf numFmtId="0" fontId="0" fillId="0" borderId="0" xfId="0" applyAlignment="1">
      <alignment wrapText="1"/>
    </xf>
    <xf numFmtId="0" fontId="6" fillId="0" borderId="3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8" fillId="0" borderId="3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38" fillId="0" borderId="57" xfId="0" applyFont="1" applyFill="1" applyBorder="1" applyAlignment="1">
      <alignment horizontal="center" wrapText="1"/>
    </xf>
    <xf numFmtId="0" fontId="38" fillId="0" borderId="28" xfId="0" applyFont="1" applyFill="1" applyBorder="1" applyAlignment="1">
      <alignment horizontal="center" wrapText="1"/>
    </xf>
    <xf numFmtId="0" fontId="38" fillId="0" borderId="63" xfId="0" applyFont="1" applyFill="1" applyBorder="1" applyAlignment="1">
      <alignment horizontal="center" wrapText="1"/>
    </xf>
    <xf numFmtId="0" fontId="38" fillId="0" borderId="51" xfId="0" applyFont="1" applyFill="1" applyBorder="1" applyAlignment="1">
      <alignment horizontal="center" wrapText="1"/>
    </xf>
    <xf numFmtId="0" fontId="38" fillId="0" borderId="32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50" xfId="0" applyFont="1" applyBorder="1" applyAlignment="1">
      <alignment vertical="center"/>
    </xf>
    <xf numFmtId="0" fontId="23" fillId="0" borderId="85" xfId="0" applyFont="1" applyBorder="1" applyAlignment="1">
      <alignment vertical="center"/>
    </xf>
    <xf numFmtId="0" fontId="24" fillId="0" borderId="11" xfId="0" applyFont="1" applyBorder="1" applyAlignment="1">
      <alignment horizontal="center" vertical="center" wrapText="1" shrinkToFit="1"/>
    </xf>
    <xf numFmtId="0" fontId="24" fillId="0" borderId="37" xfId="0" applyFont="1" applyBorder="1" applyAlignment="1">
      <alignment horizontal="center" vertical="center" wrapText="1" shrinkToFit="1"/>
    </xf>
    <xf numFmtId="0" fontId="24" fillId="0" borderId="12" xfId="0" applyFont="1" applyBorder="1" applyAlignment="1">
      <alignment horizontal="center" vertical="center" wrapText="1" shrinkToFit="1"/>
    </xf>
    <xf numFmtId="0" fontId="24" fillId="0" borderId="8" xfId="0" applyFont="1" applyBorder="1" applyAlignment="1">
      <alignment horizontal="center" vertical="center" wrapText="1" shrinkToFit="1"/>
    </xf>
    <xf numFmtId="0" fontId="23" fillId="0" borderId="28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 wrapText="1"/>
    </xf>
    <xf numFmtId="0" fontId="29" fillId="0" borderId="50" xfId="0" applyFont="1" applyBorder="1" applyAlignment="1">
      <alignment vertical="center"/>
    </xf>
    <xf numFmtId="0" fontId="29" fillId="0" borderId="85" xfId="0" applyFont="1" applyBorder="1" applyAlignment="1">
      <alignment vertical="center"/>
    </xf>
    <xf numFmtId="0" fontId="24" fillId="0" borderId="57" xfId="0" applyFont="1" applyBorder="1" applyAlignment="1">
      <alignment horizontal="center" vertical="center" wrapText="1"/>
    </xf>
    <xf numFmtId="0" fontId="24" fillId="0" borderId="59" xfId="0" applyFont="1" applyBorder="1" applyAlignment="1"/>
    <xf numFmtId="0" fontId="9" fillId="0" borderId="5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4" fillId="0" borderId="32" xfId="0" applyFont="1" applyBorder="1" applyAlignment="1">
      <alignment horizontal="center" vertical="center" wrapText="1" shrinkToFit="1"/>
    </xf>
    <xf numFmtId="0" fontId="24" fillId="0" borderId="49" xfId="0" applyFont="1" applyBorder="1" applyAlignment="1">
      <alignment horizontal="center" vertical="center" wrapText="1" shrinkToFit="1"/>
    </xf>
    <xf numFmtId="0" fontId="24" fillId="0" borderId="51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18" fillId="0" borderId="84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 shrinkToFit="1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 shrinkToFit="1"/>
    </xf>
    <xf numFmtId="0" fontId="24" fillId="0" borderId="16" xfId="0" applyFont="1" applyBorder="1" applyAlignment="1">
      <alignment horizontal="center" vertical="center" wrapText="1" shrinkToFit="1"/>
    </xf>
    <xf numFmtId="0" fontId="24" fillId="0" borderId="9" xfId="0" applyFont="1" applyBorder="1" applyAlignment="1">
      <alignment horizontal="center" vertical="center" wrapText="1" shrinkToFit="1"/>
    </xf>
    <xf numFmtId="0" fontId="24" fillId="0" borderId="39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18" fillId="0" borderId="81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27" fillId="0" borderId="5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textRotation="90" wrapText="1"/>
    </xf>
    <xf numFmtId="0" fontId="24" fillId="0" borderId="5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6" fillId="0" borderId="5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10" fillId="0" borderId="61" xfId="0" applyFont="1" applyBorder="1" applyAlignment="1">
      <alignment horizontal="left"/>
    </xf>
    <xf numFmtId="0" fontId="10" fillId="0" borderId="67" xfId="0" applyFont="1" applyBorder="1" applyAlignment="1">
      <alignment horizontal="left"/>
    </xf>
    <xf numFmtId="0" fontId="10" fillId="0" borderId="103" xfId="0" applyFont="1" applyBorder="1" applyAlignment="1">
      <alignment horizontal="left"/>
    </xf>
    <xf numFmtId="0" fontId="10" fillId="0" borderId="93" xfId="0" applyFont="1" applyBorder="1" applyAlignment="1">
      <alignment horizontal="left"/>
    </xf>
    <xf numFmtId="0" fontId="6" fillId="0" borderId="8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103" xfId="0" applyFont="1" applyBorder="1" applyAlignment="1">
      <alignment horizontal="center" vertical="center" textRotation="90" wrapText="1"/>
    </xf>
    <xf numFmtId="0" fontId="10" fillId="0" borderId="81" xfId="0" applyFont="1" applyBorder="1" applyAlignment="1">
      <alignment horizontal="center" vertical="center" textRotation="90" wrapText="1"/>
    </xf>
    <xf numFmtId="0" fontId="10" fillId="0" borderId="56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104" xfId="0" applyFont="1" applyBorder="1" applyAlignment="1">
      <alignment vertical="center" textRotation="90" wrapText="1"/>
    </xf>
    <xf numFmtId="0" fontId="10" fillId="0" borderId="68" xfId="0" applyFont="1" applyBorder="1" applyAlignment="1">
      <alignment vertical="center" textRotation="90" wrapText="1"/>
    </xf>
    <xf numFmtId="0" fontId="10" fillId="0" borderId="76" xfId="0" applyFont="1" applyBorder="1" applyAlignment="1">
      <alignment vertical="center" textRotation="90" wrapText="1"/>
    </xf>
    <xf numFmtId="0" fontId="18" fillId="0" borderId="28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23" fillId="0" borderId="81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 textRotation="90" wrapText="1"/>
    </xf>
    <xf numFmtId="0" fontId="23" fillId="0" borderId="29" xfId="0" applyFont="1" applyBorder="1" applyAlignment="1">
      <alignment horizontal="center" vertical="center" textRotation="90" wrapText="1"/>
    </xf>
    <xf numFmtId="0" fontId="0" fillId="0" borderId="103" xfId="0" applyBorder="1" applyAlignment="1">
      <alignment horizontal="center" vertical="center" textRotation="90" wrapText="1"/>
    </xf>
    <xf numFmtId="0" fontId="23" fillId="0" borderId="104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0" fillId="0" borderId="6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29" xfId="0" applyBorder="1"/>
    <xf numFmtId="0" fontId="0" fillId="0" borderId="103" xfId="0" applyBorder="1"/>
    <xf numFmtId="0" fontId="0" fillId="0" borderId="68" xfId="0" applyBorder="1"/>
    <xf numFmtId="0" fontId="18" fillId="0" borderId="5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04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3" fillId="0" borderId="84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0" xfId="0" applyBorder="1" applyAlignment="1"/>
    <xf numFmtId="0" fontId="0" fillId="0" borderId="85" xfId="0" applyBorder="1" applyAlignment="1"/>
    <xf numFmtId="0" fontId="18" fillId="0" borderId="56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5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textRotation="90"/>
    </xf>
    <xf numFmtId="0" fontId="0" fillId="0" borderId="50" xfId="0" applyBorder="1"/>
    <xf numFmtId="0" fontId="0" fillId="0" borderId="85" xfId="0" applyBorder="1"/>
    <xf numFmtId="0" fontId="6" fillId="0" borderId="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6" fillId="0" borderId="5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6" fillId="0" borderId="81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4" fillId="0" borderId="81" xfId="0" applyFont="1" applyBorder="1" applyAlignment="1">
      <alignment horizontal="center" vertical="center" wrapText="1"/>
    </xf>
    <xf numFmtId="0" fontId="0" fillId="0" borderId="75" xfId="0" applyBorder="1" applyAlignment="1"/>
    <xf numFmtId="0" fontId="0" fillId="0" borderId="29" xfId="0" applyBorder="1" applyAlignment="1"/>
    <xf numFmtId="0" fontId="0" fillId="0" borderId="72" xfId="0" applyBorder="1" applyAlignment="1"/>
    <xf numFmtId="0" fontId="0" fillId="0" borderId="103" xfId="0" applyBorder="1" applyAlignment="1"/>
    <xf numFmtId="0" fontId="0" fillId="0" borderId="93" xfId="0" applyBorder="1" applyAlignment="1"/>
    <xf numFmtId="0" fontId="0" fillId="0" borderId="40" xfId="0" applyBorder="1" applyAlignment="1"/>
    <xf numFmtId="0" fontId="18" fillId="0" borderId="57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/>
    </xf>
    <xf numFmtId="0" fontId="0" fillId="0" borderId="43" xfId="0" applyBorder="1" applyAlignment="1"/>
    <xf numFmtId="0" fontId="0" fillId="0" borderId="62" xfId="0" applyBorder="1" applyAlignment="1"/>
    <xf numFmtId="0" fontId="10" fillId="0" borderId="81" xfId="0" applyFont="1" applyBorder="1" applyAlignment="1">
      <alignment horizontal="center" vertical="center"/>
    </xf>
    <xf numFmtId="0" fontId="0" fillId="0" borderId="103" xfId="0" applyBorder="1" applyAlignment="1">
      <alignment horizontal="center"/>
    </xf>
    <xf numFmtId="0" fontId="10" fillId="2" borderId="105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3" fillId="0" borderId="81" xfId="0" applyFont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 wrapText="1"/>
    </xf>
    <xf numFmtId="0" fontId="2" fillId="0" borderId="57" xfId="3" applyFont="1" applyBorder="1" applyAlignment="1">
      <alignment horizontal="center"/>
    </xf>
    <xf numFmtId="0" fontId="2" fillId="0" borderId="58" xfId="3" applyFont="1" applyBorder="1" applyAlignment="1">
      <alignment horizontal="center" vertical="top"/>
    </xf>
    <xf numFmtId="0" fontId="2" fillId="0" borderId="14" xfId="3" applyFont="1" applyBorder="1" applyAlignment="1">
      <alignment horizontal="center" vertical="top"/>
    </xf>
    <xf numFmtId="0" fontId="2" fillId="0" borderId="5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" fillId="3" borderId="21" xfId="3" quotePrefix="1" applyFont="1" applyFill="1" applyBorder="1" applyAlignment="1">
      <alignment horizontal="center" vertical="center"/>
    </xf>
    <xf numFmtId="0" fontId="3" fillId="3" borderId="54" xfId="3" quotePrefix="1" applyFont="1" applyFill="1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27" fillId="0" borderId="57" xfId="5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7" fillId="0" borderId="58" xfId="5" applyFont="1" applyBorder="1" applyAlignment="1">
      <alignment horizontal="center" vertical="top"/>
    </xf>
    <xf numFmtId="0" fontId="27" fillId="0" borderId="14" xfId="5" applyFont="1" applyBorder="1" applyAlignment="1">
      <alignment horizontal="center" vertical="top"/>
    </xf>
    <xf numFmtId="0" fontId="27" fillId="0" borderId="38" xfId="5" applyFont="1" applyBorder="1" applyAlignment="1">
      <alignment horizontal="center" vertical="top"/>
    </xf>
    <xf numFmtId="0" fontId="27" fillId="3" borderId="21" xfId="5" applyFont="1" applyFill="1" applyBorder="1" applyAlignment="1">
      <alignment horizontal="center" vertical="center"/>
    </xf>
    <xf numFmtId="0" fontId="27" fillId="3" borderId="54" xfId="5" applyFont="1" applyFill="1" applyBorder="1" applyAlignment="1">
      <alignment horizontal="center" vertical="center"/>
    </xf>
    <xf numFmtId="0" fontId="0" fillId="0" borderId="0" xfId="0" applyAlignment="1"/>
    <xf numFmtId="0" fontId="23" fillId="0" borderId="31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40" fillId="0" borderId="48" xfId="4" applyFont="1" applyFill="1" applyBorder="1" applyAlignment="1">
      <alignment horizontal="center" vertical="center" wrapText="1"/>
    </xf>
    <xf numFmtId="0" fontId="40" fillId="0" borderId="44" xfId="4" applyFont="1" applyFill="1" applyBorder="1" applyAlignment="1">
      <alignment horizontal="center" vertical="center" wrapText="1"/>
    </xf>
    <xf numFmtId="0" fontId="3" fillId="0" borderId="104" xfId="4" applyFont="1" applyFill="1" applyBorder="1" applyAlignment="1">
      <alignment horizontal="center" vertical="center" wrapText="1"/>
    </xf>
    <xf numFmtId="0" fontId="3" fillId="0" borderId="68" xfId="4" applyFont="1" applyFill="1" applyBorder="1" applyAlignment="1">
      <alignment horizontal="center" vertical="center" wrapText="1"/>
    </xf>
    <xf numFmtId="0" fontId="3" fillId="0" borderId="76" xfId="4" applyFont="1" applyFill="1" applyBorder="1" applyAlignment="1">
      <alignment horizontal="center" vertical="center" wrapText="1"/>
    </xf>
    <xf numFmtId="0" fontId="40" fillId="0" borderId="49" xfId="4" applyFont="1" applyFill="1" applyBorder="1" applyAlignment="1">
      <alignment horizontal="center"/>
    </xf>
    <xf numFmtId="0" fontId="40" fillId="0" borderId="28" xfId="4" applyFont="1" applyFill="1" applyBorder="1" applyAlignment="1">
      <alignment horizontal="center"/>
    </xf>
    <xf numFmtId="0" fontId="40" fillId="0" borderId="52" xfId="4" applyFont="1" applyFill="1" applyBorder="1" applyAlignment="1">
      <alignment horizontal="center"/>
    </xf>
    <xf numFmtId="0" fontId="40" fillId="0" borderId="63" xfId="4" applyFont="1" applyFill="1" applyBorder="1" applyAlignment="1">
      <alignment horizontal="center"/>
    </xf>
    <xf numFmtId="0" fontId="2" fillId="0" borderId="69" xfId="4" applyFill="1" applyBorder="1" applyAlignment="1">
      <alignment horizontal="center" vertical="center" wrapText="1"/>
    </xf>
    <xf numFmtId="0" fontId="2" fillId="0" borderId="44" xfId="4" applyFill="1" applyBorder="1" applyAlignment="1">
      <alignment horizontal="center" vertical="center" wrapText="1"/>
    </xf>
    <xf numFmtId="0" fontId="40" fillId="0" borderId="19" xfId="4" applyFont="1" applyFill="1" applyBorder="1" applyAlignment="1">
      <alignment horizontal="center" vertical="center" wrapText="1"/>
    </xf>
    <xf numFmtId="0" fontId="2" fillId="0" borderId="71" xfId="4" applyFill="1" applyBorder="1" applyAlignment="1">
      <alignment horizontal="center" vertical="center" wrapText="1"/>
    </xf>
    <xf numFmtId="0" fontId="2" fillId="0" borderId="53" xfId="4" applyFill="1" applyBorder="1" applyAlignment="1">
      <alignment horizontal="center" vertical="center" wrapText="1"/>
    </xf>
    <xf numFmtId="0" fontId="40" fillId="0" borderId="15" xfId="4" applyFont="1" applyFill="1" applyBorder="1" applyAlignment="1">
      <alignment horizontal="center"/>
    </xf>
    <xf numFmtId="0" fontId="40" fillId="0" borderId="38" xfId="4" applyFont="1" applyFill="1" applyBorder="1" applyAlignment="1">
      <alignment horizontal="center"/>
    </xf>
    <xf numFmtId="0" fontId="40" fillId="0" borderId="14" xfId="4" applyFont="1" applyFill="1" applyBorder="1" applyAlignment="1">
      <alignment horizontal="center"/>
    </xf>
    <xf numFmtId="0" fontId="40" fillId="0" borderId="21" xfId="4" applyFont="1" applyFill="1" applyBorder="1" applyAlignment="1">
      <alignment horizontal="center" vertical="center" wrapText="1"/>
    </xf>
    <xf numFmtId="0" fontId="2" fillId="0" borderId="70" xfId="4" applyFill="1" applyBorder="1" applyAlignment="1">
      <alignment horizontal="center" vertical="center" wrapText="1"/>
    </xf>
    <xf numFmtId="0" fontId="2" fillId="0" borderId="54" xfId="4" applyFill="1" applyBorder="1" applyAlignment="1">
      <alignment horizontal="center" vertical="center" wrapText="1"/>
    </xf>
    <xf numFmtId="0" fontId="40" fillId="0" borderId="69" xfId="4" applyFont="1" applyFill="1" applyBorder="1" applyAlignment="1">
      <alignment horizontal="center" vertical="center"/>
    </xf>
    <xf numFmtId="0" fontId="40" fillId="0" borderId="44" xfId="4" applyFont="1" applyFill="1" applyBorder="1" applyAlignment="1">
      <alignment horizontal="center" vertical="center"/>
    </xf>
    <xf numFmtId="0" fontId="6" fillId="0" borderId="84" xfId="4" applyFont="1" applyBorder="1" applyAlignment="1">
      <alignment horizontal="center" vertical="center"/>
    </xf>
    <xf numFmtId="0" fontId="6" fillId="0" borderId="85" xfId="4" applyFont="1" applyBorder="1" applyAlignment="1">
      <alignment horizontal="center" vertical="center"/>
    </xf>
    <xf numFmtId="0" fontId="6" fillId="0" borderId="57" xfId="4" applyFont="1" applyBorder="1" applyAlignment="1">
      <alignment horizontal="center" vertical="center"/>
    </xf>
    <xf numFmtId="0" fontId="6" fillId="0" borderId="63" xfId="4" applyFont="1" applyBorder="1" applyAlignment="1">
      <alignment horizontal="center" vertical="center"/>
    </xf>
    <xf numFmtId="174" fontId="3" fillId="0" borderId="69" xfId="0" applyNumberFormat="1" applyFont="1" applyFill="1" applyBorder="1" applyAlignment="1">
      <alignment horizontal="center" vertical="center" wrapText="1"/>
    </xf>
    <xf numFmtId="174" fontId="3" fillId="0" borderId="44" xfId="0" applyNumberFormat="1" applyFont="1" applyFill="1" applyBorder="1" applyAlignment="1">
      <alignment horizontal="center" vertical="center" wrapText="1"/>
    </xf>
    <xf numFmtId="174" fontId="3" fillId="0" borderId="70" xfId="0" applyNumberFormat="1" applyFont="1" applyFill="1" applyBorder="1" applyAlignment="1">
      <alignment horizontal="center" vertical="center"/>
    </xf>
    <xf numFmtId="174" fontId="3" fillId="0" borderId="54" xfId="0" applyNumberFormat="1" applyFont="1" applyFill="1" applyBorder="1" applyAlignment="1">
      <alignment horizontal="center" vertical="center"/>
    </xf>
    <xf numFmtId="174" fontId="18" fillId="0" borderId="84" xfId="4" applyNumberFormat="1" applyFont="1" applyFill="1" applyBorder="1" applyAlignment="1">
      <alignment horizontal="center" vertical="center"/>
    </xf>
    <xf numFmtId="174" fontId="18" fillId="0" borderId="85" xfId="4" applyNumberFormat="1" applyFont="1" applyFill="1" applyBorder="1" applyAlignment="1">
      <alignment horizontal="center" vertical="center"/>
    </xf>
    <xf numFmtId="174" fontId="18" fillId="0" borderId="56" xfId="4" applyNumberFormat="1" applyFont="1" applyFill="1" applyBorder="1" applyAlignment="1">
      <alignment horizontal="center" vertical="center"/>
    </xf>
    <xf numFmtId="0" fontId="2" fillId="0" borderId="43" xfId="4" applyBorder="1" applyAlignment="1">
      <alignment horizontal="center" vertical="center"/>
    </xf>
    <xf numFmtId="0" fontId="2" fillId="0" borderId="62" xfId="4" applyBorder="1" applyAlignment="1">
      <alignment horizontal="center" vertical="center"/>
    </xf>
    <xf numFmtId="174" fontId="6" fillId="0" borderId="84" xfId="0" applyNumberFormat="1" applyFont="1" applyFill="1" applyBorder="1" applyAlignment="1">
      <alignment horizontal="center" vertical="center"/>
    </xf>
    <xf numFmtId="174" fontId="6" fillId="0" borderId="50" xfId="0" applyNumberFormat="1" applyFont="1" applyFill="1" applyBorder="1" applyAlignment="1">
      <alignment horizontal="center" vertical="center"/>
    </xf>
    <xf numFmtId="174" fontId="6" fillId="0" borderId="85" xfId="0" applyNumberFormat="1" applyFont="1" applyFill="1" applyBorder="1" applyAlignment="1">
      <alignment horizontal="center" vertical="center"/>
    </xf>
    <xf numFmtId="174" fontId="3" fillId="0" borderId="50" xfId="0" applyNumberFormat="1" applyFont="1" applyFill="1" applyBorder="1" applyAlignment="1">
      <alignment horizontal="center" vertical="center"/>
    </xf>
    <xf numFmtId="174" fontId="3" fillId="0" borderId="85" xfId="0" applyNumberFormat="1" applyFont="1" applyFill="1" applyBorder="1" applyAlignment="1">
      <alignment horizontal="center" vertical="center"/>
    </xf>
    <xf numFmtId="174" fontId="3" fillId="0" borderId="29" xfId="0" applyNumberFormat="1" applyFont="1" applyFill="1" applyBorder="1" applyAlignment="1">
      <alignment horizontal="center" vertical="center"/>
    </xf>
    <xf numFmtId="174" fontId="3" fillId="0" borderId="103" xfId="0" applyNumberFormat="1" applyFont="1" applyFill="1" applyBorder="1" applyAlignment="1">
      <alignment horizontal="center" vertical="center"/>
    </xf>
    <xf numFmtId="174" fontId="3" fillId="0" borderId="69" xfId="0" applyNumberFormat="1" applyFont="1" applyFill="1" applyBorder="1" applyAlignment="1">
      <alignment horizontal="center" vertical="center"/>
    </xf>
    <xf numFmtId="174" fontId="3" fillId="0" borderId="44" xfId="0" applyNumberFormat="1" applyFont="1" applyFill="1" applyBorder="1" applyAlignment="1">
      <alignment horizontal="center" vertical="center"/>
    </xf>
    <xf numFmtId="174" fontId="6" fillId="0" borderId="56" xfId="0" applyNumberFormat="1" applyFont="1" applyFill="1" applyBorder="1" applyAlignment="1">
      <alignment horizontal="center" vertical="center"/>
    </xf>
    <xf numFmtId="174" fontId="6" fillId="0" borderId="43" xfId="0" applyNumberFormat="1" applyFont="1" applyFill="1" applyBorder="1" applyAlignment="1">
      <alignment horizontal="center" vertical="center"/>
    </xf>
    <xf numFmtId="174" fontId="6" fillId="0" borderId="62" xfId="0" applyNumberFormat="1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 textRotation="90" wrapText="1"/>
    </xf>
    <xf numFmtId="0" fontId="3" fillId="0" borderId="0" xfId="4" applyFont="1" applyFill="1" applyBorder="1" applyAlignment="1">
      <alignment horizontal="center" vertical="center" textRotation="90" wrapText="1"/>
    </xf>
    <xf numFmtId="0" fontId="3" fillId="0" borderId="0" xfId="4" applyFont="1" applyBorder="1" applyAlignment="1">
      <alignment horizontal="center" vertical="center" textRotation="90" wrapText="1"/>
    </xf>
    <xf numFmtId="0" fontId="3" fillId="0" borderId="0" xfId="4" applyFont="1" applyBorder="1" applyAlignment="1">
      <alignment vertical="center" textRotation="90" wrapText="1"/>
    </xf>
    <xf numFmtId="0" fontId="3" fillId="0" borderId="0" xfId="4" applyFont="1" applyBorder="1" applyAlignment="1">
      <alignment horizontal="left"/>
    </xf>
    <xf numFmtId="0" fontId="24" fillId="0" borderId="0" xfId="4" applyFont="1" applyBorder="1" applyAlignment="1">
      <alignment horizontal="center" vertical="center" textRotation="90" wrapText="1"/>
    </xf>
    <xf numFmtId="0" fontId="3" fillId="0" borderId="0" xfId="4" applyFont="1" applyBorder="1"/>
    <xf numFmtId="0" fontId="24" fillId="0" borderId="0" xfId="4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/>
    </xf>
    <xf numFmtId="0" fontId="23" fillId="0" borderId="84" xfId="4" applyFont="1" applyBorder="1" applyAlignment="1">
      <alignment horizontal="center" vertical="center"/>
    </xf>
    <xf numFmtId="0" fontId="23" fillId="0" borderId="85" xfId="4" applyFont="1" applyBorder="1" applyAlignment="1">
      <alignment horizontal="center" vertical="center"/>
    </xf>
    <xf numFmtId="0" fontId="23" fillId="0" borderId="84" xfId="4" applyFont="1" applyBorder="1" applyAlignment="1">
      <alignment horizontal="center" vertical="center" wrapText="1"/>
    </xf>
    <xf numFmtId="0" fontId="23" fillId="0" borderId="85" xfId="4" applyFont="1" applyBorder="1" applyAlignment="1">
      <alignment horizontal="center" vertical="center" wrapText="1"/>
    </xf>
    <xf numFmtId="0" fontId="4" fillId="0" borderId="84" xfId="4" applyFont="1" applyBorder="1" applyAlignment="1">
      <alignment horizontal="center" vertical="center" textRotation="90"/>
    </xf>
    <xf numFmtId="0" fontId="4" fillId="0" borderId="85" xfId="4" applyFont="1" applyBorder="1" applyAlignment="1">
      <alignment horizontal="center" vertical="center" textRotation="90"/>
    </xf>
  </cellXfs>
  <cellStyles count="8">
    <cellStyle name="Hiperveza" xfId="7" builtinId="8"/>
    <cellStyle name="Normal_opći" xfId="1"/>
    <cellStyle name="Normalno" xfId="0" builtinId="0"/>
    <cellStyle name="Normalno 2" xfId="2"/>
    <cellStyle name="Normalno 3" xfId="3"/>
    <cellStyle name="Normalno 4" xfId="4"/>
    <cellStyle name="Normalno 5" xfId="6"/>
    <cellStyle name="Obično_krim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4862029550917"/>
          <c:y val="6.4433070776959644E-2"/>
          <c:w val="0.79671815409731361"/>
          <c:h val="0.80412472329645635"/>
        </c:manualLayout>
      </c:layout>
      <c:barChart>
        <c:barDir val="col"/>
        <c:grouping val="clustered"/>
        <c:varyColors val="0"/>
        <c:ser>
          <c:idx val="1"/>
          <c:order val="0"/>
          <c:tx>
            <c:v>Prometne nesreće</c:v>
          </c:tx>
          <c:spPr>
            <a:pattFill prst="smCheck">
              <a:fgClr>
                <a:srgbClr xmlns:mc="http://schemas.openxmlformats.org/markup-compatibility/2006" xmlns:a14="http://schemas.microsoft.com/office/drawing/2010/main" val="0066CC" mc:Ignorable="a14" a14:legacySpreadsheetColorIndex="3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68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>1973.</c:v>
                      </c:pt>
                    </c:strCache>
                  </c16:filteredLitCache>
                </c:ext>
              </c:extLst>
              <c:f/>
              <c:strCache>
                <c:ptCount val="50"/>
                <c:pt idx="0">
                  <c:v>1974.</c:v>
                </c:pt>
                <c:pt idx="1">
                  <c:v>1975.</c:v>
                </c:pt>
                <c:pt idx="2">
                  <c:v>1976.</c:v>
                </c:pt>
                <c:pt idx="3">
                  <c:v>1977.</c:v>
                </c:pt>
                <c:pt idx="4">
                  <c:v>1978.</c:v>
                </c:pt>
                <c:pt idx="5">
                  <c:v>1979.</c:v>
                </c:pt>
                <c:pt idx="6">
                  <c:v>1980.</c:v>
                </c:pt>
                <c:pt idx="7">
                  <c:v>1981.</c:v>
                </c:pt>
                <c:pt idx="8">
                  <c:v>1982.</c:v>
                </c:pt>
                <c:pt idx="9">
                  <c:v>1983.</c:v>
                </c:pt>
                <c:pt idx="10">
                  <c:v>1984.</c:v>
                </c:pt>
                <c:pt idx="11">
                  <c:v>1985.</c:v>
                </c:pt>
                <c:pt idx="12">
                  <c:v>1986.</c:v>
                </c:pt>
                <c:pt idx="13">
                  <c:v>1987.</c:v>
                </c:pt>
                <c:pt idx="14">
                  <c:v>1988.</c:v>
                </c:pt>
                <c:pt idx="15">
                  <c:v>1989.</c:v>
                </c:pt>
                <c:pt idx="16">
                  <c:v>1990.</c:v>
                </c:pt>
                <c:pt idx="17">
                  <c:v>1991.</c:v>
                </c:pt>
                <c:pt idx="18">
                  <c:v>1992.</c:v>
                </c:pt>
                <c:pt idx="19">
                  <c:v>1993.</c:v>
                </c:pt>
                <c:pt idx="20">
                  <c:v>1994.</c:v>
                </c:pt>
                <c:pt idx="21">
                  <c:v>1995.</c:v>
                </c:pt>
                <c:pt idx="22">
                  <c:v>1996.</c:v>
                </c:pt>
                <c:pt idx="23">
                  <c:v>1997.</c:v>
                </c:pt>
                <c:pt idx="24">
                  <c:v>1998.</c:v>
                </c:pt>
                <c:pt idx="25">
                  <c:v>1999.</c:v>
                </c:pt>
                <c:pt idx="26">
                  <c:v>2000.</c:v>
                </c:pt>
                <c:pt idx="27">
                  <c:v>2001.</c:v>
                </c:pt>
                <c:pt idx="28">
                  <c:v>2002.</c:v>
                </c:pt>
                <c:pt idx="29">
                  <c:v>2003.</c:v>
                </c:pt>
                <c:pt idx="30">
                  <c:v>2004.</c:v>
                </c:pt>
                <c:pt idx="31">
                  <c:v>2005.</c:v>
                </c:pt>
                <c:pt idx="32">
                  <c:v>2006.</c:v>
                </c:pt>
                <c:pt idx="33">
                  <c:v>2007.</c:v>
                </c:pt>
                <c:pt idx="34">
                  <c:v>2008.</c:v>
                </c:pt>
                <c:pt idx="35">
                  <c:v>2009.</c:v>
                </c:pt>
                <c:pt idx="36">
                  <c:v>2010.</c:v>
                </c:pt>
                <c:pt idx="37">
                  <c:v>2011.</c:v>
                </c:pt>
                <c:pt idx="38">
                  <c:v>2012.</c:v>
                </c:pt>
                <c:pt idx="39">
                  <c:v>2013.</c:v>
                </c:pt>
                <c:pt idx="40">
                  <c:v>2014.</c:v>
                </c:pt>
                <c:pt idx="41">
                  <c:v>2015.</c:v>
                </c:pt>
                <c:pt idx="42">
                  <c:v>2016.</c:v>
                </c:pt>
                <c:pt idx="43">
                  <c:v>2017.</c:v>
                </c:pt>
                <c:pt idx="44">
                  <c:v>2018.</c:v>
                </c:pt>
                <c:pt idx="45">
                  <c:v>2019.</c:v>
                </c:pt>
                <c:pt idx="46">
                  <c:v>2020.</c:v>
                </c:pt>
                <c:pt idx="47">
                  <c:v>2021.</c:v>
                </c:pt>
                <c:pt idx="48">
                  <c:v>2022.</c:v>
                </c:pt>
                <c:pt idx="49">
                  <c:v>2023.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#,##0</c:formatCode>
                      <c:ptCount val="1"/>
                      <c:pt idx="0">
                        <c:v>49611</c:v>
                      </c:pt>
                    </c:numCache>
                  </c16:filteredLitCache>
                </c:ext>
              </c:extLst>
              <c:f/>
              <c:numCache>
                <c:formatCode>#,##0</c:formatCode>
                <c:ptCount val="50"/>
                <c:pt idx="0">
                  <c:v>45599</c:v>
                </c:pt>
                <c:pt idx="1">
                  <c:v>56437</c:v>
                </c:pt>
                <c:pt idx="2">
                  <c:v>45984</c:v>
                </c:pt>
                <c:pt idx="3">
                  <c:v>35831</c:v>
                </c:pt>
                <c:pt idx="4">
                  <c:v>38008</c:v>
                </c:pt>
                <c:pt idx="5">
                  <c:v>40504</c:v>
                </c:pt>
                <c:pt idx="6">
                  <c:v>47925</c:v>
                </c:pt>
                <c:pt idx="7">
                  <c:v>46633</c:v>
                </c:pt>
                <c:pt idx="8">
                  <c:v>46087</c:v>
                </c:pt>
                <c:pt idx="9">
                  <c:v>43096</c:v>
                </c:pt>
                <c:pt idx="10">
                  <c:v>46531</c:v>
                </c:pt>
                <c:pt idx="11">
                  <c:v>51373</c:v>
                </c:pt>
                <c:pt idx="12">
                  <c:v>58866</c:v>
                </c:pt>
                <c:pt idx="13">
                  <c:v>62563</c:v>
                </c:pt>
                <c:pt idx="14">
                  <c:v>64300</c:v>
                </c:pt>
                <c:pt idx="15">
                  <c:v>66894</c:v>
                </c:pt>
                <c:pt idx="16">
                  <c:v>67952</c:v>
                </c:pt>
                <c:pt idx="17">
                  <c:v>53297</c:v>
                </c:pt>
                <c:pt idx="18">
                  <c:v>56815</c:v>
                </c:pt>
                <c:pt idx="19">
                  <c:v>58188</c:v>
                </c:pt>
                <c:pt idx="20">
                  <c:v>62120</c:v>
                </c:pt>
                <c:pt idx="21">
                  <c:v>61656</c:v>
                </c:pt>
                <c:pt idx="22">
                  <c:v>59420</c:v>
                </c:pt>
                <c:pt idx="23">
                  <c:v>61685</c:v>
                </c:pt>
                <c:pt idx="24">
                  <c:v>67982</c:v>
                </c:pt>
                <c:pt idx="25">
                  <c:v>68798</c:v>
                </c:pt>
                <c:pt idx="26">
                  <c:v>73387</c:v>
                </c:pt>
                <c:pt idx="27">
                  <c:v>81911</c:v>
                </c:pt>
                <c:pt idx="28">
                  <c:v>86611</c:v>
                </c:pt>
                <c:pt idx="29">
                  <c:v>92102</c:v>
                </c:pt>
                <c:pt idx="30">
                  <c:v>76540</c:v>
                </c:pt>
                <c:pt idx="31">
                  <c:v>58132</c:v>
                </c:pt>
                <c:pt idx="32">
                  <c:v>58283</c:v>
                </c:pt>
                <c:pt idx="33">
                  <c:v>61020</c:v>
                </c:pt>
                <c:pt idx="34">
                  <c:v>53496</c:v>
                </c:pt>
                <c:pt idx="35">
                  <c:v>50388</c:v>
                </c:pt>
                <c:pt idx="36">
                  <c:v>44394</c:v>
                </c:pt>
                <c:pt idx="37">
                  <c:v>42443</c:v>
                </c:pt>
                <c:pt idx="38">
                  <c:v>37065</c:v>
                </c:pt>
                <c:pt idx="39">
                  <c:v>34021</c:v>
                </c:pt>
                <c:pt idx="40">
                  <c:v>31432</c:v>
                </c:pt>
                <c:pt idx="41">
                  <c:v>32571</c:v>
                </c:pt>
                <c:pt idx="42">
                  <c:v>32757</c:v>
                </c:pt>
                <c:pt idx="43">
                  <c:v>34368</c:v>
                </c:pt>
                <c:pt idx="44">
                  <c:v>33440</c:v>
                </c:pt>
                <c:pt idx="45">
                  <c:v>31367</c:v>
                </c:pt>
                <c:pt idx="46">
                  <c:v>26074</c:v>
                </c:pt>
                <c:pt idx="47">
                  <c:v>31453</c:v>
                </c:pt>
                <c:pt idx="48">
                  <c:v>32561</c:v>
                </c:pt>
                <c:pt idx="49">
                  <c:v>34604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6-445A-AF6D-D5167D61B672}"/>
            </c:ext>
          </c:extLst>
        </c:ser>
        <c:ser>
          <c:idx val="0"/>
          <c:order val="1"/>
          <c:tx>
            <c:v>Prometne nesreće s nastradalim osobama</c:v>
          </c:tx>
          <c:spPr>
            <a:pattFill prst="smCheck">
              <a:fgClr>
                <a:srgbClr xmlns:mc="http://schemas.openxmlformats.org/markup-compatibility/2006" xmlns:a14="http://schemas.microsoft.com/office/drawing/2010/main" val="FF6600" mc:Ignorable="a14" a14:legacySpreadsheetColorIndex="5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>1973.</c:v>
                      </c:pt>
                    </c:strCache>
                  </c16:filteredLitCache>
                </c:ext>
              </c:extLst>
              <c:f/>
              <c:strCache>
                <c:ptCount val="50"/>
                <c:pt idx="0">
                  <c:v>1974.</c:v>
                </c:pt>
                <c:pt idx="1">
                  <c:v>1975.</c:v>
                </c:pt>
                <c:pt idx="2">
                  <c:v>1976.</c:v>
                </c:pt>
                <c:pt idx="3">
                  <c:v>1977.</c:v>
                </c:pt>
                <c:pt idx="4">
                  <c:v>1978.</c:v>
                </c:pt>
                <c:pt idx="5">
                  <c:v>1979.</c:v>
                </c:pt>
                <c:pt idx="6">
                  <c:v>1980.</c:v>
                </c:pt>
                <c:pt idx="7">
                  <c:v>1981.</c:v>
                </c:pt>
                <c:pt idx="8">
                  <c:v>1982.</c:v>
                </c:pt>
                <c:pt idx="9">
                  <c:v>1983.</c:v>
                </c:pt>
                <c:pt idx="10">
                  <c:v>1984.</c:v>
                </c:pt>
                <c:pt idx="11">
                  <c:v>1985.</c:v>
                </c:pt>
                <c:pt idx="12">
                  <c:v>1986.</c:v>
                </c:pt>
                <c:pt idx="13">
                  <c:v>1987.</c:v>
                </c:pt>
                <c:pt idx="14">
                  <c:v>1988.</c:v>
                </c:pt>
                <c:pt idx="15">
                  <c:v>1989.</c:v>
                </c:pt>
                <c:pt idx="16">
                  <c:v>1990.</c:v>
                </c:pt>
                <c:pt idx="17">
                  <c:v>1991.</c:v>
                </c:pt>
                <c:pt idx="18">
                  <c:v>1992.</c:v>
                </c:pt>
                <c:pt idx="19">
                  <c:v>1993.</c:v>
                </c:pt>
                <c:pt idx="20">
                  <c:v>1994.</c:v>
                </c:pt>
                <c:pt idx="21">
                  <c:v>1995.</c:v>
                </c:pt>
                <c:pt idx="22">
                  <c:v>1996.</c:v>
                </c:pt>
                <c:pt idx="23">
                  <c:v>1997.</c:v>
                </c:pt>
                <c:pt idx="24">
                  <c:v>1998.</c:v>
                </c:pt>
                <c:pt idx="25">
                  <c:v>1999.</c:v>
                </c:pt>
                <c:pt idx="26">
                  <c:v>2000.</c:v>
                </c:pt>
                <c:pt idx="27">
                  <c:v>2001.</c:v>
                </c:pt>
                <c:pt idx="28">
                  <c:v>2002.</c:v>
                </c:pt>
                <c:pt idx="29">
                  <c:v>2003.</c:v>
                </c:pt>
                <c:pt idx="30">
                  <c:v>2004.</c:v>
                </c:pt>
                <c:pt idx="31">
                  <c:v>2005.</c:v>
                </c:pt>
                <c:pt idx="32">
                  <c:v>2006.</c:v>
                </c:pt>
                <c:pt idx="33">
                  <c:v>2007.</c:v>
                </c:pt>
                <c:pt idx="34">
                  <c:v>2008.</c:v>
                </c:pt>
                <c:pt idx="35">
                  <c:v>2009.</c:v>
                </c:pt>
                <c:pt idx="36">
                  <c:v>2010.</c:v>
                </c:pt>
                <c:pt idx="37">
                  <c:v>2011.</c:v>
                </c:pt>
                <c:pt idx="38">
                  <c:v>2012.</c:v>
                </c:pt>
                <c:pt idx="39">
                  <c:v>2013.</c:v>
                </c:pt>
                <c:pt idx="40">
                  <c:v>2014.</c:v>
                </c:pt>
                <c:pt idx="41">
                  <c:v>2015.</c:v>
                </c:pt>
                <c:pt idx="42">
                  <c:v>2016.</c:v>
                </c:pt>
                <c:pt idx="43">
                  <c:v>2017.</c:v>
                </c:pt>
                <c:pt idx="44">
                  <c:v>2018.</c:v>
                </c:pt>
                <c:pt idx="45">
                  <c:v>2019.</c:v>
                </c:pt>
                <c:pt idx="46">
                  <c:v>2020.</c:v>
                </c:pt>
                <c:pt idx="47">
                  <c:v>2021.</c:v>
                </c:pt>
                <c:pt idx="48">
                  <c:v>2022.</c:v>
                </c:pt>
                <c:pt idx="49">
                  <c:v>2023.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#,##0</c:formatCode>
                      <c:ptCount val="1"/>
                      <c:pt idx="0">
                        <c:v>10442</c:v>
                      </c:pt>
                    </c:numCache>
                  </c16:filteredLitCache>
                </c:ext>
              </c:extLst>
              <c:f/>
              <c:numCache>
                <c:formatCode>#,##0</c:formatCode>
                <c:ptCount val="50"/>
                <c:pt idx="0">
                  <c:v>10262</c:v>
                </c:pt>
                <c:pt idx="1">
                  <c:v>10509</c:v>
                </c:pt>
                <c:pt idx="2">
                  <c:v>10775</c:v>
                </c:pt>
                <c:pt idx="3">
                  <c:v>12924</c:v>
                </c:pt>
                <c:pt idx="4">
                  <c:v>13318</c:v>
                </c:pt>
                <c:pt idx="5">
                  <c:v>14014</c:v>
                </c:pt>
                <c:pt idx="6">
                  <c:v>15053</c:v>
                </c:pt>
                <c:pt idx="7">
                  <c:v>13716</c:v>
                </c:pt>
                <c:pt idx="8">
                  <c:v>13441</c:v>
                </c:pt>
                <c:pt idx="9">
                  <c:v>12238</c:v>
                </c:pt>
                <c:pt idx="10">
                  <c:v>11896</c:v>
                </c:pt>
                <c:pt idx="11">
                  <c:v>12072</c:v>
                </c:pt>
                <c:pt idx="12">
                  <c:v>13501</c:v>
                </c:pt>
                <c:pt idx="13">
                  <c:v>13985</c:v>
                </c:pt>
                <c:pt idx="14">
                  <c:v>14048</c:v>
                </c:pt>
                <c:pt idx="15">
                  <c:v>13888</c:v>
                </c:pt>
                <c:pt idx="16">
                  <c:v>14471</c:v>
                </c:pt>
                <c:pt idx="17">
                  <c:v>11559</c:v>
                </c:pt>
                <c:pt idx="18">
                  <c:v>12758</c:v>
                </c:pt>
                <c:pt idx="19">
                  <c:v>11529</c:v>
                </c:pt>
                <c:pt idx="20">
                  <c:v>12846</c:v>
                </c:pt>
                <c:pt idx="21">
                  <c:v>12668</c:v>
                </c:pt>
                <c:pt idx="22">
                  <c:v>11740</c:v>
                </c:pt>
                <c:pt idx="23">
                  <c:v>11652</c:v>
                </c:pt>
                <c:pt idx="24">
                  <c:v>12846</c:v>
                </c:pt>
                <c:pt idx="25">
                  <c:v>12958</c:v>
                </c:pt>
                <c:pt idx="26">
                  <c:v>14430</c:v>
                </c:pt>
                <c:pt idx="27">
                  <c:v>15079</c:v>
                </c:pt>
                <c:pt idx="28">
                  <c:v>16500</c:v>
                </c:pt>
                <c:pt idx="29">
                  <c:v>18592</c:v>
                </c:pt>
                <c:pt idx="30">
                  <c:v>17140</c:v>
                </c:pt>
                <c:pt idx="31">
                  <c:v>15679</c:v>
                </c:pt>
                <c:pt idx="32">
                  <c:v>16706</c:v>
                </c:pt>
                <c:pt idx="33">
                  <c:v>18029</c:v>
                </c:pt>
                <c:pt idx="34">
                  <c:v>16283</c:v>
                </c:pt>
                <c:pt idx="35">
                  <c:v>15730</c:v>
                </c:pt>
                <c:pt idx="36">
                  <c:v>13272</c:v>
                </c:pt>
                <c:pt idx="37">
                  <c:v>13228</c:v>
                </c:pt>
                <c:pt idx="38">
                  <c:v>11773</c:v>
                </c:pt>
                <c:pt idx="39">
                  <c:v>11225</c:v>
                </c:pt>
                <c:pt idx="40">
                  <c:v>10607</c:v>
                </c:pt>
                <c:pt idx="41">
                  <c:v>11038</c:v>
                </c:pt>
                <c:pt idx="42">
                  <c:v>10779</c:v>
                </c:pt>
                <c:pt idx="43">
                  <c:v>10939</c:v>
                </c:pt>
                <c:pt idx="44">
                  <c:v>10450</c:v>
                </c:pt>
                <c:pt idx="45">
                  <c:v>9695</c:v>
                </c:pt>
                <c:pt idx="46">
                  <c:v>7710</c:v>
                </c:pt>
                <c:pt idx="47">
                  <c:v>9146</c:v>
                </c:pt>
                <c:pt idx="48">
                  <c:v>10005</c:v>
                </c:pt>
                <c:pt idx="49">
                  <c:v>10633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06-445A-AF6D-D5167D61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70228080"/>
        <c:axId val="1"/>
      </c:barChart>
      <c:lineChart>
        <c:grouping val="standard"/>
        <c:varyColors val="0"/>
        <c:ser>
          <c:idx val="2"/>
          <c:order val="2"/>
          <c:tx>
            <c:v>Udio prometnih nesreća s nastradalim osobama u ukupnom broju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>1973.</c:v>
                      </c:pt>
                    </c:strCache>
                  </c16:filteredLitCache>
                </c:ext>
              </c:extLst>
              <c:f/>
              <c:strCache>
                <c:ptCount val="50"/>
                <c:pt idx="0">
                  <c:v>1974.</c:v>
                </c:pt>
                <c:pt idx="1">
                  <c:v>1975.</c:v>
                </c:pt>
                <c:pt idx="2">
                  <c:v>1976.</c:v>
                </c:pt>
                <c:pt idx="3">
                  <c:v>1977.</c:v>
                </c:pt>
                <c:pt idx="4">
                  <c:v>1978.</c:v>
                </c:pt>
                <c:pt idx="5">
                  <c:v>1979.</c:v>
                </c:pt>
                <c:pt idx="6">
                  <c:v>1980.</c:v>
                </c:pt>
                <c:pt idx="7">
                  <c:v>1981.</c:v>
                </c:pt>
                <c:pt idx="8">
                  <c:v>1982.</c:v>
                </c:pt>
                <c:pt idx="9">
                  <c:v>1983.</c:v>
                </c:pt>
                <c:pt idx="10">
                  <c:v>1984.</c:v>
                </c:pt>
                <c:pt idx="11">
                  <c:v>1985.</c:v>
                </c:pt>
                <c:pt idx="12">
                  <c:v>1986.</c:v>
                </c:pt>
                <c:pt idx="13">
                  <c:v>1987.</c:v>
                </c:pt>
                <c:pt idx="14">
                  <c:v>1988.</c:v>
                </c:pt>
                <c:pt idx="15">
                  <c:v>1989.</c:v>
                </c:pt>
                <c:pt idx="16">
                  <c:v>1990.</c:v>
                </c:pt>
                <c:pt idx="17">
                  <c:v>1991.</c:v>
                </c:pt>
                <c:pt idx="18">
                  <c:v>1992.</c:v>
                </c:pt>
                <c:pt idx="19">
                  <c:v>1993.</c:v>
                </c:pt>
                <c:pt idx="20">
                  <c:v>1994.</c:v>
                </c:pt>
                <c:pt idx="21">
                  <c:v>1995.</c:v>
                </c:pt>
                <c:pt idx="22">
                  <c:v>1996.</c:v>
                </c:pt>
                <c:pt idx="23">
                  <c:v>1997.</c:v>
                </c:pt>
                <c:pt idx="24">
                  <c:v>1998.</c:v>
                </c:pt>
                <c:pt idx="25">
                  <c:v>1999.</c:v>
                </c:pt>
                <c:pt idx="26">
                  <c:v>2000.</c:v>
                </c:pt>
                <c:pt idx="27">
                  <c:v>2001.</c:v>
                </c:pt>
                <c:pt idx="28">
                  <c:v>2002.</c:v>
                </c:pt>
                <c:pt idx="29">
                  <c:v>2003.</c:v>
                </c:pt>
                <c:pt idx="30">
                  <c:v>2004.</c:v>
                </c:pt>
                <c:pt idx="31">
                  <c:v>2005.</c:v>
                </c:pt>
                <c:pt idx="32">
                  <c:v>2006.</c:v>
                </c:pt>
                <c:pt idx="33">
                  <c:v>2007.</c:v>
                </c:pt>
                <c:pt idx="34">
                  <c:v>2008.</c:v>
                </c:pt>
                <c:pt idx="35">
                  <c:v>2009.</c:v>
                </c:pt>
                <c:pt idx="36">
                  <c:v>2010.</c:v>
                </c:pt>
                <c:pt idx="37">
                  <c:v>2011.</c:v>
                </c:pt>
                <c:pt idx="38">
                  <c:v>2012.</c:v>
                </c:pt>
                <c:pt idx="39">
                  <c:v>2013.</c:v>
                </c:pt>
                <c:pt idx="40">
                  <c:v>2014.</c:v>
                </c:pt>
                <c:pt idx="41">
                  <c:v>2015.</c:v>
                </c:pt>
                <c:pt idx="42">
                  <c:v>2016.</c:v>
                </c:pt>
                <c:pt idx="43">
                  <c:v>2017.</c:v>
                </c:pt>
                <c:pt idx="44">
                  <c:v>2018.</c:v>
                </c:pt>
                <c:pt idx="45">
                  <c:v>2019.</c:v>
                </c:pt>
                <c:pt idx="46">
                  <c:v>2020.</c:v>
                </c:pt>
                <c:pt idx="47">
                  <c:v>2021.</c:v>
                </c:pt>
                <c:pt idx="48">
                  <c:v>2022.</c:v>
                </c:pt>
                <c:pt idx="49">
                  <c:v>2023.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#,##0.0</c:formatCode>
                      <c:ptCount val="1"/>
                      <c:pt idx="0">
                        <c:v>21.0477515067223</c:v>
                      </c:pt>
                    </c:numCache>
                  </c16:filteredLitCache>
                </c:ext>
              </c:extLst>
              <c:f/>
              <c:numCache>
                <c:formatCode>#,##0.0</c:formatCode>
                <c:ptCount val="50"/>
                <c:pt idx="0">
                  <c:v>22.504879492971337</c:v>
                </c:pt>
                <c:pt idx="1">
                  <c:v>18.620762974644293</c:v>
                </c:pt>
                <c:pt idx="2">
                  <c:v>23.43206332637439</c:v>
                </c:pt>
                <c:pt idx="3">
                  <c:v>36.06932544444755</c:v>
                </c:pt>
                <c:pt idx="4">
                  <c:v>35.03999158071985</c:v>
                </c:pt>
                <c:pt idx="5">
                  <c:v>34.599051945486863</c:v>
                </c:pt>
                <c:pt idx="6">
                  <c:v>31.409494001043299</c:v>
                </c:pt>
                <c:pt idx="7">
                  <c:v>29.412647695837713</c:v>
                </c:pt>
                <c:pt idx="8">
                  <c:v>29.164406448673162</c:v>
                </c:pt>
                <c:pt idx="9">
                  <c:v>28.397067013179878</c:v>
                </c:pt>
                <c:pt idx="10">
                  <c:v>25.565751864348503</c:v>
                </c:pt>
                <c:pt idx="11">
                  <c:v>23.498725011192651</c:v>
                </c:pt>
                <c:pt idx="12">
                  <c:v>22.935140828321952</c:v>
                </c:pt>
                <c:pt idx="13">
                  <c:v>22.353467704553807</c:v>
                </c:pt>
                <c:pt idx="14">
                  <c:v>21.847589424572316</c:v>
                </c:pt>
                <c:pt idx="15">
                  <c:v>20.761204293359643</c:v>
                </c:pt>
                <c:pt idx="16">
                  <c:v>21.295914763362372</c:v>
                </c:pt>
                <c:pt idx="17">
                  <c:v>21.687899881794472</c:v>
                </c:pt>
                <c:pt idx="18">
                  <c:v>22.455337498899937</c:v>
                </c:pt>
                <c:pt idx="19">
                  <c:v>19.81336358011961</c:v>
                </c:pt>
                <c:pt idx="20">
                  <c:v>20.679330328396652</c:v>
                </c:pt>
                <c:pt idx="21">
                  <c:v>20.546256649798885</c:v>
                </c:pt>
                <c:pt idx="22">
                  <c:v>19.757657354426119</c:v>
                </c:pt>
                <c:pt idx="23">
                  <c:v>18.889519332090458</c:v>
                </c:pt>
                <c:pt idx="24">
                  <c:v>18.896178400164747</c:v>
                </c:pt>
                <c:pt idx="25">
                  <c:v>18.834849850286346</c:v>
                </c:pt>
                <c:pt idx="26">
                  <c:v>19.66288307193372</c:v>
                </c:pt>
                <c:pt idx="27">
                  <c:v>18.409004895557374</c:v>
                </c:pt>
                <c:pt idx="28">
                  <c:v>19.050697948297561</c:v>
                </c:pt>
                <c:pt idx="29">
                  <c:v>20.186315172308962</c:v>
                </c:pt>
                <c:pt idx="30">
                  <c:v>22.39351972824667</c:v>
                </c:pt>
                <c:pt idx="31">
                  <c:v>26.97137549026354</c:v>
                </c:pt>
                <c:pt idx="32">
                  <c:v>28.663589725992139</c:v>
                </c:pt>
                <c:pt idx="33">
                  <c:v>29.546050475254017</c:v>
                </c:pt>
                <c:pt idx="34">
                  <c:v>30.437789741289066</c:v>
                </c:pt>
                <c:pt idx="35">
                  <c:v>31.217750257997935</c:v>
                </c:pt>
                <c:pt idx="36">
                  <c:v>29.895931882686849</c:v>
                </c:pt>
                <c:pt idx="37">
                  <c:v>31.166505666423205</c:v>
                </c:pt>
                <c:pt idx="38">
                  <c:v>31.763118845271819</c:v>
                </c:pt>
                <c:pt idx="39">
                  <c:v>32.994327033302959</c:v>
                </c:pt>
                <c:pt idx="40">
                  <c:v>33.745864087554082</c:v>
                </c:pt>
                <c:pt idx="41">
                  <c:v>33.889042399680697</c:v>
                </c:pt>
                <c:pt idx="42">
                  <c:v>32.905943767744297</c:v>
                </c:pt>
                <c:pt idx="43">
                  <c:v>31.829027001862197</c:v>
                </c:pt>
                <c:pt idx="44">
                  <c:v>31.25</c:v>
                </c:pt>
                <c:pt idx="45">
                  <c:v>30.908279401919213</c:v>
                </c:pt>
                <c:pt idx="46">
                  <c:v>29.569686277517832</c:v>
                </c:pt>
                <c:pt idx="47">
                  <c:v>29.07830731567736</c:v>
                </c:pt>
                <c:pt idx="48">
                  <c:v>30.72694327569792</c:v>
                </c:pt>
                <c:pt idx="49">
                  <c:v>30.727661542018264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06-445A-AF6D-D5167D61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0228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prometne nesreće</a:t>
                </a:r>
              </a:p>
            </c:rich>
          </c:tx>
          <c:layout>
            <c:manualLayout>
              <c:xMode val="edge"/>
              <c:yMode val="edge"/>
              <c:x val="2.1464659486833668E-2"/>
              <c:y val="0.327320128798333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02280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postotak</a:t>
                </a:r>
              </a:p>
            </c:rich>
          </c:tx>
          <c:layout>
            <c:manualLayout>
              <c:xMode val="edge"/>
              <c:yMode val="edge"/>
              <c:x val="0.95328401330186374"/>
              <c:y val="0.399485077251941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"/>
        <c:crosses val="max"/>
        <c:crossBetween val="between"/>
      </c:valAx>
      <c:spPr>
        <a:gradFill rotWithShape="0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37390666217101"/>
          <c:y val="6.9587628865979384E-2"/>
          <c:w val="0.31937596755311265"/>
          <c:h val="0.16026154161460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74158373165726E-2"/>
          <c:y val="5.7077752831034244E-2"/>
          <c:w val="0.90118693025739338"/>
          <c:h val="0.66438504295323864"/>
        </c:manualLayout>
      </c:layout>
      <c:barChart>
        <c:barDir val="col"/>
        <c:grouping val="clustered"/>
        <c:varyColors val="0"/>
        <c:ser>
          <c:idx val="0"/>
          <c:order val="0"/>
          <c:tx>
            <c:v>udjel prometnih nesreća</c:v>
          </c:tx>
          <c:spPr>
            <a:pattFill prst="lgCheck">
              <a:fgClr>
                <a:srgbClr xmlns:mc="http://schemas.openxmlformats.org/markup-compatibility/2006" xmlns:a14="http://schemas.microsoft.com/office/drawing/2010/main" val="FFFF00" mc:Ignorable="a14" a14:legacySpreadsheetColorIndex="3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0"/>
              <c:pt idx="0">
                <c:v>zagrebačka</c:v>
              </c:pt>
              <c:pt idx="1">
                <c:v>splitsko-dalmatinska</c:v>
              </c:pt>
              <c:pt idx="2">
                <c:v>primorsko-goranska</c:v>
              </c:pt>
              <c:pt idx="3">
                <c:v>osječko-baranjska</c:v>
              </c:pt>
              <c:pt idx="4">
                <c:v>istarska</c:v>
              </c:pt>
              <c:pt idx="5">
                <c:v>dubrovačko-neretvanska</c:v>
              </c:pt>
              <c:pt idx="6">
                <c:v>karlovačka</c:v>
              </c:pt>
              <c:pt idx="7">
                <c:v>sisačko-moslavačka</c:v>
              </c:pt>
              <c:pt idx="8">
                <c:v>šibensko-kninska</c:v>
              </c:pt>
              <c:pt idx="9">
                <c:v>vukovarsko-srijemska</c:v>
              </c:pt>
              <c:pt idx="10">
                <c:v>zadarska</c:v>
              </c:pt>
              <c:pt idx="11">
                <c:v>bjelovarsko-bilogorska</c:v>
              </c:pt>
              <c:pt idx="12">
                <c:v>brodsko-posavska</c:v>
              </c:pt>
              <c:pt idx="13">
                <c:v>koprivničko-križevačka</c:v>
              </c:pt>
              <c:pt idx="14">
                <c:v>krapinsko-zagorska</c:v>
              </c:pt>
              <c:pt idx="15">
                <c:v>ličko-senjska</c:v>
              </c:pt>
              <c:pt idx="16">
                <c:v>međimurska</c:v>
              </c:pt>
              <c:pt idx="17">
                <c:v>požeško-slavonska</c:v>
              </c:pt>
              <c:pt idx="18">
                <c:v>varaždinska</c:v>
              </c:pt>
              <c:pt idx="19">
                <c:v>virovitičko-podravska</c:v>
              </c:pt>
            </c:strLit>
          </c:cat>
          <c:val>
            <c:numLit>
              <c:formatCode>0.0</c:formatCode>
              <c:ptCount val="20"/>
              <c:pt idx="0">
                <c:v>23.245867529765345</c:v>
              </c:pt>
              <c:pt idx="1">
                <c:v>9.0451970870419611</c:v>
              </c:pt>
              <c:pt idx="2">
                <c:v>10.284938157438447</c:v>
              </c:pt>
              <c:pt idx="3">
                <c:v>6.1293492081840251</c:v>
              </c:pt>
              <c:pt idx="4">
                <c:v>4.6873193850421915</c:v>
              </c:pt>
              <c:pt idx="5">
                <c:v>2.1904982082996187</c:v>
              </c:pt>
              <c:pt idx="6">
                <c:v>2.7540168766616575</c:v>
              </c:pt>
              <c:pt idx="7">
                <c:v>5.4184487342503758</c:v>
              </c:pt>
              <c:pt idx="8">
                <c:v>3.3782221708473013</c:v>
              </c:pt>
              <c:pt idx="9">
                <c:v>4.1815975031788231</c:v>
              </c:pt>
              <c:pt idx="10">
                <c:v>6.0571032250606862</c:v>
              </c:pt>
              <c:pt idx="11">
                <c:v>2.0315570454282743</c:v>
              </c:pt>
              <c:pt idx="12">
                <c:v>3.4909259045197087</c:v>
              </c:pt>
              <c:pt idx="13">
                <c:v>3.1961622933764882</c:v>
              </c:pt>
              <c:pt idx="14">
                <c:v>1.9679805802797365</c:v>
              </c:pt>
              <c:pt idx="15">
                <c:v>3.427349439371171</c:v>
              </c:pt>
              <c:pt idx="16">
                <c:v>1.5316148422147728</c:v>
              </c:pt>
              <c:pt idx="17">
                <c:v>1.5894116287134434</c:v>
              </c:pt>
              <c:pt idx="18">
                <c:v>3.4504681539706392</c:v>
              </c:pt>
              <c:pt idx="19">
                <c:v>1.9419720263553346</c:v>
              </c:pt>
            </c:numLit>
          </c:val>
          <c:extLst>
            <c:ext xmlns:c16="http://schemas.microsoft.com/office/drawing/2014/chart" uri="{C3380CC4-5D6E-409C-BE32-E72D297353CC}">
              <c16:uniqueId val="{00000000-C917-45CB-B926-03A7359ABF11}"/>
            </c:ext>
          </c:extLst>
        </c:ser>
        <c:ser>
          <c:idx val="1"/>
          <c:order val="1"/>
          <c:tx>
            <c:v>udjel prometnih nesreća s nastradalim osobama</c:v>
          </c:tx>
          <c:spPr>
            <a:pattFill prst="lgCheck">
              <a:fgClr>
                <a:srgbClr xmlns:mc="http://schemas.openxmlformats.org/markup-compatibility/2006" xmlns:a14="http://schemas.microsoft.com/office/drawing/2010/main" val="FF6600" mc:Ignorable="a14" a14:legacySpreadsheetColorIndex="5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0"/>
              <c:pt idx="0">
                <c:v>zagrebačka</c:v>
              </c:pt>
              <c:pt idx="1">
                <c:v>splitsko-dalmatinska</c:v>
              </c:pt>
              <c:pt idx="2">
                <c:v>primorsko-goranska</c:v>
              </c:pt>
              <c:pt idx="3">
                <c:v>osječko-baranjska</c:v>
              </c:pt>
              <c:pt idx="4">
                <c:v>istarska</c:v>
              </c:pt>
              <c:pt idx="5">
                <c:v>dubrovačko-neretvanska</c:v>
              </c:pt>
              <c:pt idx="6">
                <c:v>karlovačka</c:v>
              </c:pt>
              <c:pt idx="7">
                <c:v>sisačko-moslavačka</c:v>
              </c:pt>
              <c:pt idx="8">
                <c:v>šibensko-kninska</c:v>
              </c:pt>
              <c:pt idx="9">
                <c:v>vukovarsko-srijemska</c:v>
              </c:pt>
              <c:pt idx="10">
                <c:v>zadarska</c:v>
              </c:pt>
              <c:pt idx="11">
                <c:v>bjelovarsko-bilogorska</c:v>
              </c:pt>
              <c:pt idx="12">
                <c:v>brodsko-posavska</c:v>
              </c:pt>
              <c:pt idx="13">
                <c:v>koprivničko-križevačka</c:v>
              </c:pt>
              <c:pt idx="14">
                <c:v>krapinsko-zagorska</c:v>
              </c:pt>
              <c:pt idx="15">
                <c:v>ličko-senjska</c:v>
              </c:pt>
              <c:pt idx="16">
                <c:v>međimurska</c:v>
              </c:pt>
              <c:pt idx="17">
                <c:v>požeško-slavonska</c:v>
              </c:pt>
              <c:pt idx="18">
                <c:v>varaždinska</c:v>
              </c:pt>
              <c:pt idx="19">
                <c:v>virovitičko-podravska</c:v>
              </c:pt>
            </c:strLit>
          </c:cat>
          <c:val>
            <c:numLit>
              <c:formatCode>0.0</c:formatCode>
              <c:ptCount val="20"/>
              <c:pt idx="0">
                <c:v>22.48659832596633</c:v>
              </c:pt>
              <c:pt idx="1">
                <c:v>12.846797705257218</c:v>
              </c:pt>
              <c:pt idx="2">
                <c:v>8.4924292297564179</c:v>
              </c:pt>
              <c:pt idx="3">
                <c:v>5.7556663218282704</c:v>
              </c:pt>
              <c:pt idx="4">
                <c:v>5.6145960688422836</c:v>
              </c:pt>
              <c:pt idx="5">
                <c:v>3.7336593623624563</c:v>
              </c:pt>
              <c:pt idx="6">
                <c:v>3.1129502492241135</c:v>
              </c:pt>
              <c:pt idx="7">
                <c:v>4.3167497413712033</c:v>
              </c:pt>
              <c:pt idx="8">
                <c:v>3.4703282234552808</c:v>
              </c:pt>
              <c:pt idx="9">
                <c:v>4.0440139189316282</c:v>
              </c:pt>
              <c:pt idx="10">
                <c:v>4.5518668296811811</c:v>
              </c:pt>
              <c:pt idx="11">
                <c:v>2.3135521489701873</c:v>
              </c:pt>
              <c:pt idx="12">
                <c:v>3.6678265776356627</c:v>
              </c:pt>
              <c:pt idx="13">
                <c:v>2.6145020220069597</c:v>
              </c:pt>
              <c:pt idx="14">
                <c:v>2.0596256935954105</c:v>
              </c:pt>
              <c:pt idx="15">
                <c:v>2.3699802501645819</c:v>
              </c:pt>
              <c:pt idx="16">
                <c:v>1.9655788582714193</c:v>
              </c:pt>
              <c:pt idx="17">
                <c:v>1.532963415781059</c:v>
              </c:pt>
              <c:pt idx="18">
                <c:v>3.1035455656917144</c:v>
              </c:pt>
              <c:pt idx="19">
                <c:v>1.9467694912066209</c:v>
              </c:pt>
            </c:numLit>
          </c:val>
          <c:extLst>
            <c:ext xmlns:c16="http://schemas.microsoft.com/office/drawing/2014/chart" uri="{C3380CC4-5D6E-409C-BE32-E72D297353CC}">
              <c16:uniqueId val="{00000001-C917-45CB-B926-03A7359ABF11}"/>
            </c:ext>
          </c:extLst>
        </c:ser>
        <c:ser>
          <c:idx val="2"/>
          <c:order val="2"/>
          <c:tx>
            <c:v>udjel poginulih osoba 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0"/>
              <c:pt idx="0">
                <c:v>zagrebačka</c:v>
              </c:pt>
              <c:pt idx="1">
                <c:v>splitsko-dalmatinska</c:v>
              </c:pt>
              <c:pt idx="2">
                <c:v>primorsko-goranska</c:v>
              </c:pt>
              <c:pt idx="3">
                <c:v>osječko-baranjska</c:v>
              </c:pt>
              <c:pt idx="4">
                <c:v>istarska</c:v>
              </c:pt>
              <c:pt idx="5">
                <c:v>dubrovačko-neretvanska</c:v>
              </c:pt>
              <c:pt idx="6">
                <c:v>karlovačka</c:v>
              </c:pt>
              <c:pt idx="7">
                <c:v>sisačko-moslavačka</c:v>
              </c:pt>
              <c:pt idx="8">
                <c:v>šibensko-kninska</c:v>
              </c:pt>
              <c:pt idx="9">
                <c:v>vukovarsko-srijemska</c:v>
              </c:pt>
              <c:pt idx="10">
                <c:v>zadarska</c:v>
              </c:pt>
              <c:pt idx="11">
                <c:v>bjelovarsko-bilogorska</c:v>
              </c:pt>
              <c:pt idx="12">
                <c:v>brodsko-posavska</c:v>
              </c:pt>
              <c:pt idx="13">
                <c:v>koprivničko-križevačka</c:v>
              </c:pt>
              <c:pt idx="14">
                <c:v>krapinsko-zagorska</c:v>
              </c:pt>
              <c:pt idx="15">
                <c:v>ličko-senjska</c:v>
              </c:pt>
              <c:pt idx="16">
                <c:v>međimurska</c:v>
              </c:pt>
              <c:pt idx="17">
                <c:v>požeško-slavonska</c:v>
              </c:pt>
              <c:pt idx="18">
                <c:v>varaždinska</c:v>
              </c:pt>
              <c:pt idx="19">
                <c:v>virovitičko-podravska</c:v>
              </c:pt>
            </c:strLit>
          </c:cat>
          <c:val>
            <c:numLit>
              <c:formatCode>0.0</c:formatCode>
              <c:ptCount val="20"/>
              <c:pt idx="0">
                <c:v>11.678832116788321</c:v>
              </c:pt>
              <c:pt idx="1">
                <c:v>14.233576642335766</c:v>
              </c:pt>
              <c:pt idx="2">
                <c:v>10.218978102189782</c:v>
              </c:pt>
              <c:pt idx="3">
                <c:v>4.7445255474452548</c:v>
              </c:pt>
              <c:pt idx="4">
                <c:v>7.2992700729926998</c:v>
              </c:pt>
              <c:pt idx="5">
                <c:v>2.9197080291970803</c:v>
              </c:pt>
              <c:pt idx="6">
                <c:v>4.0145985401459852</c:v>
              </c:pt>
              <c:pt idx="7">
                <c:v>5.1094890510948909</c:v>
              </c:pt>
              <c:pt idx="8">
                <c:v>4.7445255474452548</c:v>
              </c:pt>
              <c:pt idx="9">
                <c:v>5.1094890510948909</c:v>
              </c:pt>
              <c:pt idx="10">
                <c:v>4.0145985401459852</c:v>
              </c:pt>
              <c:pt idx="11">
                <c:v>1.824817518248175</c:v>
              </c:pt>
              <c:pt idx="12">
                <c:v>3.2846715328467155</c:v>
              </c:pt>
              <c:pt idx="13">
                <c:v>2.5547445255474455</c:v>
              </c:pt>
              <c:pt idx="14">
                <c:v>3.2846715328467155</c:v>
              </c:pt>
              <c:pt idx="15">
                <c:v>3.6496350364963499</c:v>
              </c:pt>
              <c:pt idx="16">
                <c:v>2.5547445255474455</c:v>
              </c:pt>
              <c:pt idx="17">
                <c:v>2.9197080291970803</c:v>
              </c:pt>
              <c:pt idx="18">
                <c:v>3.2846715328467155</c:v>
              </c:pt>
              <c:pt idx="19">
                <c:v>2.5547445255474455</c:v>
              </c:pt>
            </c:numLit>
          </c:val>
          <c:extLst>
            <c:ext xmlns:c16="http://schemas.microsoft.com/office/drawing/2014/chart" uri="{C3380CC4-5D6E-409C-BE32-E72D297353CC}">
              <c16:uniqueId val="{00000002-C917-45CB-B926-03A7359AB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9949776"/>
        <c:axId val="1"/>
      </c:barChart>
      <c:catAx>
        <c:axId val="36994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postotni udio</a:t>
                </a:r>
              </a:p>
            </c:rich>
          </c:tx>
          <c:layout>
            <c:manualLayout>
              <c:xMode val="edge"/>
              <c:yMode val="edge"/>
              <c:x val="1.0540184453227932E-2"/>
              <c:y val="0.301370582101894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69949776"/>
        <c:crosses val="autoZero"/>
        <c:crossBetween val="between"/>
      </c:valAx>
      <c:spPr>
        <a:gradFill rotWithShape="0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296470352273159"/>
          <c:y val="0.20547993144692528"/>
          <c:w val="0.64953969686595492"/>
          <c:h val="9.13244406093073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13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55335968379446"/>
          <c:y val="8.0247155451736871E-2"/>
          <c:w val="0.86363636363636365"/>
          <c:h val="0.5679029462738302"/>
        </c:manualLayout>
      </c:layout>
      <c:barChart>
        <c:barDir val="col"/>
        <c:grouping val="clustered"/>
        <c:varyColors val="0"/>
        <c:ser>
          <c:idx val="0"/>
          <c:order val="0"/>
          <c:tx>
            <c:v>poginulo osoba na 100.000 stanovnika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0"/>
              <c:pt idx="0">
                <c:v>zagrebačka</c:v>
              </c:pt>
              <c:pt idx="1">
                <c:v>splitsko-dalmatinska</c:v>
              </c:pt>
              <c:pt idx="2">
                <c:v>primorsko-goranska</c:v>
              </c:pt>
              <c:pt idx="3">
                <c:v>osječko-baranjska</c:v>
              </c:pt>
              <c:pt idx="4">
                <c:v>istarska</c:v>
              </c:pt>
              <c:pt idx="5">
                <c:v>dubrovačko-neretva.</c:v>
              </c:pt>
              <c:pt idx="6">
                <c:v>karlovačka</c:v>
              </c:pt>
              <c:pt idx="7">
                <c:v>sisačko-moslavačka</c:v>
              </c:pt>
              <c:pt idx="8">
                <c:v>šibensko-kninska</c:v>
              </c:pt>
              <c:pt idx="9">
                <c:v>vukovarsko-srijemska</c:v>
              </c:pt>
              <c:pt idx="10">
                <c:v>zadarska</c:v>
              </c:pt>
              <c:pt idx="11">
                <c:v>bjelovarsko-bilogor.</c:v>
              </c:pt>
              <c:pt idx="12">
                <c:v>brodsko-posavska</c:v>
              </c:pt>
              <c:pt idx="13">
                <c:v>koprivničko-križevačka</c:v>
              </c:pt>
              <c:pt idx="14">
                <c:v>krapinsko-zagorska</c:v>
              </c:pt>
              <c:pt idx="15">
                <c:v>ličko-senjska</c:v>
              </c:pt>
              <c:pt idx="16">
                <c:v>međimurska</c:v>
              </c:pt>
              <c:pt idx="17">
                <c:v>požeško-slavonska</c:v>
              </c:pt>
              <c:pt idx="18">
                <c:v>varaždinska</c:v>
              </c:pt>
              <c:pt idx="19">
                <c:v>virovitičko-podravska</c:v>
              </c:pt>
            </c:strLit>
          </c:cat>
          <c:val>
            <c:numLit>
              <c:formatCode>#,##0.0</c:formatCode>
              <c:ptCount val="20"/>
              <c:pt idx="0">
                <c:v>2.9939223376545612</c:v>
              </c:pt>
              <c:pt idx="1">
                <c:v>9.2111478507321678</c:v>
              </c:pt>
              <c:pt idx="2">
                <c:v>10.59534485955492</c:v>
              </c:pt>
              <c:pt idx="3">
                <c:v>5.0945429607132358</c:v>
              </c:pt>
              <c:pt idx="4">
                <c:v>10.205643720977701</c:v>
              </c:pt>
              <c:pt idx="5">
                <c:v>6.9535589183739104</c:v>
              </c:pt>
              <c:pt idx="6">
                <c:v>9.9154482684021712</c:v>
              </c:pt>
              <c:pt idx="7">
                <c:v>10.17419678350036</c:v>
              </c:pt>
              <c:pt idx="8">
                <c:v>13.581420616596496</c:v>
              </c:pt>
              <c:pt idx="9">
                <c:v>9.92731785144478</c:v>
              </c:pt>
              <c:pt idx="10">
                <c:v>6.8647457859821897</c:v>
              </c:pt>
              <c:pt idx="11">
                <c:v>4.9802284928832536</c:v>
              </c:pt>
              <c:pt idx="12">
                <c:v>7.0154652032925924</c:v>
              </c:pt>
              <c:pt idx="13">
                <c:v>6.9744734272562416</c:v>
              </c:pt>
              <c:pt idx="14">
                <c:v>7.5086349301696949</c:v>
              </c:pt>
              <c:pt idx="15">
                <c:v>23.486307482737562</c:v>
              </c:pt>
              <c:pt idx="16">
                <c:v>6.6659048489696415</c:v>
              </c:pt>
              <c:pt idx="17">
                <c:v>12.690959277884415</c:v>
              </c:pt>
              <c:pt idx="18">
                <c:v>5.6748679016860661</c:v>
              </c:pt>
              <c:pt idx="19">
                <c:v>10.102467888584211</c:v>
              </c:pt>
            </c:numLit>
          </c:val>
          <c:extLst>
            <c:ext xmlns:c16="http://schemas.microsoft.com/office/drawing/2014/chart" uri="{C3380CC4-5D6E-409C-BE32-E72D297353CC}">
              <c16:uniqueId val="{00000000-34E3-4814-A7D6-690AC474D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0362104"/>
        <c:axId val="1"/>
      </c:barChart>
      <c:catAx>
        <c:axId val="370362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poginule osobe</a:t>
                </a:r>
              </a:p>
            </c:rich>
          </c:tx>
          <c:layout>
            <c:manualLayout>
              <c:xMode val="edge"/>
              <c:yMode val="edge"/>
              <c:x val="9.881422924901186E-3"/>
              <c:y val="0.246914228314053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036210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2999479620074"/>
          <c:y val="7.7881856873834435E-2"/>
          <c:w val="0.87450284263613776"/>
          <c:h val="0.60124793506600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[1]pol._uprave!$C$29</c:f>
              <c:strCache>
                <c:ptCount val="1"/>
                <c:pt idx="0">
                  <c:v>nesreće s nastradalima na 100.000 vozača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[1]pol._uprave!$A$30:$A$49</c:f>
              <c:strCache>
                <c:ptCount val="20"/>
                <c:pt idx="0">
                  <c:v>zagrebačka</c:v>
                </c:pt>
                <c:pt idx="1">
                  <c:v>splitsko-dalmatinska</c:v>
                </c:pt>
                <c:pt idx="2">
                  <c:v>primorsko-goranska</c:v>
                </c:pt>
                <c:pt idx="3">
                  <c:v>osječko-baranjska</c:v>
                </c:pt>
                <c:pt idx="4">
                  <c:v>istarska</c:v>
                </c:pt>
                <c:pt idx="5">
                  <c:v>dubrovačko-neretva.</c:v>
                </c:pt>
                <c:pt idx="6">
                  <c:v>karlovačka</c:v>
                </c:pt>
                <c:pt idx="7">
                  <c:v>sisačko-moslavačka</c:v>
                </c:pt>
                <c:pt idx="8">
                  <c:v>šibensko-kninska</c:v>
                </c:pt>
                <c:pt idx="9">
                  <c:v>vukovarsko-srijemska</c:v>
                </c:pt>
                <c:pt idx="10">
                  <c:v>zadarska</c:v>
                </c:pt>
                <c:pt idx="11">
                  <c:v>bjelovarsko-bilogor.</c:v>
                </c:pt>
                <c:pt idx="12">
                  <c:v>brodsko-posavska</c:v>
                </c:pt>
                <c:pt idx="13">
                  <c:v>koprivničko-križevačka</c:v>
                </c:pt>
                <c:pt idx="14">
                  <c:v>krapinsko-zagorska</c:v>
                </c:pt>
                <c:pt idx="15">
                  <c:v>ličko-senjska</c:v>
                </c:pt>
                <c:pt idx="16">
                  <c:v>međimurska</c:v>
                </c:pt>
                <c:pt idx="17">
                  <c:v>požeško-slavonska</c:v>
                </c:pt>
                <c:pt idx="18">
                  <c:v>varaždinska</c:v>
                </c:pt>
                <c:pt idx="19">
                  <c:v>virovitičko-podravska</c:v>
                </c:pt>
              </c:strCache>
            </c:strRef>
          </c:cat>
          <c:val>
            <c:numRef>
              <c:f>[1]pol._uprave!$C$30:$C$49</c:f>
              <c:numCache>
                <c:formatCode>General</c:formatCode>
                <c:ptCount val="20"/>
                <c:pt idx="0">
                  <c:v>389.20956762088935</c:v>
                </c:pt>
                <c:pt idx="1">
                  <c:v>516.30558033351974</c:v>
                </c:pt>
                <c:pt idx="2">
                  <c:v>523.75152253349574</c:v>
                </c:pt>
                <c:pt idx="3">
                  <c:v>392.95253749743171</c:v>
                </c:pt>
                <c:pt idx="4">
                  <c:v>541.48186443906286</c:v>
                </c:pt>
                <c:pt idx="5">
                  <c:v>549.02503111602823</c:v>
                </c:pt>
                <c:pt idx="6">
                  <c:v>491.22911163218663</c:v>
                </c:pt>
                <c:pt idx="7">
                  <c:v>543.89686103968427</c:v>
                </c:pt>
                <c:pt idx="8">
                  <c:v>653.47902314626242</c:v>
                </c:pt>
                <c:pt idx="9">
                  <c:v>472.49631892402698</c:v>
                </c:pt>
                <c:pt idx="10">
                  <c:v>546.79997740495969</c:v>
                </c:pt>
                <c:pt idx="11">
                  <c:v>395.16802673006487</c:v>
                </c:pt>
                <c:pt idx="12">
                  <c:v>482.3091477968365</c:v>
                </c:pt>
                <c:pt idx="13">
                  <c:v>446.46441935535677</c:v>
                </c:pt>
                <c:pt idx="14">
                  <c:v>389.56880603386935</c:v>
                </c:pt>
                <c:pt idx="15">
                  <c:v>1033.0409116995984</c:v>
                </c:pt>
                <c:pt idx="16">
                  <c:v>316.96442112287298</c:v>
                </c:pt>
                <c:pt idx="17">
                  <c:v>338.49029176617177</c:v>
                </c:pt>
                <c:pt idx="18">
                  <c:v>335.09001736375546</c:v>
                </c:pt>
                <c:pt idx="19">
                  <c:v>484.28982523454135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1-47A0-BD61-9AEE84F7B092}"/>
            </c:ext>
          </c:extLst>
        </c:ser>
        <c:ser>
          <c:idx val="1"/>
          <c:order val="1"/>
          <c:tx>
            <c:strRef>
              <c:f>[1]pol._uprave!$D$29</c:f>
              <c:strCache>
                <c:ptCount val="1"/>
                <c:pt idx="0">
                  <c:v>nesreće s nastradalim osobama na 100.000 mot. vozila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[1]pol._uprave!$A$30:$A$49</c:f>
              <c:strCache>
                <c:ptCount val="20"/>
                <c:pt idx="0">
                  <c:v>zagrebačka</c:v>
                </c:pt>
                <c:pt idx="1">
                  <c:v>splitsko-dalmatinska</c:v>
                </c:pt>
                <c:pt idx="2">
                  <c:v>primorsko-goranska</c:v>
                </c:pt>
                <c:pt idx="3">
                  <c:v>osječko-baranjska</c:v>
                </c:pt>
                <c:pt idx="4">
                  <c:v>istarska</c:v>
                </c:pt>
                <c:pt idx="5">
                  <c:v>dubrovačko-neretva.</c:v>
                </c:pt>
                <c:pt idx="6">
                  <c:v>karlovačka</c:v>
                </c:pt>
                <c:pt idx="7">
                  <c:v>sisačko-moslavačka</c:v>
                </c:pt>
                <c:pt idx="8">
                  <c:v>šibensko-kninska</c:v>
                </c:pt>
                <c:pt idx="9">
                  <c:v>vukovarsko-srijemska</c:v>
                </c:pt>
                <c:pt idx="10">
                  <c:v>zadarska</c:v>
                </c:pt>
                <c:pt idx="11">
                  <c:v>bjelovarsko-bilogor.</c:v>
                </c:pt>
                <c:pt idx="12">
                  <c:v>brodsko-posavska</c:v>
                </c:pt>
                <c:pt idx="13">
                  <c:v>koprivničko-križevačka</c:v>
                </c:pt>
                <c:pt idx="14">
                  <c:v>krapinsko-zagorska</c:v>
                </c:pt>
                <c:pt idx="15">
                  <c:v>ličko-senjska</c:v>
                </c:pt>
                <c:pt idx="16">
                  <c:v>međimurska</c:v>
                </c:pt>
                <c:pt idx="17">
                  <c:v>požeško-slavonska</c:v>
                </c:pt>
                <c:pt idx="18">
                  <c:v>varaždinska</c:v>
                </c:pt>
                <c:pt idx="19">
                  <c:v>virovitičko-podravska</c:v>
                </c:pt>
              </c:strCache>
            </c:strRef>
          </c:cat>
          <c:val>
            <c:numRef>
              <c:f>[1]pol._uprave!$D$30:$D$49</c:f>
              <c:numCache>
                <c:formatCode>General</c:formatCode>
                <c:ptCount val="20"/>
                <c:pt idx="0">
                  <c:v>372.64931688751324</c:v>
                </c:pt>
                <c:pt idx="1">
                  <c:v>497.30414553609461</c:v>
                </c:pt>
                <c:pt idx="2">
                  <c:v>472.30256654340428</c:v>
                </c:pt>
                <c:pt idx="3">
                  <c:v>440.90948387654532</c:v>
                </c:pt>
                <c:pt idx="4">
                  <c:v>359.09126451853501</c:v>
                </c:pt>
                <c:pt idx="5">
                  <c:v>503.66009920962154</c:v>
                </c:pt>
                <c:pt idx="6">
                  <c:v>435.54923943365441</c:v>
                </c:pt>
                <c:pt idx="7">
                  <c:v>535.91444050065388</c:v>
                </c:pt>
                <c:pt idx="8">
                  <c:v>591.6400776026552</c:v>
                </c:pt>
                <c:pt idx="9">
                  <c:v>558.99329208049505</c:v>
                </c:pt>
                <c:pt idx="10">
                  <c:v>462.79474479355906</c:v>
                </c:pt>
                <c:pt idx="11">
                  <c:v>321.99374337360433</c:v>
                </c:pt>
                <c:pt idx="12">
                  <c:v>543.8041189676087</c:v>
                </c:pt>
                <c:pt idx="13">
                  <c:v>389.25761012629869</c:v>
                </c:pt>
                <c:pt idx="14">
                  <c:v>264.10043051987986</c:v>
                </c:pt>
                <c:pt idx="15">
                  <c:v>833.19556951562242</c:v>
                </c:pt>
                <c:pt idx="16">
                  <c:v>305.82382206613988</c:v>
                </c:pt>
                <c:pt idx="17">
                  <c:v>378.14638673007772</c:v>
                </c:pt>
                <c:pt idx="18">
                  <c:v>307.72099962700486</c:v>
                </c:pt>
                <c:pt idx="19">
                  <c:v>450.70545201184467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1-47A0-BD61-9AEE84F7B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380944"/>
        <c:axId val="1"/>
      </c:barChart>
      <c:catAx>
        <c:axId val="37038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prometne nesreće s nastradalim osobama</a:t>
                </a:r>
              </a:p>
            </c:rich>
          </c:tx>
          <c:layout>
            <c:manualLayout>
              <c:xMode val="edge"/>
              <c:yMode val="edge"/>
              <c:x val="9.9601593625498006E-3"/>
              <c:y val="7.7881946999615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0380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33524932420095"/>
          <c:y val="0.10985145844111256"/>
          <c:w val="0.57171377482197194"/>
          <c:h val="0.102804065379678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140408279097"/>
          <c:y val="8.3067222236955618E-2"/>
          <c:w val="0.71581345947987507"/>
          <c:h val="0.75079989329556041"/>
        </c:manualLayout>
      </c:layout>
      <c:barChart>
        <c:barDir val="col"/>
        <c:grouping val="clustered"/>
        <c:varyColors val="0"/>
        <c:ser>
          <c:idx val="1"/>
          <c:order val="0"/>
          <c:tx>
            <c:v>nesreće s nastradalim osobama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0 - 2</c:v>
              </c:pt>
              <c:pt idx="1">
                <c:v> 2 - 4</c:v>
              </c:pt>
              <c:pt idx="2">
                <c:v> 4 - 6</c:v>
              </c:pt>
              <c:pt idx="3">
                <c:v> 6 - 8</c:v>
              </c:pt>
              <c:pt idx="4">
                <c:v> 8 - 10</c:v>
              </c:pt>
              <c:pt idx="5">
                <c:v> 10 - 12</c:v>
              </c:pt>
              <c:pt idx="6">
                <c:v> 12 - 14</c:v>
              </c:pt>
              <c:pt idx="7">
                <c:v> 14 - 16</c:v>
              </c:pt>
              <c:pt idx="8">
                <c:v> 16 - 18</c:v>
              </c:pt>
              <c:pt idx="9">
                <c:v> 18 - 20</c:v>
              </c:pt>
              <c:pt idx="10">
                <c:v> 20 - 22</c:v>
              </c:pt>
              <c:pt idx="11">
                <c:v> 22 - 24</c:v>
              </c:pt>
            </c:strLit>
          </c:cat>
          <c:val>
            <c:numLit>
              <c:formatCode>General</c:formatCode>
              <c:ptCount val="12"/>
              <c:pt idx="0">
                <c:v>304</c:v>
              </c:pt>
              <c:pt idx="1">
                <c:v>199</c:v>
              </c:pt>
              <c:pt idx="2">
                <c:v>279</c:v>
              </c:pt>
              <c:pt idx="3">
                <c:v>816</c:v>
              </c:pt>
              <c:pt idx="4">
                <c:v>965</c:v>
              </c:pt>
              <c:pt idx="5">
                <c:v>1202</c:v>
              </c:pt>
              <c:pt idx="6">
                <c:v>1390</c:v>
              </c:pt>
              <c:pt idx="7">
                <c:v>1490</c:v>
              </c:pt>
              <c:pt idx="8">
                <c:v>1467</c:v>
              </c:pt>
              <c:pt idx="9">
                <c:v>1244</c:v>
              </c:pt>
              <c:pt idx="10">
                <c:v>777</c:v>
              </c:pt>
              <c:pt idx="11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9263-47B4-8B14-18A7BDBE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450504"/>
        <c:axId val="1"/>
      </c:barChart>
      <c:lineChart>
        <c:grouping val="standard"/>
        <c:varyColors val="0"/>
        <c:ser>
          <c:idx val="0"/>
          <c:order val="1"/>
          <c:tx>
            <c:v>poginule osobe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0 - 2</c:v>
              </c:pt>
              <c:pt idx="1">
                <c:v> 2 - 4</c:v>
              </c:pt>
              <c:pt idx="2">
                <c:v> 4 - 6</c:v>
              </c:pt>
              <c:pt idx="3">
                <c:v> 6 - 8</c:v>
              </c:pt>
              <c:pt idx="4">
                <c:v> 8 - 10</c:v>
              </c:pt>
              <c:pt idx="5">
                <c:v> 10 - 12</c:v>
              </c:pt>
              <c:pt idx="6">
                <c:v> 12 - 14</c:v>
              </c:pt>
              <c:pt idx="7">
                <c:v> 14 - 16</c:v>
              </c:pt>
              <c:pt idx="8">
                <c:v> 16 - 18</c:v>
              </c:pt>
              <c:pt idx="9">
                <c:v> 18 - 20</c:v>
              </c:pt>
              <c:pt idx="10">
                <c:v> 20 - 22</c:v>
              </c:pt>
              <c:pt idx="11">
                <c:v> 22 - 24</c:v>
              </c:pt>
            </c:strLit>
          </c:cat>
          <c:val>
            <c:numLit>
              <c:formatCode>General</c:formatCode>
              <c:ptCount val="12"/>
              <c:pt idx="0">
                <c:v>23</c:v>
              </c:pt>
              <c:pt idx="1">
                <c:v>12</c:v>
              </c:pt>
              <c:pt idx="2">
                <c:v>13</c:v>
              </c:pt>
              <c:pt idx="3">
                <c:v>12</c:v>
              </c:pt>
              <c:pt idx="4">
                <c:v>15</c:v>
              </c:pt>
              <c:pt idx="5">
                <c:v>25</c:v>
              </c:pt>
              <c:pt idx="6">
                <c:v>22</c:v>
              </c:pt>
              <c:pt idx="7">
                <c:v>29</c:v>
              </c:pt>
              <c:pt idx="8">
                <c:v>34</c:v>
              </c:pt>
              <c:pt idx="9">
                <c:v>34</c:v>
              </c:pt>
              <c:pt idx="10">
                <c:v>23</c:v>
              </c:pt>
              <c:pt idx="11">
                <c:v>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263-47B4-8B14-18A7BDBE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1450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nesreće</a:t>
                </a:r>
              </a:p>
            </c:rich>
          </c:tx>
          <c:layout>
            <c:manualLayout>
              <c:xMode val="edge"/>
              <c:yMode val="edge"/>
              <c:x val="3.6324786324786328E-2"/>
              <c:y val="0.37699747595448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14505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poginule osobe</a:t>
                </a:r>
              </a:p>
            </c:rich>
          </c:tx>
          <c:layout>
            <c:manualLayout>
              <c:xMode val="edge"/>
              <c:yMode val="edge"/>
              <c:x val="0.94444646342284133"/>
              <c:y val="0.31309937695487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76868465212341"/>
          <c:y val="0.10496551679498756"/>
          <c:w val="0.28276398142539871"/>
          <c:h val="0.167199483451150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5776943289044"/>
          <c:y val="0.12077351663230597"/>
          <c:w val="0.72767039349807983"/>
          <c:h val="0.57005099850448415"/>
        </c:manualLayout>
      </c:layout>
      <c:barChart>
        <c:barDir val="col"/>
        <c:grouping val="clustered"/>
        <c:varyColors val="0"/>
        <c:ser>
          <c:idx val="1"/>
          <c:order val="0"/>
          <c:tx>
            <c:v>nesreće s nastradalim osobama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7"/>
              <c:pt idx="0">
                <c:v>ponedjeljak</c:v>
              </c:pt>
              <c:pt idx="1">
                <c:v>utorak</c:v>
              </c:pt>
              <c:pt idx="2">
                <c:v>srijeda</c:v>
              </c:pt>
              <c:pt idx="3">
                <c:v>četvrtak</c:v>
              </c:pt>
              <c:pt idx="4">
                <c:v>petak</c:v>
              </c:pt>
              <c:pt idx="5">
                <c:v>subota</c:v>
              </c:pt>
              <c:pt idx="6">
                <c:v>nedjelja</c:v>
              </c:pt>
            </c:strLit>
          </c:cat>
          <c:val>
            <c:numLit>
              <c:formatCode>General</c:formatCode>
              <c:ptCount val="7"/>
              <c:pt idx="0">
                <c:v>1566</c:v>
              </c:pt>
              <c:pt idx="1">
                <c:v>1542</c:v>
              </c:pt>
              <c:pt idx="2">
                <c:v>1455</c:v>
              </c:pt>
              <c:pt idx="3">
                <c:v>1456</c:v>
              </c:pt>
              <c:pt idx="4">
                <c:v>1728</c:v>
              </c:pt>
              <c:pt idx="5">
                <c:v>1596</c:v>
              </c:pt>
              <c:pt idx="6">
                <c:v>1290</c:v>
              </c:pt>
            </c:numLit>
          </c:val>
          <c:extLst>
            <c:ext xmlns:c16="http://schemas.microsoft.com/office/drawing/2014/chart" uri="{C3380CC4-5D6E-409C-BE32-E72D297353CC}">
              <c16:uniqueId val="{00000000-B290-43F5-8C33-E6A8ADEA4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446568"/>
        <c:axId val="1"/>
      </c:barChart>
      <c:lineChart>
        <c:grouping val="standard"/>
        <c:varyColors val="0"/>
        <c:ser>
          <c:idx val="0"/>
          <c:order val="1"/>
          <c:tx>
            <c:v>poginule osobe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7"/>
              <c:pt idx="0">
                <c:v>ponedjeljak</c:v>
              </c:pt>
              <c:pt idx="1">
                <c:v>utorak</c:v>
              </c:pt>
              <c:pt idx="2">
                <c:v>srijeda</c:v>
              </c:pt>
              <c:pt idx="3">
                <c:v>četvrtak</c:v>
              </c:pt>
              <c:pt idx="4">
                <c:v>petak</c:v>
              </c:pt>
              <c:pt idx="5">
                <c:v>subota</c:v>
              </c:pt>
              <c:pt idx="6">
                <c:v>nedjelja</c:v>
              </c:pt>
            </c:strLit>
          </c:cat>
          <c:val>
            <c:numLit>
              <c:formatCode>General</c:formatCode>
              <c:ptCount val="7"/>
              <c:pt idx="0">
                <c:v>32</c:v>
              </c:pt>
              <c:pt idx="1">
                <c:v>33</c:v>
              </c:pt>
              <c:pt idx="2">
                <c:v>28</c:v>
              </c:pt>
              <c:pt idx="3">
                <c:v>37</c:v>
              </c:pt>
              <c:pt idx="4">
                <c:v>35</c:v>
              </c:pt>
              <c:pt idx="5">
                <c:v>61</c:v>
              </c:pt>
              <c:pt idx="6">
                <c:v>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290-43F5-8C33-E6A8ADEA4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1446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>
                    <a:solidFill>
                      <a:sysClr val="windowText" lastClr="000000"/>
                    </a:solidFill>
                  </a:rPr>
                  <a:t>nesreće</a:t>
                </a:r>
              </a:p>
            </c:rich>
          </c:tx>
          <c:layout>
            <c:manualLayout>
              <c:xMode val="edge"/>
              <c:yMode val="edge"/>
              <c:x val="3.9215686274509803E-2"/>
              <c:y val="0.2850258092738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14465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poginule osobe</a:t>
                </a:r>
              </a:p>
            </c:rich>
          </c:tx>
          <c:layout>
            <c:manualLayout>
              <c:xMode val="edge"/>
              <c:yMode val="edge"/>
              <c:x val="0.94335717839191668"/>
              <c:y val="0.188406824146981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461942257217846"/>
          <c:y val="0.85990726159230091"/>
          <c:w val="0.40958697156319512"/>
          <c:h val="0.106280839895013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63934426229508"/>
          <c:y val="0.12254960626151895"/>
          <c:w val="0.72950819672131151"/>
          <c:h val="0.42647262979008593"/>
        </c:manualLayout>
      </c:layout>
      <c:barChart>
        <c:barDir val="col"/>
        <c:grouping val="clustered"/>
        <c:varyColors val="0"/>
        <c:ser>
          <c:idx val="1"/>
          <c:order val="0"/>
          <c:tx>
            <c:v>PN s nastrad.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siječanj</c:v>
              </c:pt>
              <c:pt idx="1">
                <c:v>veljača</c:v>
              </c:pt>
              <c:pt idx="2">
                <c:v>ožujak</c:v>
              </c:pt>
              <c:pt idx="3">
                <c:v>travanj</c:v>
              </c:pt>
              <c:pt idx="4">
                <c:v>svibanj</c:v>
              </c:pt>
              <c:pt idx="5">
                <c:v>lipanj</c:v>
              </c:pt>
              <c:pt idx="6">
                <c:v>srpanj</c:v>
              </c:pt>
              <c:pt idx="7">
                <c:v>kolovoz</c:v>
              </c:pt>
              <c:pt idx="8">
                <c:v>rujan</c:v>
              </c:pt>
              <c:pt idx="9">
                <c:v>listopad</c:v>
              </c:pt>
              <c:pt idx="10">
                <c:v>studeni</c:v>
              </c:pt>
              <c:pt idx="11">
                <c:v>prosinac</c:v>
              </c:pt>
            </c:strLit>
          </c:cat>
          <c:val>
            <c:numLit>
              <c:formatCode>General</c:formatCode>
              <c:ptCount val="12"/>
              <c:pt idx="0">
                <c:v>585</c:v>
              </c:pt>
              <c:pt idx="1">
                <c:v>522</c:v>
              </c:pt>
              <c:pt idx="2">
                <c:v>645</c:v>
              </c:pt>
              <c:pt idx="3">
                <c:v>739</c:v>
              </c:pt>
              <c:pt idx="4">
                <c:v>979</c:v>
              </c:pt>
              <c:pt idx="5">
                <c:v>1098</c:v>
              </c:pt>
              <c:pt idx="6">
                <c:v>1206</c:v>
              </c:pt>
              <c:pt idx="7">
                <c:v>1191</c:v>
              </c:pt>
              <c:pt idx="8">
                <c:v>1121</c:v>
              </c:pt>
              <c:pt idx="9">
                <c:v>996</c:v>
              </c:pt>
              <c:pt idx="10">
                <c:v>724</c:v>
              </c:pt>
              <c:pt idx="11">
                <c:v>827</c:v>
              </c:pt>
            </c:numLit>
          </c:val>
          <c:extLst>
            <c:ext xmlns:c16="http://schemas.microsoft.com/office/drawing/2014/chart" uri="{C3380CC4-5D6E-409C-BE32-E72D297353CC}">
              <c16:uniqueId val="{00000000-5BA7-40F1-A82C-D4CB477E9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567528"/>
        <c:axId val="1"/>
      </c:barChart>
      <c:lineChart>
        <c:grouping val="standard"/>
        <c:varyColors val="0"/>
        <c:ser>
          <c:idx val="0"/>
          <c:order val="1"/>
          <c:tx>
            <c:v>poginuli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siječanj</c:v>
              </c:pt>
              <c:pt idx="1">
                <c:v>veljača</c:v>
              </c:pt>
              <c:pt idx="2">
                <c:v>ožujak</c:v>
              </c:pt>
              <c:pt idx="3">
                <c:v>travanj</c:v>
              </c:pt>
              <c:pt idx="4">
                <c:v>svibanj</c:v>
              </c:pt>
              <c:pt idx="5">
                <c:v>lipanj</c:v>
              </c:pt>
              <c:pt idx="6">
                <c:v>srpanj</c:v>
              </c:pt>
              <c:pt idx="7">
                <c:v>kolovoz</c:v>
              </c:pt>
              <c:pt idx="8">
                <c:v>rujan</c:v>
              </c:pt>
              <c:pt idx="9">
                <c:v>listopad</c:v>
              </c:pt>
              <c:pt idx="10">
                <c:v>studeni</c:v>
              </c:pt>
              <c:pt idx="11">
                <c:v>prosinac</c:v>
              </c:pt>
            </c:strLit>
          </c:cat>
          <c:val>
            <c:numLit>
              <c:formatCode>General</c:formatCode>
              <c:ptCount val="12"/>
              <c:pt idx="0">
                <c:v>16</c:v>
              </c:pt>
              <c:pt idx="1">
                <c:v>12</c:v>
              </c:pt>
              <c:pt idx="2">
                <c:v>10</c:v>
              </c:pt>
              <c:pt idx="3">
                <c:v>21</c:v>
              </c:pt>
              <c:pt idx="4">
                <c:v>16</c:v>
              </c:pt>
              <c:pt idx="5">
                <c:v>21</c:v>
              </c:pt>
              <c:pt idx="6">
                <c:v>36</c:v>
              </c:pt>
              <c:pt idx="7">
                <c:v>33</c:v>
              </c:pt>
              <c:pt idx="8">
                <c:v>30</c:v>
              </c:pt>
              <c:pt idx="9">
                <c:v>38</c:v>
              </c:pt>
              <c:pt idx="10">
                <c:v>16</c:v>
              </c:pt>
              <c:pt idx="11">
                <c:v>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BA7-40F1-A82C-D4CB477E9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1567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nesreće</a:t>
                </a:r>
              </a:p>
            </c:rich>
          </c:tx>
          <c:layout>
            <c:manualLayout>
              <c:xMode val="edge"/>
              <c:yMode val="edge"/>
              <c:x val="3.2786885245901641E-2"/>
              <c:y val="0.210785343008594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15675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min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poginule osobe</a:t>
                </a:r>
              </a:p>
            </c:rich>
          </c:tx>
          <c:layout>
            <c:manualLayout>
              <c:xMode val="edge"/>
              <c:yMode val="edge"/>
              <c:x val="0.92622950819672134"/>
              <c:y val="0.11274561268076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"/>
        <c:crosses val="max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606557377049179"/>
          <c:y val="0.85784725438731924"/>
          <c:w val="0.36065573770491804"/>
          <c:h val="0.10784365189645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421875"/>
          <c:y val="0.3403520434212014"/>
          <c:w val="0.5"/>
          <c:h val="0.35789596318518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9999FF" mc:Ignorable="a14" a14:legacySpreadsheetColorIndex="2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79-4F36-B7DB-07D2B96DE36B}"/>
              </c:ext>
            </c:extLst>
          </c:dPt>
          <c:dPt>
            <c:idx val="1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993366" mc:Ignorable="a14" a14:legacySpreadsheetColorIndex="2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79-4F36-B7DB-07D2B96DE36B}"/>
              </c:ext>
            </c:extLst>
          </c:dPt>
          <c:dPt>
            <c:idx val="2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FFFFCC" mc:Ignorable="a14" a14:legacySpreadsheetColorIndex="2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779-4F36-B7DB-07D2B96DE36B}"/>
              </c:ext>
            </c:extLst>
          </c:dPt>
          <c:dPt>
            <c:idx val="3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CCFF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779-4F36-B7DB-07D2B96DE36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779-4F36-B7DB-07D2B96DE36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779-4F36-B7DB-07D2B96DE36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779-4F36-B7DB-07D2B96DE36B}"/>
              </c:ext>
            </c:extLst>
          </c:dPt>
          <c:dLbls>
            <c:dLbl>
              <c:idx val="0"/>
              <c:layout>
                <c:manualLayout>
                  <c:x val="8.6381024712742019E-3"/>
                  <c:y val="-0.1374255407483433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9-4F36-B7DB-07D2B96DE36B}"/>
                </c:ext>
              </c:extLst>
            </c:dLbl>
            <c:dLbl>
              <c:idx val="1"/>
              <c:layout>
                <c:manualLayout>
                  <c:x val="4.5769154951704145E-2"/>
                  <c:y val="-0.17408541854875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9-4F36-B7DB-07D2B96DE36B}"/>
                </c:ext>
              </c:extLst>
            </c:dLbl>
            <c:dLbl>
              <c:idx val="2"/>
              <c:layout>
                <c:manualLayout>
                  <c:x val="6.3658150241703959E-2"/>
                  <c:y val="3.380534663309644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79-4F36-B7DB-07D2B96DE36B}"/>
                </c:ext>
              </c:extLst>
            </c:dLbl>
            <c:dLbl>
              <c:idx val="3"/>
              <c:layout>
                <c:manualLayout>
                  <c:x val="-4.4725690264698616E-2"/>
                  <c:y val="0.158821695149613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79-4F36-B7DB-07D2B96DE36B}"/>
                </c:ext>
              </c:extLst>
            </c:dLbl>
            <c:dLbl>
              <c:idx val="4"/>
              <c:layout>
                <c:manualLayout>
                  <c:x val="-2.7157299199590139E-2"/>
                  <c:y val="7.65192538305420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79-4F36-B7DB-07D2B96DE36B}"/>
                </c:ext>
              </c:extLst>
            </c:dLbl>
            <c:dLbl>
              <c:idx val="5"/>
              <c:layout>
                <c:manualLayout>
                  <c:x val="-1.4261484565668331E-2"/>
                  <c:y val="-4.70373993474848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79-4F36-B7DB-07D2B96DE36B}"/>
                </c:ext>
              </c:extLst>
            </c:dLbl>
            <c:dLbl>
              <c:idx val="6"/>
              <c:layout>
                <c:manualLayout>
                  <c:x val="-5.469484061347078E-4"/>
                  <c:y val="-0.11015389878709152"/>
                </c:manualLayout>
              </c:layout>
              <c:tx>
                <c:rich>
                  <a:bodyPr/>
                  <a:lstStyle/>
                  <a:p>
                    <a:fld id="{5BB98BEC-0CBA-419F-9481-83BB2EC1DCA6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13,9%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F779-4F36-B7DB-07D2B96DE36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Iz suprotnih smjerova</c:v>
              </c:pt>
              <c:pt idx="1">
                <c:v>Bočni smjer</c:v>
              </c:pt>
              <c:pt idx="2">
                <c:v>U vožnji u slijedu</c:v>
              </c:pt>
              <c:pt idx="3">
                <c:v>Udar vozila u parkirano vozilo</c:v>
              </c:pt>
              <c:pt idx="4">
                <c:v>Slijetanje vozila s ceste</c:v>
              </c:pt>
              <c:pt idx="5">
                <c:v>Nalet na pješaka</c:v>
              </c:pt>
              <c:pt idx="6">
                <c:v>Ostalo </c:v>
              </c:pt>
            </c:strLit>
          </c:cat>
          <c:val>
            <c:numLit>
              <c:formatCode>General</c:formatCode>
              <c:ptCount val="7"/>
              <c:pt idx="0">
                <c:v>57</c:v>
              </c:pt>
              <c:pt idx="1">
                <c:v>24</c:v>
              </c:pt>
              <c:pt idx="2">
                <c:v>21</c:v>
              </c:pt>
              <c:pt idx="3">
                <c:v>4</c:v>
              </c:pt>
              <c:pt idx="4">
                <c:v>86</c:v>
              </c:pt>
              <c:pt idx="5">
                <c:v>44</c:v>
              </c:pt>
              <c:pt idx="6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E-F779-4F36-B7DB-07D2B96DE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948154371246512"/>
          <c:y val="0.3380281690140845"/>
          <c:w val="0.51497106367550771"/>
          <c:h val="0.362676056338028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9999FF" mc:Ignorable="a14" a14:legacySpreadsheetColorIndex="2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CF-4B2C-91E4-230ADEA105E8}"/>
              </c:ext>
            </c:extLst>
          </c:dPt>
          <c:dPt>
            <c:idx val="1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993366" mc:Ignorable="a14" a14:legacySpreadsheetColorIndex="2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CF-4B2C-91E4-230ADEA105E8}"/>
              </c:ext>
            </c:extLst>
          </c:dPt>
          <c:dPt>
            <c:idx val="2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FFFFCC" mc:Ignorable="a14" a14:legacySpreadsheetColorIndex="2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CF-4B2C-91E4-230ADEA105E8}"/>
              </c:ext>
            </c:extLst>
          </c:dPt>
          <c:dPt>
            <c:idx val="3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CCFF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CF-4B2C-91E4-230ADEA105E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CF-4B2C-91E4-230ADEA105E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CF-4B2C-91E4-230ADEA105E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2CF-4B2C-91E4-230ADEA105E8}"/>
              </c:ext>
            </c:extLst>
          </c:dPt>
          <c:dLbls>
            <c:dLbl>
              <c:idx val="2"/>
              <c:layout>
                <c:manualLayout>
                  <c:x val="-1.4198070082201806E-2"/>
                  <c:y val="4.66050905762120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CF-4B2C-91E4-230ADEA105E8}"/>
                </c:ext>
              </c:extLst>
            </c:dLbl>
            <c:dLbl>
              <c:idx val="3"/>
              <c:layout>
                <c:manualLayout>
                  <c:x val="-7.9699708195158245E-2"/>
                  <c:y val="2.762042068685076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CF-4B2C-91E4-230ADEA105E8}"/>
                </c:ext>
              </c:extLst>
            </c:dLbl>
            <c:dLbl>
              <c:idx val="6"/>
              <c:layout>
                <c:manualLayout>
                  <c:x val="7.2029020034249019E-2"/>
                  <c:y val="-9.028227738562652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66E5BB2C-624C-4369-A899-896752BDAE44}" type="CATEGORYNAME">
                      <a:rPr lang="en-US"/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[NAZIV KATEGORIJE]</a:t>
                    </a:fld>
                    <a:r>
                      <a:rPr lang="en-US" baseline="0"/>
                      <a:t>
25,5%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2CF-4B2C-91E4-230ADEA105E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Iz suprotnih smjerova</c:v>
              </c:pt>
              <c:pt idx="1">
                <c:v>Bočni smjer</c:v>
              </c:pt>
              <c:pt idx="2">
                <c:v>U vožnji u slijedu</c:v>
              </c:pt>
              <c:pt idx="3">
                <c:v>Udar vozila u parkirano vozilo</c:v>
              </c:pt>
              <c:pt idx="4">
                <c:v>Slijetanje vozila s ceste</c:v>
              </c:pt>
              <c:pt idx="5">
                <c:v>Nalet na pješaka</c:v>
              </c:pt>
              <c:pt idx="6">
                <c:v>Ostalo </c:v>
              </c:pt>
            </c:strLit>
          </c:cat>
          <c:val>
            <c:numLit>
              <c:formatCode>General</c:formatCode>
              <c:ptCount val="7"/>
              <c:pt idx="0">
                <c:v>3356</c:v>
              </c:pt>
              <c:pt idx="1">
                <c:v>6643</c:v>
              </c:pt>
              <c:pt idx="2">
                <c:v>4177</c:v>
              </c:pt>
              <c:pt idx="3">
                <c:v>5725</c:v>
              </c:pt>
              <c:pt idx="4">
                <c:v>4539</c:v>
              </c:pt>
              <c:pt idx="5">
                <c:v>1347</c:v>
              </c:pt>
              <c:pt idx="6">
                <c:v>8817</c:v>
              </c:pt>
            </c:numLit>
          </c:val>
          <c:extLst>
            <c:ext xmlns:c16="http://schemas.microsoft.com/office/drawing/2014/chart" uri="{C3380CC4-5D6E-409C-BE32-E72D297353CC}">
              <c16:uniqueId val="{0000000E-12CF-4B2C-91E4-230ADEA105E8}"/>
            </c:ext>
          </c:extLst>
        </c:ser>
        <c:ser>
          <c:idx val="1"/>
          <c:order val="1"/>
          <c:cat>
            <c:strLit>
              <c:ptCount val="7"/>
              <c:pt idx="0">
                <c:v>Iz suprotnih smjerova</c:v>
              </c:pt>
              <c:pt idx="1">
                <c:v>Bočni smjer</c:v>
              </c:pt>
              <c:pt idx="2">
                <c:v>U vožnji u slijedu</c:v>
              </c:pt>
              <c:pt idx="3">
                <c:v>Udar vozila u parkirano vozilo</c:v>
              </c:pt>
              <c:pt idx="4">
                <c:v>Slijetanje vozila s ceste</c:v>
              </c:pt>
              <c:pt idx="5">
                <c:v>Nalet na pješaka</c:v>
              </c:pt>
              <c:pt idx="6">
                <c:v>Ostalo </c:v>
              </c:pt>
            </c:strLit>
          </c:cat>
          <c:val>
            <c:numLit>
              <c:formatCode>General</c:formatCode>
              <c:ptCount val="7"/>
              <c:pt idx="0">
                <c:v>9.6983007744769392</c:v>
              </c:pt>
              <c:pt idx="1">
                <c:v>19.197202635533465</c:v>
              </c:pt>
              <c:pt idx="2">
                <c:v>12.07085886024737</c:v>
              </c:pt>
              <c:pt idx="3">
                <c:v>16.544330135244483</c:v>
              </c:pt>
              <c:pt idx="4">
                <c:v>13.116980695873309</c:v>
              </c:pt>
              <c:pt idx="5">
                <c:v>3.8926135706854699</c:v>
              </c:pt>
              <c:pt idx="6">
                <c:v>25.479713327938967</c:v>
              </c:pt>
            </c:numLit>
          </c:val>
          <c:extLst>
            <c:ext xmlns:c16="http://schemas.microsoft.com/office/drawing/2014/chart" uri="{C3380CC4-5D6E-409C-BE32-E72D297353CC}">
              <c16:uniqueId val="{0000000F-12CF-4B2C-91E4-230ADEA10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37759336099585"/>
          <c:y val="0.17010309278350516"/>
          <c:w val="0.55601659751037347"/>
          <c:h val="0.551546391752577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A1-4222-917A-C321B69B11B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5A1-4222-917A-C321B69B11B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5A1-4222-917A-C321B69B11B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5A1-4222-917A-C321B69B11B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5A1-4222-917A-C321B69B11B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5A1-4222-917A-C321B69B11B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5A1-4222-917A-C321B69B11B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5A1-4222-917A-C321B69B11B8}"/>
              </c:ext>
            </c:extLst>
          </c:dPt>
          <c:dLbls>
            <c:dLbl>
              <c:idx val="0"/>
              <c:layout>
                <c:manualLayout>
                  <c:x val="-0.13789013252307239"/>
                  <c:y val="-6.11024561323765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A1-4222-917A-C321B69B11B8}"/>
                </c:ext>
              </c:extLst>
            </c:dLbl>
            <c:dLbl>
              <c:idx val="1"/>
              <c:layout>
                <c:manualLayout>
                  <c:x val="-4.8637821688877723E-2"/>
                  <c:y val="-0.1385867961024048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Državna cesta
(u naselju)
0,1%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A1-4222-917A-C321B69B11B8}"/>
                </c:ext>
              </c:extLst>
            </c:dLbl>
            <c:dLbl>
              <c:idx val="2"/>
              <c:layout>
                <c:manualLayout>
                  <c:x val="3.6309549007986823E-2"/>
                  <c:y val="-0.16964134020644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A1-4222-917A-C321B69B11B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A1-4222-917A-C321B69B11B8}"/>
                </c:ext>
              </c:extLst>
            </c:dLbl>
            <c:dLbl>
              <c:idx val="4"/>
              <c:layout>
                <c:manualLayout>
                  <c:x val="5.2872042133728397E-2"/>
                  <c:y val="-0.10212797918887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5A1-4222-917A-C321B69B11B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A1-4222-917A-C321B69B11B8}"/>
                </c:ext>
              </c:extLst>
            </c:dLbl>
            <c:dLbl>
              <c:idx val="6"/>
              <c:layout>
                <c:manualLayout>
                  <c:x val="6.6632959044940071E-2"/>
                  <c:y val="3.554614086031005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5A1-4222-917A-C321B69B11B8}"/>
                </c:ext>
              </c:extLst>
            </c:dLbl>
            <c:dLbl>
              <c:idx val="7"/>
              <c:layout>
                <c:manualLayout>
                  <c:x val="-8.0682929738936704E-2"/>
                  <c:y val="5.48196808114568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5A1-4222-917A-C321B69B11B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Autocesta</c:v>
              </c:pt>
              <c:pt idx="1">
                <c:v>Državna cesta(u naselju)</c:v>
              </c:pt>
              <c:pt idx="2">
                <c:v>Državna cesta (izvan naselja)</c:v>
              </c:pt>
              <c:pt idx="3">
                <c:v>Županijska cesta (u naselju)</c:v>
              </c:pt>
              <c:pt idx="4">
                <c:v>Županijska cesta (izvan naselja)</c:v>
              </c:pt>
              <c:pt idx="5">
                <c:v>Lokalna cesta (unutar naselja)</c:v>
              </c:pt>
              <c:pt idx="6">
                <c:v>Lokalna cesta (izvan naselja)</c:v>
              </c:pt>
              <c:pt idx="7">
                <c:v>Ceste unutar naselja (ostale)</c:v>
              </c:pt>
            </c:strLit>
          </c:cat>
          <c:val>
            <c:numLit>
              <c:formatCode>General</c:formatCode>
              <c:ptCount val="8"/>
              <c:pt idx="0">
                <c:v>6.6755288405964635</c:v>
              </c:pt>
              <c:pt idx="1">
                <c:v>0.10692405502254075</c:v>
              </c:pt>
              <c:pt idx="2">
                <c:v>7.9123800716680153</c:v>
              </c:pt>
              <c:pt idx="3">
                <c:v>0</c:v>
              </c:pt>
              <c:pt idx="4">
                <c:v>2.9563056294070051</c:v>
              </c:pt>
              <c:pt idx="5">
                <c:v>2.6008553924401805E-2</c:v>
              </c:pt>
              <c:pt idx="6">
                <c:v>1.4651485377413016</c:v>
              </c:pt>
              <c:pt idx="7">
                <c:v>80.857704311640276</c:v>
              </c:pt>
            </c:numLit>
          </c:val>
          <c:extLst>
            <c:ext xmlns:c16="http://schemas.microsoft.com/office/drawing/2014/chart" uri="{C3380CC4-5D6E-409C-BE32-E72D297353CC}">
              <c16:uniqueId val="{0000000F-45A1-4222-917A-C321B69B1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37759336099585"/>
          <c:y val="0.17010309278350516"/>
          <c:w val="0.55601659751037347"/>
          <c:h val="0.551546391752577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61-4F73-A580-3168CE45897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E61-4F73-A580-3168CE45897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E61-4F73-A580-3168CE45897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E61-4F73-A580-3168CE45897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E61-4F73-A580-3168CE45897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E61-4F73-A580-3168CE45897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E61-4F73-A580-3168CE45897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E61-4F73-A580-3168CE45897D}"/>
              </c:ext>
            </c:extLst>
          </c:dPt>
          <c:dLbls>
            <c:dLbl>
              <c:idx val="0"/>
              <c:layout>
                <c:manualLayout>
                  <c:x val="-4.7065711380672101E-2"/>
                  <c:y val="-0.118416158245120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61-4F73-A580-3168CE45897D}"/>
                </c:ext>
              </c:extLst>
            </c:dLbl>
            <c:dLbl>
              <c:idx val="1"/>
              <c:layout>
                <c:manualLayout>
                  <c:x val="3.1129081837743256E-2"/>
                  <c:y val="-0.12525108202534288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Državna cesta
(u naselju)
0,4%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61-4F73-A580-3168CE45897D}"/>
                </c:ext>
              </c:extLst>
            </c:dLbl>
            <c:dLbl>
              <c:idx val="2"/>
              <c:layout>
                <c:manualLayout>
                  <c:x val="3.6938166512969571E-2"/>
                  <c:y val="-3.621908188628739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61-4F73-A580-3168CE45897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61-4F73-A580-3168CE45897D}"/>
                </c:ext>
              </c:extLst>
            </c:dLbl>
            <c:dLbl>
              <c:idx val="4"/>
              <c:layout>
                <c:manualLayout>
                  <c:x val="0.12681052706249549"/>
                  <c:y val="2.811492934244138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E61-4F73-A580-3168CE45897D}"/>
                </c:ext>
              </c:extLst>
            </c:dLbl>
            <c:dLbl>
              <c:idx val="5"/>
              <c:layout>
                <c:manualLayout>
                  <c:x val="4.948192286774955E-2"/>
                  <c:y val="0.161924875284629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E61-4F73-A580-3168CE45897D}"/>
                </c:ext>
              </c:extLst>
            </c:dLbl>
            <c:dLbl>
              <c:idx val="6"/>
              <c:layout>
                <c:manualLayout>
                  <c:x val="-0.16543378023692992"/>
                  <c:y val="0.188699309937251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E61-4F73-A580-3168CE45897D}"/>
                </c:ext>
              </c:extLst>
            </c:dLbl>
            <c:dLbl>
              <c:idx val="7"/>
              <c:layout>
                <c:manualLayout>
                  <c:x val="4.4522569813908376E-2"/>
                  <c:y val="0.183837930854669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E61-4F73-A580-3168CE4589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Autocesta</c:v>
              </c:pt>
              <c:pt idx="1">
                <c:v>Državna cesta(u naselju)</c:v>
              </c:pt>
              <c:pt idx="2">
                <c:v>Državna cesta (izvan naselja)</c:v>
              </c:pt>
              <c:pt idx="3">
                <c:v>Županijska cesta (u naselju)</c:v>
              </c:pt>
              <c:pt idx="4">
                <c:v>Županijska cesta (izvan naselja)</c:v>
              </c:pt>
              <c:pt idx="5">
                <c:v>Lokalna cesta (unutar naselja)</c:v>
              </c:pt>
              <c:pt idx="6">
                <c:v>Lokalna cesta (izvan naselja)</c:v>
              </c:pt>
              <c:pt idx="7">
                <c:v>Ceste unutar naselja (ostale)</c:v>
              </c:pt>
            </c:strLit>
          </c:cat>
          <c:val>
            <c:numLit>
              <c:formatCode>General</c:formatCode>
              <c:ptCount val="8"/>
              <c:pt idx="0">
                <c:v>13.868613138686131</c:v>
              </c:pt>
              <c:pt idx="1">
                <c:v>0.36496350364963503</c:v>
              </c:pt>
              <c:pt idx="2">
                <c:v>18.613138686131386</c:v>
              </c:pt>
              <c:pt idx="3">
                <c:v>0</c:v>
              </c:pt>
              <c:pt idx="4">
                <c:v>8.7591240875912408</c:v>
              </c:pt>
              <c:pt idx="5">
                <c:v>0.36496350364963503</c:v>
              </c:pt>
              <c:pt idx="6">
                <c:v>3.6496350364963499</c:v>
              </c:pt>
              <c:pt idx="7">
                <c:v>54.379562043795616</c:v>
              </c:pt>
            </c:numLit>
          </c:val>
          <c:extLst>
            <c:ext xmlns:c16="http://schemas.microsoft.com/office/drawing/2014/chart" uri="{C3380CC4-5D6E-409C-BE32-E72D297353CC}">
              <c16:uniqueId val="{0000000F-2E61-4F73-A580-3168CE458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6082677810199"/>
          <c:y val="5.4123779452646098E-2"/>
          <c:w val="0.81519037726857768"/>
          <c:h val="0.81443401462076981"/>
        </c:manualLayout>
      </c:layout>
      <c:barChart>
        <c:barDir val="col"/>
        <c:grouping val="clustered"/>
        <c:varyColors val="0"/>
        <c:ser>
          <c:idx val="1"/>
          <c:order val="0"/>
          <c:tx>
            <c:v>Prometne nesreće s nastradalim osobama</c:v>
          </c:tx>
          <c:spPr>
            <a:pattFill prst="smCheck">
              <a:fgClr>
                <a:srgbClr xmlns:mc="http://schemas.openxmlformats.org/markup-compatibility/2006" xmlns:a14="http://schemas.microsoft.com/office/drawing/2010/main" val="FF6600" mc:Ignorable="a14" a14:legacySpreadsheetColorIndex="5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2.9507990334853818E-17"/>
                  <c:y val="6.328243498850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0B-49D1-A7CA-8B86E559F01D}"/>
                </c:ext>
              </c:extLst>
            </c:dLbl>
            <c:dLbl>
              <c:idx val="13"/>
              <c:layout>
                <c:manualLayout>
                  <c:x val="0"/>
                  <c:y val="-1.265648699770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0B-49D1-A7CA-8B86E559F01D}"/>
                </c:ext>
              </c:extLst>
            </c:dLbl>
            <c:dLbl>
              <c:idx val="14"/>
              <c:layout>
                <c:manualLayout>
                  <c:x val="0"/>
                  <c:y val="-9.49236524827642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0B-49D1-A7CA-8B86E559F01D}"/>
                </c:ext>
              </c:extLst>
            </c:dLbl>
            <c:dLbl>
              <c:idx val="15"/>
              <c:layout>
                <c:manualLayout>
                  <c:x val="0"/>
                  <c:y val="-1.265648699770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0B-49D1-A7CA-8B86E559F01D}"/>
                </c:ext>
              </c:extLst>
            </c:dLbl>
            <c:dLbl>
              <c:idx val="16"/>
              <c:layout>
                <c:manualLayout>
                  <c:x val="0"/>
                  <c:y val="-1.58206087471273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0B-49D1-A7CA-8B86E559F01D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>1973.</c:v>
                      </c:pt>
                    </c:strCache>
                  </c16:filteredLitCache>
                </c:ext>
              </c:extLst>
              <c:f/>
              <c:strCache>
                <c:ptCount val="50"/>
                <c:pt idx="0">
                  <c:v>1974.</c:v>
                </c:pt>
                <c:pt idx="1">
                  <c:v>1975.</c:v>
                </c:pt>
                <c:pt idx="2">
                  <c:v>1976.</c:v>
                </c:pt>
                <c:pt idx="3">
                  <c:v>1977.</c:v>
                </c:pt>
                <c:pt idx="4">
                  <c:v>1978.</c:v>
                </c:pt>
                <c:pt idx="5">
                  <c:v>1979.</c:v>
                </c:pt>
                <c:pt idx="6">
                  <c:v>1980.</c:v>
                </c:pt>
                <c:pt idx="7">
                  <c:v>1981.</c:v>
                </c:pt>
                <c:pt idx="8">
                  <c:v>1982.</c:v>
                </c:pt>
                <c:pt idx="9">
                  <c:v>1983.</c:v>
                </c:pt>
                <c:pt idx="10">
                  <c:v>1984.</c:v>
                </c:pt>
                <c:pt idx="11">
                  <c:v>1985.</c:v>
                </c:pt>
                <c:pt idx="12">
                  <c:v>1986.</c:v>
                </c:pt>
                <c:pt idx="13">
                  <c:v>1987.</c:v>
                </c:pt>
                <c:pt idx="14">
                  <c:v>1988.</c:v>
                </c:pt>
                <c:pt idx="15">
                  <c:v>1989.</c:v>
                </c:pt>
                <c:pt idx="16">
                  <c:v>1990.</c:v>
                </c:pt>
                <c:pt idx="17">
                  <c:v>1991.</c:v>
                </c:pt>
                <c:pt idx="18">
                  <c:v>1992.</c:v>
                </c:pt>
                <c:pt idx="19">
                  <c:v>1993.</c:v>
                </c:pt>
                <c:pt idx="20">
                  <c:v>1994.</c:v>
                </c:pt>
                <c:pt idx="21">
                  <c:v>1995.</c:v>
                </c:pt>
                <c:pt idx="22">
                  <c:v>1996.</c:v>
                </c:pt>
                <c:pt idx="23">
                  <c:v>1997.</c:v>
                </c:pt>
                <c:pt idx="24">
                  <c:v>1998.</c:v>
                </c:pt>
                <c:pt idx="25">
                  <c:v>1999.</c:v>
                </c:pt>
                <c:pt idx="26">
                  <c:v>2000.</c:v>
                </c:pt>
                <c:pt idx="27">
                  <c:v>2001.</c:v>
                </c:pt>
                <c:pt idx="28">
                  <c:v>2002.</c:v>
                </c:pt>
                <c:pt idx="29">
                  <c:v>2003.</c:v>
                </c:pt>
                <c:pt idx="30">
                  <c:v>2004.</c:v>
                </c:pt>
                <c:pt idx="31">
                  <c:v>2005.</c:v>
                </c:pt>
                <c:pt idx="32">
                  <c:v>2006.</c:v>
                </c:pt>
                <c:pt idx="33">
                  <c:v>2007.</c:v>
                </c:pt>
                <c:pt idx="34">
                  <c:v>2008.</c:v>
                </c:pt>
                <c:pt idx="35">
                  <c:v>2009.</c:v>
                </c:pt>
                <c:pt idx="36">
                  <c:v>2010.</c:v>
                </c:pt>
                <c:pt idx="37">
                  <c:v>2011.</c:v>
                </c:pt>
                <c:pt idx="38">
                  <c:v>2012.</c:v>
                </c:pt>
                <c:pt idx="39">
                  <c:v>2013.</c:v>
                </c:pt>
                <c:pt idx="40">
                  <c:v>2014.</c:v>
                </c:pt>
                <c:pt idx="41">
                  <c:v>2015.</c:v>
                </c:pt>
                <c:pt idx="42">
                  <c:v>2016.</c:v>
                </c:pt>
                <c:pt idx="43">
                  <c:v>2017.</c:v>
                </c:pt>
                <c:pt idx="44">
                  <c:v>2018.</c:v>
                </c:pt>
                <c:pt idx="45">
                  <c:v>2019.</c:v>
                </c:pt>
                <c:pt idx="46">
                  <c:v>2020.</c:v>
                </c:pt>
                <c:pt idx="47">
                  <c:v>2021.</c:v>
                </c:pt>
                <c:pt idx="48">
                  <c:v>2022.</c:v>
                </c:pt>
                <c:pt idx="49">
                  <c:v>2023.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#,##0</c:formatCode>
                      <c:ptCount val="1"/>
                      <c:pt idx="0">
                        <c:v>10442</c:v>
                      </c:pt>
                    </c:numCache>
                  </c16:filteredLitCache>
                </c:ext>
              </c:extLst>
              <c:f/>
              <c:numCache>
                <c:formatCode>#,##0</c:formatCode>
                <c:ptCount val="50"/>
                <c:pt idx="0">
                  <c:v>10262</c:v>
                </c:pt>
                <c:pt idx="1">
                  <c:v>10509</c:v>
                </c:pt>
                <c:pt idx="2">
                  <c:v>10775</c:v>
                </c:pt>
                <c:pt idx="3">
                  <c:v>12924</c:v>
                </c:pt>
                <c:pt idx="4">
                  <c:v>13318</c:v>
                </c:pt>
                <c:pt idx="5">
                  <c:v>14014</c:v>
                </c:pt>
                <c:pt idx="6">
                  <c:v>15053</c:v>
                </c:pt>
                <c:pt idx="7">
                  <c:v>13716</c:v>
                </c:pt>
                <c:pt idx="8">
                  <c:v>13441</c:v>
                </c:pt>
                <c:pt idx="9">
                  <c:v>12238</c:v>
                </c:pt>
                <c:pt idx="10">
                  <c:v>11896</c:v>
                </c:pt>
                <c:pt idx="11">
                  <c:v>12072</c:v>
                </c:pt>
                <c:pt idx="12">
                  <c:v>13501</c:v>
                </c:pt>
                <c:pt idx="13">
                  <c:v>13985</c:v>
                </c:pt>
                <c:pt idx="14">
                  <c:v>14048</c:v>
                </c:pt>
                <c:pt idx="15">
                  <c:v>13888</c:v>
                </c:pt>
                <c:pt idx="16">
                  <c:v>14471</c:v>
                </c:pt>
                <c:pt idx="17">
                  <c:v>11559</c:v>
                </c:pt>
                <c:pt idx="18">
                  <c:v>12758</c:v>
                </c:pt>
                <c:pt idx="19">
                  <c:v>11529</c:v>
                </c:pt>
                <c:pt idx="20">
                  <c:v>12846</c:v>
                </c:pt>
                <c:pt idx="21">
                  <c:v>12668</c:v>
                </c:pt>
                <c:pt idx="22">
                  <c:v>11740</c:v>
                </c:pt>
                <c:pt idx="23">
                  <c:v>11652</c:v>
                </c:pt>
                <c:pt idx="24">
                  <c:v>12846</c:v>
                </c:pt>
                <c:pt idx="25">
                  <c:v>12958</c:v>
                </c:pt>
                <c:pt idx="26">
                  <c:v>14430</c:v>
                </c:pt>
                <c:pt idx="27">
                  <c:v>15079</c:v>
                </c:pt>
                <c:pt idx="28">
                  <c:v>16500</c:v>
                </c:pt>
                <c:pt idx="29">
                  <c:v>18592</c:v>
                </c:pt>
                <c:pt idx="30">
                  <c:v>17140</c:v>
                </c:pt>
                <c:pt idx="31">
                  <c:v>15679</c:v>
                </c:pt>
                <c:pt idx="32">
                  <c:v>16706</c:v>
                </c:pt>
                <c:pt idx="33">
                  <c:v>18029</c:v>
                </c:pt>
                <c:pt idx="34">
                  <c:v>16283</c:v>
                </c:pt>
                <c:pt idx="35">
                  <c:v>15730</c:v>
                </c:pt>
                <c:pt idx="36">
                  <c:v>13272</c:v>
                </c:pt>
                <c:pt idx="37">
                  <c:v>13228</c:v>
                </c:pt>
                <c:pt idx="38">
                  <c:v>11773</c:v>
                </c:pt>
                <c:pt idx="39">
                  <c:v>11225</c:v>
                </c:pt>
                <c:pt idx="40">
                  <c:v>10607</c:v>
                </c:pt>
                <c:pt idx="41">
                  <c:v>11038</c:v>
                </c:pt>
                <c:pt idx="42">
                  <c:v>10779</c:v>
                </c:pt>
                <c:pt idx="43">
                  <c:v>10939</c:v>
                </c:pt>
                <c:pt idx="44">
                  <c:v>10450</c:v>
                </c:pt>
                <c:pt idx="45">
                  <c:v>9695</c:v>
                </c:pt>
                <c:pt idx="46">
                  <c:v>7710</c:v>
                </c:pt>
                <c:pt idx="47">
                  <c:v>9146</c:v>
                </c:pt>
                <c:pt idx="48">
                  <c:v>10005</c:v>
                </c:pt>
                <c:pt idx="49">
                  <c:v>10633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0B-49D1-A7CA-8B86E559F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162720"/>
        <c:axId val="1"/>
      </c:barChart>
      <c:lineChart>
        <c:grouping val="standard"/>
        <c:varyColors val="0"/>
        <c:ser>
          <c:idx val="0"/>
          <c:order val="1"/>
          <c:tx>
            <c:v>Poginule osobe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>1973.</c:v>
                      </c:pt>
                    </c:strCache>
                  </c16:filteredLitCache>
                </c:ext>
              </c:extLst>
              <c:f/>
              <c:strCache>
                <c:ptCount val="48"/>
                <c:pt idx="0">
                  <c:v>1974.</c:v>
                </c:pt>
                <c:pt idx="1">
                  <c:v>1975.</c:v>
                </c:pt>
                <c:pt idx="2">
                  <c:v>1976.</c:v>
                </c:pt>
                <c:pt idx="3">
                  <c:v>1977.</c:v>
                </c:pt>
                <c:pt idx="4">
                  <c:v>1978.</c:v>
                </c:pt>
                <c:pt idx="5">
                  <c:v>1979.</c:v>
                </c:pt>
                <c:pt idx="6">
                  <c:v>1980.</c:v>
                </c:pt>
                <c:pt idx="7">
                  <c:v>1981.</c:v>
                </c:pt>
                <c:pt idx="8">
                  <c:v>1982.</c:v>
                </c:pt>
                <c:pt idx="9">
                  <c:v>1983.</c:v>
                </c:pt>
                <c:pt idx="10">
                  <c:v>1984.</c:v>
                </c:pt>
                <c:pt idx="11">
                  <c:v>1985.</c:v>
                </c:pt>
                <c:pt idx="12">
                  <c:v>1986.</c:v>
                </c:pt>
                <c:pt idx="13">
                  <c:v>1987.</c:v>
                </c:pt>
                <c:pt idx="14">
                  <c:v>1988.</c:v>
                </c:pt>
                <c:pt idx="15">
                  <c:v>1989.</c:v>
                </c:pt>
                <c:pt idx="16">
                  <c:v>1990.</c:v>
                </c:pt>
                <c:pt idx="17">
                  <c:v>1991.</c:v>
                </c:pt>
                <c:pt idx="18">
                  <c:v>1992.</c:v>
                </c:pt>
                <c:pt idx="19">
                  <c:v>1993.</c:v>
                </c:pt>
                <c:pt idx="20">
                  <c:v>1994.</c:v>
                </c:pt>
                <c:pt idx="21">
                  <c:v>1995.</c:v>
                </c:pt>
                <c:pt idx="22">
                  <c:v>1996.</c:v>
                </c:pt>
                <c:pt idx="23">
                  <c:v>1997.</c:v>
                </c:pt>
                <c:pt idx="24">
                  <c:v>1998.</c:v>
                </c:pt>
                <c:pt idx="25">
                  <c:v>1999.</c:v>
                </c:pt>
                <c:pt idx="26">
                  <c:v>2000.</c:v>
                </c:pt>
                <c:pt idx="27">
                  <c:v>2001.</c:v>
                </c:pt>
                <c:pt idx="28">
                  <c:v>2002.</c:v>
                </c:pt>
                <c:pt idx="29">
                  <c:v>2003.</c:v>
                </c:pt>
                <c:pt idx="30">
                  <c:v>2004.</c:v>
                </c:pt>
                <c:pt idx="31">
                  <c:v>2005.</c:v>
                </c:pt>
                <c:pt idx="32">
                  <c:v>2006.</c:v>
                </c:pt>
                <c:pt idx="33">
                  <c:v>2007.</c:v>
                </c:pt>
                <c:pt idx="34">
                  <c:v>2008.</c:v>
                </c:pt>
                <c:pt idx="35">
                  <c:v>2009.</c:v>
                </c:pt>
                <c:pt idx="36">
                  <c:v>2010.</c:v>
                </c:pt>
                <c:pt idx="37">
                  <c:v>2011.</c:v>
                </c:pt>
                <c:pt idx="38">
                  <c:v>2012.</c:v>
                </c:pt>
                <c:pt idx="39">
                  <c:v>2013.</c:v>
                </c:pt>
                <c:pt idx="40">
                  <c:v>2014.</c:v>
                </c:pt>
                <c:pt idx="41">
                  <c:v>2015.</c:v>
                </c:pt>
                <c:pt idx="42">
                  <c:v>2016.</c:v>
                </c:pt>
                <c:pt idx="43">
                  <c:v>2017.</c:v>
                </c:pt>
                <c:pt idx="44">
                  <c:v>2018.</c:v>
                </c:pt>
                <c:pt idx="45">
                  <c:v>2019.</c:v>
                </c:pt>
                <c:pt idx="46">
                  <c:v>2020.</c:v>
                </c:pt>
                <c:pt idx="47">
                  <c:v>2021.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#,##0</c:formatCode>
                      <c:ptCount val="1"/>
                      <c:pt idx="0">
                        <c:v>1303</c:v>
                      </c:pt>
                    </c:numCache>
                  </c16:filteredLitCache>
                </c:ext>
              </c:extLst>
              <c:f/>
              <c:numCache>
                <c:formatCode>#,##0</c:formatCode>
                <c:ptCount val="50"/>
                <c:pt idx="0">
                  <c:v>1336</c:v>
                </c:pt>
                <c:pt idx="1">
                  <c:v>1169</c:v>
                </c:pt>
                <c:pt idx="2">
                  <c:v>1111</c:v>
                </c:pt>
                <c:pt idx="3">
                  <c:v>1412</c:v>
                </c:pt>
                <c:pt idx="4">
                  <c:v>1533</c:v>
                </c:pt>
                <c:pt idx="5">
                  <c:v>1605</c:v>
                </c:pt>
                <c:pt idx="6">
                  <c:v>1603</c:v>
                </c:pt>
                <c:pt idx="7">
                  <c:v>1459</c:v>
                </c:pt>
                <c:pt idx="8">
                  <c:v>1400</c:v>
                </c:pt>
                <c:pt idx="9">
                  <c:v>1322</c:v>
                </c:pt>
                <c:pt idx="10">
                  <c:v>1294</c:v>
                </c:pt>
                <c:pt idx="11">
                  <c:v>1125</c:v>
                </c:pt>
                <c:pt idx="12">
                  <c:v>1256</c:v>
                </c:pt>
                <c:pt idx="13">
                  <c:v>1311</c:v>
                </c:pt>
                <c:pt idx="14">
                  <c:v>1312</c:v>
                </c:pt>
                <c:pt idx="15">
                  <c:v>1321</c:v>
                </c:pt>
                <c:pt idx="16">
                  <c:v>1360</c:v>
                </c:pt>
                <c:pt idx="17">
                  <c:v>1020</c:v>
                </c:pt>
                <c:pt idx="18">
                  <c:v>975</c:v>
                </c:pt>
                <c:pt idx="19">
                  <c:v>855</c:v>
                </c:pt>
                <c:pt idx="20">
                  <c:v>804</c:v>
                </c:pt>
                <c:pt idx="21">
                  <c:v>800</c:v>
                </c:pt>
                <c:pt idx="22">
                  <c:v>721</c:v>
                </c:pt>
                <c:pt idx="23">
                  <c:v>714</c:v>
                </c:pt>
                <c:pt idx="24">
                  <c:v>646</c:v>
                </c:pt>
                <c:pt idx="25">
                  <c:v>662</c:v>
                </c:pt>
                <c:pt idx="26">
                  <c:v>655</c:v>
                </c:pt>
                <c:pt idx="27">
                  <c:v>647</c:v>
                </c:pt>
                <c:pt idx="28">
                  <c:v>627</c:v>
                </c:pt>
                <c:pt idx="29">
                  <c:v>701</c:v>
                </c:pt>
                <c:pt idx="30">
                  <c:v>608</c:v>
                </c:pt>
                <c:pt idx="31">
                  <c:v>597</c:v>
                </c:pt>
                <c:pt idx="32">
                  <c:v>614</c:v>
                </c:pt>
                <c:pt idx="33">
                  <c:v>619</c:v>
                </c:pt>
                <c:pt idx="34">
                  <c:v>664</c:v>
                </c:pt>
                <c:pt idx="35">
                  <c:v>548</c:v>
                </c:pt>
                <c:pt idx="36">
                  <c:v>426</c:v>
                </c:pt>
                <c:pt idx="37">
                  <c:v>418</c:v>
                </c:pt>
                <c:pt idx="38">
                  <c:v>393</c:v>
                </c:pt>
                <c:pt idx="39">
                  <c:v>368</c:v>
                </c:pt>
                <c:pt idx="40">
                  <c:v>308</c:v>
                </c:pt>
                <c:pt idx="41">
                  <c:v>348</c:v>
                </c:pt>
                <c:pt idx="42">
                  <c:v>307</c:v>
                </c:pt>
                <c:pt idx="43">
                  <c:v>331</c:v>
                </c:pt>
                <c:pt idx="44">
                  <c:v>317</c:v>
                </c:pt>
                <c:pt idx="45">
                  <c:v>297</c:v>
                </c:pt>
                <c:pt idx="46">
                  <c:v>237</c:v>
                </c:pt>
                <c:pt idx="47">
                  <c:v>292</c:v>
                </c:pt>
                <c:pt idx="48">
                  <c:v>275</c:v>
                </c:pt>
                <c:pt idx="49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0B-49D1-A7CA-8B86E559F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0162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4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prometne nesreće s nastradalim osobama</a:t>
                </a:r>
              </a:p>
            </c:rich>
          </c:tx>
          <c:layout>
            <c:manualLayout>
              <c:xMode val="edge"/>
              <c:yMode val="edge"/>
              <c:x val="2.7848166706434422E-2"/>
              <c:y val="0.15206212625483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01627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poginule osobe</a:t>
                </a:r>
              </a:p>
            </c:rich>
          </c:tx>
          <c:layout>
            <c:manualLayout>
              <c:xMode val="edge"/>
              <c:yMode val="edge"/>
              <c:x val="0.96835507304011237"/>
              <c:y val="0.345361365911735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993663670829025"/>
          <c:y val="1.9759450171821305E-2"/>
          <c:w val="0.22658235902330393"/>
          <c:h val="0.103092783505154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75560081466398"/>
          <c:y val="0.29166836209752894"/>
          <c:w val="0.48676171079429736"/>
          <c:h val="0.565479477536025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8C-4445-B842-C2B0FD49F2A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8C-4445-B842-C2B0FD49F2A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38C-4445-B842-C2B0FD49F2A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38C-4445-B842-C2B0FD49F2A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38C-4445-B842-C2B0FD49F2A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38C-4445-B842-C2B0FD49F2A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38C-4445-B842-C2B0FD49F2A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38C-4445-B842-C2B0FD49F2A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8C-4445-B842-C2B0FD49F2A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38C-4445-B842-C2B0FD49F2A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3-A38C-4445-B842-C2B0FD49F2A9}"/>
              </c:ext>
            </c:extLst>
          </c:dPt>
          <c:dLbls>
            <c:dLbl>
              <c:idx val="0"/>
              <c:layout>
                <c:manualLayout>
                  <c:x val="3.7270122484689416E-2"/>
                  <c:y val="-5.7611346687900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8C-4445-B842-C2B0FD49F2A9}"/>
                </c:ext>
              </c:extLst>
            </c:dLbl>
            <c:dLbl>
              <c:idx val="1"/>
              <c:layout>
                <c:manualLayout>
                  <c:x val="5.8463267849094717E-2"/>
                  <c:y val="3.43088739409514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8C-4445-B842-C2B0FD49F2A9}"/>
                </c:ext>
              </c:extLst>
            </c:dLbl>
            <c:dLbl>
              <c:idx val="2"/>
              <c:layout>
                <c:manualLayout>
                  <c:x val="-1.6607227126912264E-2"/>
                  <c:y val="0.1673924584336746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8C-4445-B842-C2B0FD49F2A9}"/>
                </c:ext>
              </c:extLst>
            </c:dLbl>
            <c:dLbl>
              <c:idx val="3"/>
              <c:layout>
                <c:manualLayout>
                  <c:x val="-3.581036745406823E-2"/>
                  <c:y val="0.146602535395950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38C-4445-B842-C2B0FD49F2A9}"/>
                </c:ext>
              </c:extLst>
            </c:dLbl>
            <c:dLbl>
              <c:idx val="4"/>
              <c:layout>
                <c:manualLayout>
                  <c:x val="-6.4225668761101848E-2"/>
                  <c:y val="0.1018669611800491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38C-4445-B842-C2B0FD49F2A9}"/>
                </c:ext>
              </c:extLst>
            </c:dLbl>
            <c:dLbl>
              <c:idx val="5"/>
              <c:layout>
                <c:manualLayout>
                  <c:x val="-0.1290330271216098"/>
                  <c:y val="-2.25671019758885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38C-4445-B842-C2B0FD49F2A9}"/>
                </c:ext>
              </c:extLst>
            </c:dLbl>
            <c:dLbl>
              <c:idx val="6"/>
              <c:layout>
                <c:manualLayout>
                  <c:x val="-0.17849518810148735"/>
                  <c:y val="-0.1242837815969656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38C-4445-B842-C2B0FD49F2A9}"/>
                </c:ext>
              </c:extLst>
            </c:dLbl>
            <c:dLbl>
              <c:idx val="7"/>
              <c:layout>
                <c:manualLayout>
                  <c:x val="-5.4475721784776901E-2"/>
                  <c:y val="-0.116966560967848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38C-4445-B842-C2B0FD49F2A9}"/>
                </c:ext>
              </c:extLst>
            </c:dLbl>
            <c:dLbl>
              <c:idx val="8"/>
              <c:layout>
                <c:manualLayout>
                  <c:x val="6.8199475065616799E-2"/>
                  <c:y val="-0.160002838264878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38C-4445-B842-C2B0FD49F2A9}"/>
                </c:ext>
              </c:extLst>
            </c:dLbl>
            <c:dLbl>
              <c:idx val="9"/>
              <c:layout>
                <c:manualLayout>
                  <c:x val="0.17470953630796152"/>
                  <c:y val="-0.235837003950763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38C-4445-B842-C2B0FD49F2A9}"/>
                </c:ext>
              </c:extLst>
            </c:dLbl>
            <c:dLbl>
              <c:idx val="10"/>
              <c:layout>
                <c:manualLayout>
                  <c:x val="0.18339020122484678"/>
                  <c:y val="-3.61248851027658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38C-4445-B842-C2B0FD49F2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1"/>
              <c:pt idx="0">
                <c:v>A1 Zagreb-Ploče</c:v>
              </c:pt>
              <c:pt idx="1">
                <c:v>A2 Macelj-Zagreb</c:v>
              </c:pt>
              <c:pt idx="2">
                <c:v>A3 Bregana-Zagreb-Lipovac</c:v>
              </c:pt>
              <c:pt idx="3">
                <c:v>A4 Goričan-Zagreb</c:v>
              </c:pt>
              <c:pt idx="4">
                <c:v>A5 Beli Manastir-Osijek-Svilaj</c:v>
              </c:pt>
              <c:pt idx="5">
                <c:v>A6 Bosiljevo-Rijeka</c:v>
              </c:pt>
              <c:pt idx="6">
                <c:v>A7 Rupa-Rijeka-Žuta Lokva</c:v>
              </c:pt>
              <c:pt idx="7">
                <c:v>A8 Kanfanar-Matulji</c:v>
              </c:pt>
              <c:pt idx="8">
                <c:v>A9 Umag-Pula </c:v>
              </c:pt>
              <c:pt idx="9">
                <c:v>A10 Metković-Opuzen</c:v>
              </c:pt>
              <c:pt idx="10">
                <c:v>A11Zagreb-Sisak</c:v>
              </c:pt>
            </c:strLit>
          </c:cat>
          <c:val>
            <c:numLit>
              <c:formatCode>General</c:formatCode>
              <c:ptCount val="11"/>
              <c:pt idx="0">
                <c:v>815</c:v>
              </c:pt>
              <c:pt idx="1">
                <c:v>20</c:v>
              </c:pt>
              <c:pt idx="2">
                <c:v>70</c:v>
              </c:pt>
              <c:pt idx="3">
                <c:v>699</c:v>
              </c:pt>
              <c:pt idx="4">
                <c:v>90</c:v>
              </c:pt>
              <c:pt idx="5">
                <c:v>53</c:v>
              </c:pt>
              <c:pt idx="6">
                <c:v>225</c:v>
              </c:pt>
              <c:pt idx="7">
                <c:v>266</c:v>
              </c:pt>
              <c:pt idx="8">
                <c:v>38</c:v>
              </c:pt>
              <c:pt idx="9">
                <c:v>30</c:v>
              </c:pt>
              <c:pt idx="1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14-A38C-4445-B842-C2B0FD49F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183955739972339"/>
          <c:y val="0.30476250468691413"/>
          <c:w val="0.39004149377593361"/>
          <c:h val="0.4285726243655813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CB3-4724-89B9-EBB9DEF055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CB3-4724-89B9-EBB9DEF055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CB3-4724-89B9-EBB9DEF055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CB3-4724-89B9-EBB9DEF055D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CB3-4724-89B9-EBB9DEF055D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CB3-4724-89B9-EBB9DEF055D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CB3-4724-89B9-EBB9DEF055D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8CB3-4724-89B9-EBB9DEF055D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8CB3-4724-89B9-EBB9DEF055D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8CB3-4724-89B9-EBB9DEF055D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8CB3-4724-89B9-EBB9DEF055DC}"/>
              </c:ext>
            </c:extLst>
          </c:dPt>
          <c:dLbls>
            <c:dLbl>
              <c:idx val="0"/>
              <c:layout>
                <c:manualLayout>
                  <c:x val="-1.9994287346472437E-2"/>
                  <c:y val="-9.04662491301322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B3-4724-89B9-EBB9DEF055DC}"/>
                </c:ext>
              </c:extLst>
            </c:dLbl>
            <c:dLbl>
              <c:idx val="1"/>
              <c:layout>
                <c:manualLayout>
                  <c:x val="5.9982862039417308E-2"/>
                  <c:y val="-6.2630480167014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B3-4724-89B9-EBB9DEF055DC}"/>
                </c:ext>
              </c:extLst>
            </c:dLbl>
            <c:dLbl>
              <c:idx val="3"/>
              <c:layout>
                <c:manualLayout>
                  <c:x val="8.5689802913453302E-3"/>
                  <c:y val="7.65483646485734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B3-4724-89B9-EBB9DEF055D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B3-4724-89B9-EBB9DEF055DC}"/>
                </c:ext>
              </c:extLst>
            </c:dLbl>
            <c:dLbl>
              <c:idx val="5"/>
              <c:layout>
                <c:manualLayout>
                  <c:x val="-0.1113967437874893"/>
                  <c:y val="-6.9589422407794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CB3-4724-89B9-EBB9DEF055DC}"/>
                </c:ext>
              </c:extLst>
            </c:dLbl>
            <c:dLbl>
              <c:idx val="6"/>
              <c:layout>
                <c:manualLayout>
                  <c:x val="-7.4264495858326202E-2"/>
                  <c:y val="-6.2630480167014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CB3-4724-89B9-EBB9DEF055DC}"/>
                </c:ext>
              </c:extLst>
            </c:dLbl>
            <c:dLbl>
              <c:idx val="7"/>
              <c:layout>
                <c:manualLayout>
                  <c:x val="-1.1425307055127107E-2"/>
                  <c:y val="-0.104384133611691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CB3-4724-89B9-EBB9DEF055DC}"/>
                </c:ext>
              </c:extLst>
            </c:dLbl>
            <c:dLbl>
              <c:idx val="8"/>
              <c:layout>
                <c:manualLayout>
                  <c:x val="9.4258783204798635E-2"/>
                  <c:y val="-8.35073068893528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CB3-4724-89B9-EBB9DEF055D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CB3-4724-89B9-EBB9DEF055D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CB3-4724-89B9-EBB9DEF055D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11"/>
              <c:pt idx="0">
                <c:v>A1 Zagreb-Ploče</c:v>
              </c:pt>
              <c:pt idx="1">
                <c:v>A2 Macelj-Zagreb</c:v>
              </c:pt>
              <c:pt idx="2">
                <c:v>A3 Bregana-Zagreb-Lipovac</c:v>
              </c:pt>
              <c:pt idx="3">
                <c:v>A4 Goričan-Zagreb</c:v>
              </c:pt>
              <c:pt idx="4">
                <c:v>A5 Beli Manastir-Osijek-Svilaj</c:v>
              </c:pt>
              <c:pt idx="5">
                <c:v>A6 Bosiljevo-Rijeka</c:v>
              </c:pt>
              <c:pt idx="6">
                <c:v>A7 Rupa-Rijeka-Žuta Lokva</c:v>
              </c:pt>
              <c:pt idx="7">
                <c:v>A8 Kanfanar-Matulji</c:v>
              </c:pt>
              <c:pt idx="8">
                <c:v>A9 Umag-Pula </c:v>
              </c:pt>
              <c:pt idx="9">
                <c:v>A10 Metković-Opuzen</c:v>
              </c:pt>
              <c:pt idx="10">
                <c:v>A11Zagreb-Sisak</c:v>
              </c:pt>
            </c:strLit>
          </c:cat>
          <c:val>
            <c:numLit>
              <c:formatCode>General</c:formatCode>
              <c:ptCount val="11"/>
              <c:pt idx="0">
                <c:v>11</c:v>
              </c:pt>
              <c:pt idx="1">
                <c:v>1</c:v>
              </c:pt>
              <c:pt idx="2">
                <c:v>10</c:v>
              </c:pt>
              <c:pt idx="3">
                <c:v>2</c:v>
              </c:pt>
              <c:pt idx="4">
                <c:v>0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2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6-8CB3-4724-89B9-EBB9DEF055D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470355731225299"/>
          <c:y val="0.29145800157526297"/>
          <c:w val="0.49407114624505927"/>
          <c:h val="0.502513795819418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F0-4996-8D12-A514E94F97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F0-4996-8D12-A514E94F97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3F0-4996-8D12-A514E94F97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3F0-4996-8D12-A514E94F97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3F0-4996-8D12-A514E94F97F4}"/>
              </c:ext>
            </c:extLst>
          </c:dPt>
          <c:dLbls>
            <c:dLbl>
              <c:idx val="0"/>
              <c:layout>
                <c:manualLayout>
                  <c:x val="2.8985507246376812E-2"/>
                  <c:y val="-7.37018425460636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F0-4996-8D12-A514E94F97F4}"/>
                </c:ext>
              </c:extLst>
            </c:dLbl>
            <c:dLbl>
              <c:idx val="1"/>
              <c:layout>
                <c:manualLayout>
                  <c:x val="5.7971014492753624E-2"/>
                  <c:y val="9.38023450586264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F0-4996-8D12-A514E94F97F4}"/>
                </c:ext>
              </c:extLst>
            </c:dLbl>
            <c:dLbl>
              <c:idx val="2"/>
              <c:layout>
                <c:manualLayout>
                  <c:x val="-7.1146245059288543E-2"/>
                  <c:y val="2.68006700167504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F0-4996-8D12-A514E94F97F4}"/>
                </c:ext>
              </c:extLst>
            </c:dLbl>
            <c:dLbl>
              <c:idx val="3"/>
              <c:layout>
                <c:manualLayout>
                  <c:x val="-3.4255599472990776E-2"/>
                  <c:y val="-0.14070351758793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F0-4996-8D12-A514E94F97F4}"/>
                </c:ext>
              </c:extLst>
            </c:dLbl>
            <c:dLbl>
              <c:idx val="4"/>
              <c:layout>
                <c:manualLayout>
                  <c:x val="2.6350461133069828E-2"/>
                  <c:y val="-9.38023450586264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F0-4996-8D12-A514E94F97F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Križanje</c:v>
              </c:pt>
              <c:pt idx="1">
                <c:v>Zavoj</c:v>
              </c:pt>
              <c:pt idx="2">
                <c:v>Ravni cestovni smjer</c:v>
              </c:pt>
              <c:pt idx="3">
                <c:v>Parkiralište</c:v>
              </c:pt>
              <c:pt idx="4">
                <c:v>Ostalo</c:v>
              </c:pt>
            </c:strLit>
          </c:cat>
          <c:val>
            <c:numLit>
              <c:formatCode>General</c:formatCode>
              <c:ptCount val="5"/>
              <c:pt idx="0">
                <c:v>25.748468385157786</c:v>
              </c:pt>
              <c:pt idx="1">
                <c:v>15.11963934805225</c:v>
              </c:pt>
              <c:pt idx="2">
                <c:v>41.024159056756446</c:v>
              </c:pt>
              <c:pt idx="3">
                <c:v>11.778985088429083</c:v>
              </c:pt>
              <c:pt idx="4">
                <c:v>6.4287481216044382</c:v>
              </c:pt>
            </c:numLit>
          </c:val>
          <c:extLst>
            <c:ext xmlns:c16="http://schemas.microsoft.com/office/drawing/2014/chart" uri="{C3380CC4-5D6E-409C-BE32-E72D297353CC}">
              <c16:uniqueId val="{00000009-A3F0-4996-8D12-A514E94F97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470355731225299"/>
          <c:y val="0.29145800157526297"/>
          <c:w val="0.49407114624505927"/>
          <c:h val="0.502513795819418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66-48DD-8BDA-5CC17AB405E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A66-48DD-8BDA-5CC17AB405E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A66-48DD-8BDA-5CC17AB405E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A66-48DD-8BDA-5CC17AB405E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A66-48DD-8BDA-5CC17AB405E7}"/>
              </c:ext>
            </c:extLst>
          </c:dPt>
          <c:dLbls>
            <c:dLbl>
              <c:idx val="0"/>
              <c:layout>
                <c:manualLayout>
                  <c:x val="2.8985507246376812E-2"/>
                  <c:y val="-7.37018425460636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66-48DD-8BDA-5CC17AB405E7}"/>
                </c:ext>
              </c:extLst>
            </c:dLbl>
            <c:dLbl>
              <c:idx val="1"/>
              <c:layout>
                <c:manualLayout>
                  <c:x val="5.7971014492753624E-2"/>
                  <c:y val="9.38023450586264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66-48DD-8BDA-5CC17AB405E7}"/>
                </c:ext>
              </c:extLst>
            </c:dLbl>
            <c:dLbl>
              <c:idx val="2"/>
              <c:layout>
                <c:manualLayout>
                  <c:x val="-7.1146245059288543E-2"/>
                  <c:y val="2.68006700167504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66-48DD-8BDA-5CC17AB405E7}"/>
                </c:ext>
              </c:extLst>
            </c:dLbl>
            <c:dLbl>
              <c:idx val="3"/>
              <c:layout>
                <c:manualLayout>
                  <c:x val="-3.4255599472990776E-2"/>
                  <c:y val="-0.14070351758793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66-48DD-8BDA-5CC17AB405E7}"/>
                </c:ext>
              </c:extLst>
            </c:dLbl>
            <c:dLbl>
              <c:idx val="4"/>
              <c:layout>
                <c:manualLayout>
                  <c:x val="2.6350461133069828E-2"/>
                  <c:y val="-9.38023450586264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66-48DD-8BDA-5CC17AB405E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Križanje</c:v>
              </c:pt>
              <c:pt idx="1">
                <c:v>Zavoj</c:v>
              </c:pt>
              <c:pt idx="2">
                <c:v>Ravni cestovni smjer</c:v>
              </c:pt>
              <c:pt idx="3">
                <c:v>Parkiralište</c:v>
              </c:pt>
              <c:pt idx="4">
                <c:v>Ostalo</c:v>
              </c:pt>
            </c:strLit>
          </c:cat>
          <c:val>
            <c:numLit>
              <c:formatCode>General</c:formatCode>
              <c:ptCount val="5"/>
              <c:pt idx="0">
                <c:v>16.423357664233578</c:v>
              </c:pt>
              <c:pt idx="1">
                <c:v>36.861313868613138</c:v>
              </c:pt>
              <c:pt idx="2">
                <c:v>41.240875912408761</c:v>
              </c:pt>
              <c:pt idx="3">
                <c:v>0.36496350364963503</c:v>
              </c:pt>
              <c:pt idx="4">
                <c:v>5.1094890510948909</c:v>
              </c:pt>
            </c:numLit>
          </c:val>
          <c:extLst>
            <c:ext xmlns:c16="http://schemas.microsoft.com/office/drawing/2014/chart" uri="{C3380CC4-5D6E-409C-BE32-E72D297353CC}">
              <c16:uniqueId val="{00000009-EA66-48DD-8BDA-5CC17AB405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458397335606558"/>
          <c:y val="0.40983825263753326"/>
          <c:w val="0.47500096639194006"/>
          <c:h val="0.497270413200207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B2-4774-91A0-0F932C78A15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3B2-4774-91A0-0F932C78A15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3B2-4774-91A0-0F932C78A15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3B2-4774-91A0-0F932C78A15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3B2-4774-91A0-0F932C78A15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3B2-4774-91A0-0F932C78A15C}"/>
              </c:ext>
            </c:extLst>
          </c:dPt>
          <c:dLbls>
            <c:dLbl>
              <c:idx val="0"/>
              <c:layout>
                <c:manualLayout>
                  <c:x val="4.2327755905511813E-2"/>
                  <c:y val="3.5148803120921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B2-4774-91A0-0F932C78A15C}"/>
                </c:ext>
              </c:extLst>
            </c:dLbl>
            <c:dLbl>
              <c:idx val="1"/>
              <c:layout>
                <c:manualLayout>
                  <c:x val="-4.9309518405205442E-2"/>
                  <c:y val="0.158520216618492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B2-4774-91A0-0F932C78A15C}"/>
                </c:ext>
              </c:extLst>
            </c:dLbl>
            <c:dLbl>
              <c:idx val="2"/>
              <c:layout>
                <c:manualLayout>
                  <c:x val="-9.5815550461795254E-2"/>
                  <c:y val="-0.1345399071951449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B2-4774-91A0-0F932C78A15C}"/>
                </c:ext>
              </c:extLst>
            </c:dLbl>
            <c:dLbl>
              <c:idx val="3"/>
              <c:layout>
                <c:manualLayout>
                  <c:x val="-1.9989492787214073E-2"/>
                  <c:y val="-0.1814345991561181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B2-4774-91A0-0F932C78A15C}"/>
                </c:ext>
              </c:extLst>
            </c:dLbl>
            <c:dLbl>
              <c:idx val="4"/>
              <c:layout>
                <c:manualLayout>
                  <c:x val="6.8089722645814116E-2"/>
                  <c:y val="-0.194057942124323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B2-4774-91A0-0F932C78A15C}"/>
                </c:ext>
              </c:extLst>
            </c:dLbl>
            <c:dLbl>
              <c:idx val="5"/>
              <c:layout>
                <c:manualLayout>
                  <c:x val="0.19824329750964648"/>
                  <c:y val="-0.19979136825200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B2-4774-91A0-0F932C78A15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Vedro </c:v>
              </c:pt>
              <c:pt idx="1">
                <c:v>Oblačno</c:v>
              </c:pt>
              <c:pt idx="2">
                <c:v>Kiša</c:v>
              </c:pt>
              <c:pt idx="3">
                <c:v>Magla</c:v>
              </c:pt>
              <c:pt idx="4">
                <c:v>Snijeg</c:v>
              </c:pt>
              <c:pt idx="5">
                <c:v>Ostalo</c:v>
              </c:pt>
            </c:strLit>
          </c:cat>
          <c:val>
            <c:numLit>
              <c:formatCode>General</c:formatCode>
              <c:ptCount val="6"/>
              <c:pt idx="0">
                <c:v>175</c:v>
              </c:pt>
              <c:pt idx="1">
                <c:v>77</c:v>
              </c:pt>
              <c:pt idx="2">
                <c:v>15</c:v>
              </c:pt>
              <c:pt idx="3">
                <c:v>2</c:v>
              </c:pt>
              <c:pt idx="4">
                <c:v>2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B-03B2-4774-91A0-0F932C78A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818213917845589"/>
          <c:y val="0.29299454180726825"/>
          <c:w val="0.42148802852211037"/>
          <c:h val="0.515925171443233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92-4B5E-9D75-B69E915177A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92-4B5E-9D75-B69E915177A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E92-4B5E-9D75-B69E915177A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E92-4B5E-9D75-B69E915177AE}"/>
              </c:ext>
            </c:extLst>
          </c:dPt>
          <c:dLbls>
            <c:dLbl>
              <c:idx val="0"/>
              <c:layout>
                <c:manualLayout>
                  <c:x val="-3.6301442988172592E-3"/>
                  <c:y val="7.4681613074227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92-4B5E-9D75-B69E915177AE}"/>
                </c:ext>
              </c:extLst>
            </c:dLbl>
            <c:dLbl>
              <c:idx val="1"/>
              <c:layout>
                <c:manualLayout>
                  <c:x val="-3.2435363622237513E-2"/>
                  <c:y val="-1.53297648138810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92-4B5E-9D75-B69E915177AE}"/>
                </c:ext>
              </c:extLst>
            </c:dLbl>
            <c:dLbl>
              <c:idx val="2"/>
              <c:layout>
                <c:manualLayout>
                  <c:x val="3.0362694167679092E-2"/>
                  <c:y val="-3.838814067616551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92-4B5E-9D75-B69E915177AE}"/>
                </c:ext>
              </c:extLst>
            </c:dLbl>
            <c:dLbl>
              <c:idx val="3"/>
              <c:layout>
                <c:manualLayout>
                  <c:x val="0.11162179200645797"/>
                  <c:y val="-6.3865926920275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92-4B5E-9D75-B69E915177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Dan</c:v>
              </c:pt>
              <c:pt idx="1">
                <c:v>Noć</c:v>
              </c:pt>
              <c:pt idx="2">
                <c:v>Sumrak</c:v>
              </c:pt>
              <c:pt idx="3">
                <c:v>Svitanje</c:v>
              </c:pt>
            </c:strLit>
          </c:cat>
          <c:val>
            <c:numLit>
              <c:formatCode>General</c:formatCode>
              <c:ptCount val="4"/>
              <c:pt idx="0">
                <c:v>24031</c:v>
              </c:pt>
              <c:pt idx="1">
                <c:v>9133</c:v>
              </c:pt>
              <c:pt idx="2">
                <c:v>953</c:v>
              </c:pt>
              <c:pt idx="3">
                <c:v>487</c:v>
              </c:pt>
            </c:numLit>
          </c:val>
          <c:extLst>
            <c:ext xmlns:c16="http://schemas.microsoft.com/office/drawing/2014/chart" uri="{C3380CC4-5D6E-409C-BE32-E72D297353CC}">
              <c16:uniqueId val="{00000007-CE92-4B5E-9D75-B69E91517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75356415478615"/>
          <c:y val="0.24026050204349522"/>
          <c:w val="0.50916496945010181"/>
          <c:h val="0.642859181143406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AF-4F83-BD07-12B7E3FEE17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6AF-4F83-BD07-12B7E3FEE17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6AF-4F83-BD07-12B7E3FEE17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6AF-4F83-BD07-12B7E3FEE171}"/>
              </c:ext>
            </c:extLst>
          </c:dPt>
          <c:dLbls>
            <c:dLbl>
              <c:idx val="0"/>
              <c:layout>
                <c:manualLayout>
                  <c:x val="7.5249290376381159E-2"/>
                  <c:y val="-0.267408392132801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AF-4F83-BD07-12B7E3FEE171}"/>
                </c:ext>
              </c:extLst>
            </c:dLbl>
            <c:dLbl>
              <c:idx val="1"/>
              <c:layout>
                <c:manualLayout>
                  <c:x val="-5.0110385896263987E-2"/>
                  <c:y val="-0.1015809387462930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AF-4F83-BD07-12B7E3FEE171}"/>
                </c:ext>
              </c:extLst>
            </c:dLbl>
            <c:dLbl>
              <c:idx val="2"/>
              <c:layout>
                <c:manualLayout>
                  <c:x val="-4.6944956727659519E-2"/>
                  <c:y val="-6.020780502188444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AF-4F83-BD07-12B7E3FEE171}"/>
                </c:ext>
              </c:extLst>
            </c:dLbl>
            <c:dLbl>
              <c:idx val="3"/>
              <c:layout>
                <c:manualLayout>
                  <c:x val="0.10235215506412006"/>
                  <c:y val="-6.28741655925226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AF-4F83-BD07-12B7E3FEE17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Dan</c:v>
              </c:pt>
              <c:pt idx="1">
                <c:v>Noć</c:v>
              </c:pt>
              <c:pt idx="2">
                <c:v>Sumrak</c:v>
              </c:pt>
              <c:pt idx="3">
                <c:v>Svitanje</c:v>
              </c:pt>
            </c:strLit>
          </c:cat>
          <c:val>
            <c:numLit>
              <c:formatCode>General</c:formatCode>
              <c:ptCount val="4"/>
              <c:pt idx="0">
                <c:v>137</c:v>
              </c:pt>
              <c:pt idx="1">
                <c:v>123</c:v>
              </c:pt>
              <c:pt idx="2">
                <c:v>8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7-86AF-4F83-BD07-12B7E3FEE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98186347534966"/>
          <c:y val="0.24074182916408585"/>
          <c:w val="0.72453867490115675"/>
          <c:h val="0.574076669545127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19-4CA7-9CC8-865D8B5223B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819-4CA7-9CC8-865D8B5223B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819-4CA7-9CC8-865D8B5223B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819-4CA7-9CC8-865D8B5223B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819-4CA7-9CC8-865D8B5223B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819-4CA7-9CC8-865D8B5223B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819-4CA7-9CC8-865D8B5223BC}"/>
              </c:ext>
            </c:extLst>
          </c:dPt>
          <c:dLbls>
            <c:dLbl>
              <c:idx val="0"/>
              <c:layout>
                <c:manualLayout>
                  <c:x val="6.6120774451216099E-2"/>
                  <c:y val="-5.538332098731561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19-4CA7-9CC8-865D8B5223BC}"/>
                </c:ext>
              </c:extLst>
            </c:dLbl>
            <c:dLbl>
              <c:idx val="1"/>
              <c:layout>
                <c:manualLayout>
                  <c:x val="-3.2056148139855915E-3"/>
                  <c:y val="-0.128235599981915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19-4CA7-9CC8-865D8B5223BC}"/>
                </c:ext>
              </c:extLst>
            </c:dLbl>
            <c:dLbl>
              <c:idx val="2"/>
              <c:layout>
                <c:manualLayout>
                  <c:x val="0.18524468045725115"/>
                  <c:y val="0.2123364860894457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19-4CA7-9CC8-865D8B5223BC}"/>
                </c:ext>
              </c:extLst>
            </c:dLbl>
            <c:dLbl>
              <c:idx val="3"/>
              <c:layout>
                <c:manualLayout>
                  <c:x val="-6.9889726446888983E-2"/>
                  <c:y val="-6.56252584019314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19-4CA7-9CC8-865D8B5223BC}"/>
                </c:ext>
              </c:extLst>
            </c:dLbl>
            <c:dLbl>
              <c:idx val="4"/>
              <c:layout>
                <c:manualLayout>
                  <c:x val="3.8575726541558525E-2"/>
                  <c:y val="-0.1786461613808717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19-4CA7-9CC8-865D8B5223BC}"/>
                </c:ext>
              </c:extLst>
            </c:dLbl>
            <c:dLbl>
              <c:idx val="5"/>
              <c:layout>
                <c:manualLayout>
                  <c:x val="5.1984422086128121E-2"/>
                  <c:y val="-0.108971006531160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19-4CA7-9CC8-865D8B5223BC}"/>
                </c:ext>
              </c:extLst>
            </c:dLbl>
            <c:dLbl>
              <c:idx val="6"/>
              <c:layout>
                <c:manualLayout>
                  <c:x val="8.7083043253400577E-2"/>
                  <c:y val="-7.522481107088022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19-4CA7-9CC8-865D8B5223B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Moped</c:v>
              </c:pt>
              <c:pt idx="1">
                <c:v>Motocikl</c:v>
              </c:pt>
              <c:pt idx="2">
                <c:v>Osobno vozilo</c:v>
              </c:pt>
              <c:pt idx="3">
                <c:v>Autobus</c:v>
              </c:pt>
              <c:pt idx="4">
                <c:v>Teretno vozilo</c:v>
              </c:pt>
              <c:pt idx="5">
                <c:v>Bicikl</c:v>
              </c:pt>
              <c:pt idx="6">
                <c:v>Ostala vozila</c:v>
              </c:pt>
            </c:strLit>
          </c:cat>
          <c:val>
            <c:numLit>
              <c:formatCode>General</c:formatCode>
              <c:ptCount val="7"/>
              <c:pt idx="0">
                <c:v>6</c:v>
              </c:pt>
              <c:pt idx="1">
                <c:v>70</c:v>
              </c:pt>
              <c:pt idx="2">
                <c:v>118</c:v>
              </c:pt>
              <c:pt idx="3">
                <c:v>2</c:v>
              </c:pt>
              <c:pt idx="4">
                <c:v>11</c:v>
              </c:pt>
              <c:pt idx="5">
                <c:v>18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D-3819-4CA7-9CC8-865D8B522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967963386727687"/>
          <c:y val="0.32558139534883723"/>
          <c:w val="0.63386727688787181"/>
          <c:h val="0.516279069767441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FC7-4497-AB5A-F22E1B5DCF4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FC7-4497-AB5A-F22E1B5DCF4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FC7-4497-AB5A-F22E1B5DCF4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FC7-4497-AB5A-F22E1B5DCF4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FC7-4497-AB5A-F22E1B5DCF4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FC7-4497-AB5A-F22E1B5DCF4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FC7-4497-AB5A-F22E1B5DCF44}"/>
              </c:ext>
            </c:extLst>
          </c:dPt>
          <c:dLbls>
            <c:dLbl>
              <c:idx val="0"/>
              <c:layout>
                <c:manualLayout>
                  <c:x val="0.11192658125972228"/>
                  <c:y val="-0.127649392663126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C7-4497-AB5A-F22E1B5DCF44}"/>
                </c:ext>
              </c:extLst>
            </c:dLbl>
            <c:dLbl>
              <c:idx val="1"/>
              <c:layout>
                <c:manualLayout>
                  <c:x val="0.18025501960996299"/>
                  <c:y val="-7.7348470976009798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C7-4497-AB5A-F22E1B5DCF44}"/>
                </c:ext>
              </c:extLst>
            </c:dLbl>
            <c:dLbl>
              <c:idx val="2"/>
              <c:layout>
                <c:manualLayout>
                  <c:x val="7.3258737394667858E-2"/>
                  <c:y val="-1.6001953244216731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511F6E20-2FE1-47D5-ACF3-D28CA7CFAE51}" type="CATEGORYNAME">
                      <a:rPr lang="en-US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[NAZIV KATEGORIJE]</a:t>
                    </a:fld>
                    <a:r>
                      <a:rPr lang="en-US" baseline="0"/>
                      <a:t>
77,5%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FC7-4497-AB5A-F22E1B5DCF44}"/>
                </c:ext>
              </c:extLst>
            </c:dLbl>
            <c:dLbl>
              <c:idx val="3"/>
              <c:layout>
                <c:manualLayout>
                  <c:x val="-0.12990384211126926"/>
                  <c:y val="3.49938350729414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C7-4497-AB5A-F22E1B5DCF44}"/>
                </c:ext>
              </c:extLst>
            </c:dLbl>
            <c:dLbl>
              <c:idx val="4"/>
              <c:layout>
                <c:manualLayout>
                  <c:x val="-7.4665609590563189E-2"/>
                  <c:y val="-0.116643349813831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C7-4497-AB5A-F22E1B5DCF44}"/>
                </c:ext>
              </c:extLst>
            </c:dLbl>
            <c:dLbl>
              <c:idx val="5"/>
              <c:layout>
                <c:manualLayout>
                  <c:x val="-1.6282575662023981E-2"/>
                  <c:y val="-0.167958005249343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C7-4497-AB5A-F22E1B5DCF44}"/>
                </c:ext>
              </c:extLst>
            </c:dLbl>
            <c:dLbl>
              <c:idx val="6"/>
              <c:layout>
                <c:manualLayout>
                  <c:x val="9.6894718823762563E-2"/>
                  <c:y val="-4.101959348104742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6382517E-7328-48A6-A862-40030055F332}" type="CATEGORYNAME">
                      <a:rPr lang="en-US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[NAZIV KATEGORIJE]</a:t>
                    </a:fld>
                    <a:r>
                      <a:rPr lang="en-US" baseline="0"/>
                      <a:t>
4,0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FC7-4497-AB5A-F22E1B5DCF4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Moped</c:v>
              </c:pt>
              <c:pt idx="1">
                <c:v>Motocikl</c:v>
              </c:pt>
              <c:pt idx="2">
                <c:v>Osobno vozilo</c:v>
              </c:pt>
              <c:pt idx="3">
                <c:v>Autobus</c:v>
              </c:pt>
              <c:pt idx="4">
                <c:v>Teretno vozilo</c:v>
              </c:pt>
              <c:pt idx="5">
                <c:v>Bicikl</c:v>
              </c:pt>
              <c:pt idx="6">
                <c:v>Ostala vozila</c:v>
              </c:pt>
            </c:strLit>
          </c:cat>
          <c:val>
            <c:numLit>
              <c:formatCode>General</c:formatCode>
              <c:ptCount val="7"/>
              <c:pt idx="0">
                <c:v>1.1892146473566467</c:v>
              </c:pt>
              <c:pt idx="1">
                <c:v>3.2446889034667206</c:v>
              </c:pt>
              <c:pt idx="2">
                <c:v>77.536122184656278</c:v>
              </c:pt>
              <c:pt idx="3">
                <c:v>0.94195219592605672</c:v>
              </c:pt>
              <c:pt idx="4">
                <c:v>10.928327530234984</c:v>
              </c:pt>
              <c:pt idx="5">
                <c:v>2.3296496274242653</c:v>
              </c:pt>
              <c:pt idx="6">
                <c:v>3.8300449109350558</c:v>
              </c:pt>
            </c:numLit>
          </c:val>
          <c:extLst>
            <c:ext xmlns:c16="http://schemas.microsoft.com/office/drawing/2014/chart" uri="{C3380CC4-5D6E-409C-BE32-E72D297353CC}">
              <c16:uniqueId val="{0000000D-FFC7-4497-AB5A-F22E1B5DC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59793814432988"/>
          <c:y val="0.29091081268236674"/>
          <c:w val="0.43505154639175259"/>
          <c:h val="0.5090939221941417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51-4D66-AFFE-3FAFAC48449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51-4D66-AFFE-3FAFAC48449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951-4D66-AFFE-3FAFAC484494}"/>
              </c:ext>
            </c:extLst>
          </c:dPt>
          <c:dLbls>
            <c:dLbl>
              <c:idx val="0"/>
              <c:layout>
                <c:manualLayout>
                  <c:x val="5.2233676975944915E-2"/>
                  <c:y val="3.23232323232324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51-4D66-AFFE-3FAFAC484494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E951-4D66-AFFE-3FAFAC484494}"/>
                </c:ext>
              </c:extLst>
            </c:dLbl>
            <c:dLbl>
              <c:idx val="2"/>
              <c:layout>
                <c:manualLayout>
                  <c:x val="8.274059228724269E-2"/>
                  <c:y val="-4.0008095683266028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E951-4D66-AFFE-3FAFAC48449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Lit>
              <c:ptCount val="3"/>
              <c:pt idx="0">
                <c:v>Koristili su zaštitnu kacigu</c:v>
              </c:pt>
              <c:pt idx="1">
                <c:v>Nisu koristili zaštitnu kacigu</c:v>
              </c:pt>
              <c:pt idx="2">
                <c:v>Nepoznato</c:v>
              </c:pt>
            </c:strLit>
          </c:cat>
          <c:val>
            <c:numLit>
              <c:formatCode>General</c:formatCode>
              <c:ptCount val="3"/>
              <c:pt idx="0">
                <c:v>63</c:v>
              </c:pt>
              <c:pt idx="1">
                <c:v>4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5-E951-4D66-AFFE-3FAFAC48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vi-VN"/>
              <a:t>U prometnim nesrećama od 19</a:t>
            </a:r>
            <a:r>
              <a:rPr lang="hr-HR"/>
              <a:t>74</a:t>
            </a:r>
            <a:r>
              <a:rPr lang="vi-VN"/>
              <a:t>. do 20</a:t>
            </a:r>
            <a:r>
              <a:rPr lang="hr-HR"/>
              <a:t>23</a:t>
            </a:r>
            <a:r>
              <a:rPr lang="vi-VN"/>
              <a:t>. ozlijeđe</a:t>
            </a:r>
            <a:r>
              <a:rPr lang="hr-HR"/>
              <a:t>ne</a:t>
            </a:r>
            <a:r>
              <a:rPr lang="hr-HR" baseline="0"/>
              <a:t> su</a:t>
            </a:r>
            <a:r>
              <a:rPr lang="vi-VN"/>
              <a:t> </a:t>
            </a:r>
            <a:r>
              <a:rPr lang="hr-HR"/>
              <a:t>887.643</a:t>
            </a:r>
            <a:r>
              <a:rPr lang="vi-VN"/>
              <a:t> osob</a:t>
            </a:r>
            <a:r>
              <a:rPr lang="hr-HR"/>
              <a:t>e</a:t>
            </a:r>
            <a:endParaRPr lang="vi-VN"/>
          </a:p>
        </c:rich>
      </c:tx>
      <c:layout>
        <c:manualLayout>
          <c:xMode val="edge"/>
          <c:yMode val="edge"/>
          <c:x val="0.24464068406543521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967263585218067E-2"/>
          <c:y val="0.15641064806352178"/>
          <c:w val="0.90037886461301075"/>
          <c:h val="0.702565861793524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>1973.</c:v>
                      </c:pt>
                    </c:strCache>
                  </c16:filteredLitCache>
                </c:ext>
              </c:extLst>
              <c:f/>
              <c:strCache>
                <c:ptCount val="50"/>
                <c:pt idx="0">
                  <c:v>1974.</c:v>
                </c:pt>
                <c:pt idx="1">
                  <c:v>1975.</c:v>
                </c:pt>
                <c:pt idx="2">
                  <c:v>1976.</c:v>
                </c:pt>
                <c:pt idx="3">
                  <c:v>1977.</c:v>
                </c:pt>
                <c:pt idx="4">
                  <c:v>1978.</c:v>
                </c:pt>
                <c:pt idx="5">
                  <c:v>1979.</c:v>
                </c:pt>
                <c:pt idx="6">
                  <c:v>1980.</c:v>
                </c:pt>
                <c:pt idx="7">
                  <c:v>1981.</c:v>
                </c:pt>
                <c:pt idx="8">
                  <c:v>1982.</c:v>
                </c:pt>
                <c:pt idx="9">
                  <c:v>1983.</c:v>
                </c:pt>
                <c:pt idx="10">
                  <c:v>1984.</c:v>
                </c:pt>
                <c:pt idx="11">
                  <c:v>1985.</c:v>
                </c:pt>
                <c:pt idx="12">
                  <c:v>1986.</c:v>
                </c:pt>
                <c:pt idx="13">
                  <c:v>1987.</c:v>
                </c:pt>
                <c:pt idx="14">
                  <c:v>1988.</c:v>
                </c:pt>
                <c:pt idx="15">
                  <c:v>1989.</c:v>
                </c:pt>
                <c:pt idx="16">
                  <c:v>1990.</c:v>
                </c:pt>
                <c:pt idx="17">
                  <c:v>1991.</c:v>
                </c:pt>
                <c:pt idx="18">
                  <c:v>1992.</c:v>
                </c:pt>
                <c:pt idx="19">
                  <c:v>1993.</c:v>
                </c:pt>
                <c:pt idx="20">
                  <c:v>1994.</c:v>
                </c:pt>
                <c:pt idx="21">
                  <c:v>1995.</c:v>
                </c:pt>
                <c:pt idx="22">
                  <c:v>1996.</c:v>
                </c:pt>
                <c:pt idx="23">
                  <c:v>1997.</c:v>
                </c:pt>
                <c:pt idx="24">
                  <c:v>1998.</c:v>
                </c:pt>
                <c:pt idx="25">
                  <c:v>1999.</c:v>
                </c:pt>
                <c:pt idx="26">
                  <c:v>2000.</c:v>
                </c:pt>
                <c:pt idx="27">
                  <c:v>2001.</c:v>
                </c:pt>
                <c:pt idx="28">
                  <c:v>2002.</c:v>
                </c:pt>
                <c:pt idx="29">
                  <c:v>2003.</c:v>
                </c:pt>
                <c:pt idx="30">
                  <c:v>2004.</c:v>
                </c:pt>
                <c:pt idx="31">
                  <c:v>2005.</c:v>
                </c:pt>
                <c:pt idx="32">
                  <c:v>2006.</c:v>
                </c:pt>
                <c:pt idx="33">
                  <c:v>2007.</c:v>
                </c:pt>
                <c:pt idx="34">
                  <c:v>2008.</c:v>
                </c:pt>
                <c:pt idx="35">
                  <c:v>2009.</c:v>
                </c:pt>
                <c:pt idx="36">
                  <c:v>2010.</c:v>
                </c:pt>
                <c:pt idx="37">
                  <c:v>2011.</c:v>
                </c:pt>
                <c:pt idx="38">
                  <c:v>2012.</c:v>
                </c:pt>
                <c:pt idx="39">
                  <c:v>2013.</c:v>
                </c:pt>
                <c:pt idx="40">
                  <c:v>2014.</c:v>
                </c:pt>
                <c:pt idx="41">
                  <c:v>2015.</c:v>
                </c:pt>
                <c:pt idx="42">
                  <c:v>2016.</c:v>
                </c:pt>
                <c:pt idx="43">
                  <c:v>2017.</c:v>
                </c:pt>
                <c:pt idx="44">
                  <c:v>2018.</c:v>
                </c:pt>
                <c:pt idx="45">
                  <c:v>2019.</c:v>
                </c:pt>
                <c:pt idx="46">
                  <c:v>2020.</c:v>
                </c:pt>
                <c:pt idx="47">
                  <c:v>2021.</c:v>
                </c:pt>
                <c:pt idx="48">
                  <c:v>2022.</c:v>
                </c:pt>
                <c:pt idx="49">
                  <c:v>2023.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#,##0</c:formatCode>
                      <c:ptCount val="1"/>
                      <c:pt idx="0">
                        <c:v>15002</c:v>
                      </c:pt>
                    </c:numCache>
                  </c16:filteredLitCache>
                </c:ext>
              </c:extLst>
              <c:f/>
              <c:numCache>
                <c:formatCode>#,##0</c:formatCode>
                <c:ptCount val="50"/>
                <c:pt idx="0">
                  <c:v>14243</c:v>
                </c:pt>
                <c:pt idx="1">
                  <c:v>15164</c:v>
                </c:pt>
                <c:pt idx="2">
                  <c:v>14946</c:v>
                </c:pt>
                <c:pt idx="3">
                  <c:v>17947</c:v>
                </c:pt>
                <c:pt idx="4">
                  <c:v>18206</c:v>
                </c:pt>
                <c:pt idx="5">
                  <c:v>19304</c:v>
                </c:pt>
                <c:pt idx="6">
                  <c:v>20616</c:v>
                </c:pt>
                <c:pt idx="7">
                  <c:v>18640</c:v>
                </c:pt>
                <c:pt idx="8">
                  <c:v>18609</c:v>
                </c:pt>
                <c:pt idx="9">
                  <c:v>16237</c:v>
                </c:pt>
                <c:pt idx="10">
                  <c:v>16121</c:v>
                </c:pt>
                <c:pt idx="11">
                  <c:v>16327</c:v>
                </c:pt>
                <c:pt idx="12">
                  <c:v>17990</c:v>
                </c:pt>
                <c:pt idx="13">
                  <c:v>18850</c:v>
                </c:pt>
                <c:pt idx="14">
                  <c:v>18955</c:v>
                </c:pt>
                <c:pt idx="15">
                  <c:v>18964</c:v>
                </c:pt>
                <c:pt idx="16">
                  <c:v>19791</c:v>
                </c:pt>
                <c:pt idx="17">
                  <c:v>15845</c:v>
                </c:pt>
                <c:pt idx="18">
                  <c:v>17517</c:v>
                </c:pt>
                <c:pt idx="19">
                  <c:v>15596</c:v>
                </c:pt>
                <c:pt idx="20">
                  <c:v>17679</c:v>
                </c:pt>
                <c:pt idx="21">
                  <c:v>17707</c:v>
                </c:pt>
                <c:pt idx="22">
                  <c:v>16182</c:v>
                </c:pt>
                <c:pt idx="23">
                  <c:v>16234</c:v>
                </c:pt>
                <c:pt idx="24">
                  <c:v>18118</c:v>
                </c:pt>
                <c:pt idx="25">
                  <c:v>18103</c:v>
                </c:pt>
                <c:pt idx="26">
                  <c:v>20501</c:v>
                </c:pt>
                <c:pt idx="27">
                  <c:v>22093</c:v>
                </c:pt>
                <c:pt idx="28">
                  <c:v>23923</c:v>
                </c:pt>
                <c:pt idx="29">
                  <c:v>26153</c:v>
                </c:pt>
                <c:pt idx="30">
                  <c:v>24271</c:v>
                </c:pt>
                <c:pt idx="31">
                  <c:v>21773</c:v>
                </c:pt>
                <c:pt idx="32">
                  <c:v>23136</c:v>
                </c:pt>
                <c:pt idx="33">
                  <c:v>25092</c:v>
                </c:pt>
                <c:pt idx="34">
                  <c:v>22395</c:v>
                </c:pt>
                <c:pt idx="35">
                  <c:v>21923</c:v>
                </c:pt>
                <c:pt idx="36">
                  <c:v>18333</c:v>
                </c:pt>
                <c:pt idx="37">
                  <c:v>18065</c:v>
                </c:pt>
                <c:pt idx="38">
                  <c:v>16010</c:v>
                </c:pt>
                <c:pt idx="39">
                  <c:v>15274</c:v>
                </c:pt>
                <c:pt idx="40">
                  <c:v>14222</c:v>
                </c:pt>
                <c:pt idx="41">
                  <c:v>15024</c:v>
                </c:pt>
                <c:pt idx="42">
                  <c:v>14596</c:v>
                </c:pt>
                <c:pt idx="43">
                  <c:v>14608</c:v>
                </c:pt>
                <c:pt idx="44">
                  <c:v>13989</c:v>
                </c:pt>
                <c:pt idx="45">
                  <c:v>12885</c:v>
                </c:pt>
                <c:pt idx="46">
                  <c:v>10035</c:v>
                </c:pt>
                <c:pt idx="47">
                  <c:v>11918</c:v>
                </c:pt>
                <c:pt idx="48">
                  <c:v>13329</c:v>
                </c:pt>
                <c:pt idx="49">
                  <c:v>14204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F-4A21-85FA-A63BA0188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159440"/>
        <c:axId val="1"/>
      </c:barChart>
      <c:catAx>
        <c:axId val="37015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015944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8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619860557226315"/>
          <c:y val="0.22754491017964071"/>
          <c:w val="0.51446332893139946"/>
          <c:h val="0.586826347305389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C2-4E59-8702-C31A1F78E9A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EC2-4E59-8702-C31A1F78E9A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EC2-4E59-8702-C31A1F78E9AA}"/>
              </c:ext>
            </c:extLst>
          </c:dPt>
          <c:dLbls>
            <c:dLbl>
              <c:idx val="0"/>
              <c:layout>
                <c:manualLayout>
                  <c:x val="8.7269690462245836E-2"/>
                  <c:y val="-4.50494287016518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C2-4E59-8702-C31A1F78E9AA}"/>
                </c:ext>
              </c:extLst>
            </c:dLbl>
            <c:dLbl>
              <c:idx val="1"/>
              <c:layout>
                <c:manualLayout>
                  <c:x val="-0.32737272510357696"/>
                  <c:y val="-4.23713203514231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C2-4E59-8702-C31A1F78E9AA}"/>
                </c:ext>
              </c:extLst>
            </c:dLbl>
            <c:dLbl>
              <c:idx val="2"/>
              <c:layout>
                <c:manualLayout>
                  <c:x val="-9.927441920999544E-2"/>
                  <c:y val="-6.92146415829757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C2-4E59-8702-C31A1F78E9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Koristili su sigurnosni pojas</c:v>
              </c:pt>
              <c:pt idx="1">
                <c:v>Nisu koristili sigurnosni pojas</c:v>
              </c:pt>
              <c:pt idx="2">
                <c:v>Nepoznato</c:v>
              </c:pt>
            </c:strLit>
          </c:cat>
          <c:val>
            <c:numLit>
              <c:formatCode>General</c:formatCode>
              <c:ptCount val="3"/>
              <c:pt idx="0">
                <c:v>44</c:v>
              </c:pt>
              <c:pt idx="1">
                <c:v>57</c:v>
              </c:pt>
              <c:pt idx="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5-0EC2-4E59-8702-C31A1F78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25914433977406"/>
          <c:y val="0.46733783011205959"/>
          <c:w val="0.42231116774228061"/>
          <c:h val="0.4271367264465060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10-4993-8A9C-B2C48632A6C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10-4993-8A9C-B2C48632A6C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910-4993-8A9C-B2C48632A6C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910-4993-8A9C-B2C48632A6C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910-4993-8A9C-B2C48632A6C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910-4993-8A9C-B2C48632A6C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910-4993-8A9C-B2C48632A6C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910-4993-8A9C-B2C48632A6C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910-4993-8A9C-B2C48632A6CE}"/>
              </c:ext>
            </c:extLst>
          </c:dPt>
          <c:dLbls>
            <c:dLbl>
              <c:idx val="0"/>
              <c:layout>
                <c:manualLayout>
                  <c:x val="-0.16915979128106995"/>
                  <c:y val="-8.6455373982774766E-2"/>
                </c:manualLayout>
              </c:layout>
              <c:tx>
                <c:rich>
                  <a:bodyPr/>
                  <a:lstStyle/>
                  <a:p>
                    <a:fld id="{B0D2BE29-4881-46E0-9C78-2742F05BC5E6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0,0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910-4993-8A9C-B2C48632A6CE}"/>
                </c:ext>
              </c:extLst>
            </c:dLbl>
            <c:dLbl>
              <c:idx val="1"/>
              <c:layout>
                <c:manualLayout>
                  <c:x val="-0.13205560958266671"/>
                  <c:y val="-0.26065972909165247"/>
                </c:manualLayout>
              </c:layout>
              <c:tx>
                <c:rich>
                  <a:bodyPr/>
                  <a:lstStyle/>
                  <a:p>
                    <a:fld id="{A3600D14-DC8D-441A-9D63-A44D101B65EE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6,7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910-4993-8A9C-B2C48632A6CE}"/>
                </c:ext>
              </c:extLst>
            </c:dLbl>
            <c:dLbl>
              <c:idx val="2"/>
              <c:layout>
                <c:manualLayout>
                  <c:x val="2.3716158986102832E-4"/>
                  <c:y val="-0.25707593083527874"/>
                </c:manualLayout>
              </c:layout>
              <c:tx>
                <c:rich>
                  <a:bodyPr/>
                  <a:lstStyle/>
                  <a:p>
                    <a:fld id="{67E85974-959C-4CC5-B5CB-9AAC3B451456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2,2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910-4993-8A9C-B2C48632A6CE}"/>
                </c:ext>
              </c:extLst>
            </c:dLbl>
            <c:dLbl>
              <c:idx val="3"/>
              <c:layout>
                <c:manualLayout>
                  <c:x val="0.14252773682174191"/>
                  <c:y val="-0.2011284770308234"/>
                </c:manualLayout>
              </c:layout>
              <c:tx>
                <c:rich>
                  <a:bodyPr/>
                  <a:lstStyle/>
                  <a:p>
                    <a:fld id="{674094D4-7DA7-484B-9B54-E3EB39FF511A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8,9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910-4993-8A9C-B2C48632A6C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7FF9B09-F793-486A-AC83-8F5C2CA54C4E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8,9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3910-4993-8A9C-B2C48632A6C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32BC195-9356-486B-91D7-58185E3C78D4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6,7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3910-4993-8A9C-B2C48632A6C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E2C880C-C54F-42C9-BAB8-225C1B4CFB3B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6,7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3910-4993-8A9C-B2C48632A6C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62BCA3B-6069-431B-94F3-5DA976E3F45F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15,6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3910-4993-8A9C-B2C48632A6CE}"/>
                </c:ext>
              </c:extLst>
            </c:dLbl>
            <c:dLbl>
              <c:idx val="8"/>
              <c:layout>
                <c:manualLayout>
                  <c:x val="3.9715155127521377E-3"/>
                  <c:y val="-8.1466650839499333E-2"/>
                </c:manualLayout>
              </c:layout>
              <c:tx>
                <c:rich>
                  <a:bodyPr/>
                  <a:lstStyle/>
                  <a:p>
                    <a:fld id="{41D3DADF-B0B6-466B-A286-7C8AA8A394DF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44,4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3910-4993-8A9C-B2C48632A6CE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do 6 godina</c:v>
              </c:pt>
              <c:pt idx="1">
                <c:v>7-13 godina</c:v>
              </c:pt>
              <c:pt idx="2">
                <c:v>14-17 godina</c:v>
              </c:pt>
              <c:pt idx="3">
                <c:v>18-24 godine</c:v>
              </c:pt>
              <c:pt idx="4">
                <c:v>25-34 godine</c:v>
              </c:pt>
              <c:pt idx="5">
                <c:v>35-44 godine</c:v>
              </c:pt>
              <c:pt idx="6">
                <c:v>45-54 godine</c:v>
              </c:pt>
              <c:pt idx="7">
                <c:v>55-64 godine</c:v>
              </c:pt>
              <c:pt idx="8">
                <c:v>65 i više godina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6.666666666666667</c:v>
              </c:pt>
              <c:pt idx="2">
                <c:v>2.2222222222222223</c:v>
              </c:pt>
              <c:pt idx="3">
                <c:v>8.8888888888888893</c:v>
              </c:pt>
              <c:pt idx="4">
                <c:v>8.8888888888888893</c:v>
              </c:pt>
              <c:pt idx="5">
                <c:v>6.666666666666667</c:v>
              </c:pt>
              <c:pt idx="6">
                <c:v>6.666666666666667</c:v>
              </c:pt>
              <c:pt idx="7">
                <c:v>15.555555555555555</c:v>
              </c:pt>
              <c:pt idx="8">
                <c:v>44.444444444444443</c:v>
              </c:pt>
            </c:numLit>
          </c:val>
          <c:extLst>
            <c:ext xmlns:c16="http://schemas.microsoft.com/office/drawing/2014/chart" uri="{C3380CC4-5D6E-409C-BE32-E72D297353CC}">
              <c16:uniqueId val="{00000011-3910-4993-8A9C-B2C48632A6C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E8-4569-A20D-6D1D65F5D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431008"/>
        <c:axId val="1"/>
      </c:barChart>
      <c:catAx>
        <c:axId val="34943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49431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AF-445F-93D1-FAB79746F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708456"/>
        <c:axId val="1"/>
      </c:barChart>
      <c:catAx>
        <c:axId val="37070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0708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201-4BB6-8400-8C4215EBB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710752"/>
        <c:axId val="1"/>
      </c:barChart>
      <c:catAx>
        <c:axId val="3707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0710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62-48DB-B139-8C03256E5F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62-48DB-B139-8C03256E5F0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C62-48DB-B139-8C03256E5F0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C62-48DB-B139-8C03256E5F0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C62-48DB-B139-8C03256E5F0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C62-48DB-B139-8C03256E5F0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C62-48DB-B139-8C03256E5F0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C62-48DB-B139-8C03256E5F0D}"/>
              </c:ext>
            </c:extLst>
          </c:dPt>
          <c:dLbls>
            <c:dLbl>
              <c:idx val="0"/>
              <c:layout>
                <c:manualLayout>
                  <c:x val="-4.4914248732607055E-2"/>
                  <c:y val="-5.56879397926531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62-48DB-B139-8C03256E5F0D}"/>
                </c:ext>
              </c:extLst>
            </c:dLbl>
            <c:dLbl>
              <c:idx val="1"/>
              <c:layout>
                <c:manualLayout>
                  <c:x val="6.3420163233020535E-2"/>
                  <c:y val="-6.774109780440323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62-48DB-B139-8C03256E5F0D}"/>
                </c:ext>
              </c:extLst>
            </c:dLbl>
            <c:dLbl>
              <c:idx val="2"/>
              <c:layout>
                <c:manualLayout>
                  <c:x val="8.523082731096969E-3"/>
                  <c:y val="-5.740930307381136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62-48DB-B139-8C03256E5F0D}"/>
                </c:ext>
              </c:extLst>
            </c:dLbl>
            <c:dLbl>
              <c:idx val="3"/>
              <c:layout>
                <c:manualLayout>
                  <c:x val="-4.8445960522058032E-2"/>
                  <c:y val="0.21559999783097381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62-48DB-B139-8C03256E5F0D}"/>
                </c:ext>
              </c:extLst>
            </c:dLbl>
            <c:dLbl>
              <c:idx val="4"/>
              <c:layout>
                <c:manualLayout>
                  <c:x val="-4.8468432028188256E-2"/>
                  <c:y val="3.0583570470154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62-48DB-B139-8C03256E5F0D}"/>
                </c:ext>
              </c:extLst>
            </c:dLbl>
            <c:dLbl>
              <c:idx val="5"/>
              <c:layout>
                <c:manualLayout>
                  <c:x val="1.8264840182648401E-2"/>
                  <c:y val="0.1586696880398089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62-48DB-B139-8C03256E5F0D}"/>
                </c:ext>
              </c:extLst>
            </c:dLbl>
            <c:dLbl>
              <c:idx val="6"/>
              <c:layout>
                <c:manualLayout>
                  <c:x val="2.1829090712975948E-2"/>
                  <c:y val="-7.091359985443423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62-48DB-B139-8C03256E5F0D}"/>
                </c:ext>
              </c:extLst>
            </c:dLbl>
            <c:dLbl>
              <c:idx val="7"/>
              <c:layout>
                <c:manualLayout>
                  <c:x val="2.0186873044978966E-2"/>
                  <c:y val="-5.186201860421960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62-48DB-B139-8C03256E5F0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1">
                <c:v>do 14 godina</c:v>
              </c:pt>
              <c:pt idx="2">
                <c:v>15 - 24 godina</c:v>
              </c:pt>
              <c:pt idx="3">
                <c:v>25 - 34 godina</c:v>
              </c:pt>
              <c:pt idx="4">
                <c:v>35 - 44 godina</c:v>
              </c:pt>
              <c:pt idx="5">
                <c:v>45 - 54 godina</c:v>
              </c:pt>
              <c:pt idx="6">
                <c:v>55 - 64 godina</c:v>
              </c:pt>
              <c:pt idx="7">
                <c:v>65 i više godina</c:v>
              </c:pt>
            </c:strLit>
          </c:cat>
          <c:val>
            <c:numLit>
              <c:formatCode>General</c:formatCode>
              <c:ptCount val="8"/>
              <c:pt idx="1">
                <c:v>0.48358444634515424</c:v>
              </c:pt>
              <c:pt idx="2">
                <c:v>17.428778209092705</c:v>
              </c:pt>
              <c:pt idx="3">
                <c:v>19.25126653069281</c:v>
              </c:pt>
              <c:pt idx="4">
                <c:v>17.649187446542534</c:v>
              </c:pt>
              <c:pt idx="5">
                <c:v>15.606289887492597</c:v>
              </c:pt>
              <c:pt idx="6">
                <c:v>14.201592210013816</c:v>
              </c:pt>
              <c:pt idx="7">
                <c:v>15.379301269820383</c:v>
              </c:pt>
            </c:numLit>
          </c:val>
          <c:extLst>
            <c:ext xmlns:c16="http://schemas.microsoft.com/office/drawing/2014/chart" uri="{C3380CC4-5D6E-409C-BE32-E72D297353CC}">
              <c16:uniqueId val="{00000008-9C62-48DB-B139-8C03256E5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37899210497741E-2"/>
          <c:y val="0.17721518987341772"/>
          <c:w val="0.93773882831040312"/>
          <c:h val="0.675949367088607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49"/>
              <c:layout>
                <c:manualLayout>
                  <c:x val="0"/>
                  <c:y val="-1.673840456908361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3E-41F0-B641-5CE4AD20C00B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0">
                        <c:v>1973.</c:v>
                      </c:pt>
                    </c:strCache>
                  </c16:filteredLitCache>
                </c:ext>
              </c:extLst>
              <c:f/>
              <c:strCache>
                <c:ptCount val="50"/>
                <c:pt idx="0">
                  <c:v>1974.</c:v>
                </c:pt>
                <c:pt idx="1">
                  <c:v>1975.</c:v>
                </c:pt>
                <c:pt idx="2">
                  <c:v>1976.</c:v>
                </c:pt>
                <c:pt idx="3">
                  <c:v>1977.</c:v>
                </c:pt>
                <c:pt idx="4">
                  <c:v>1978.</c:v>
                </c:pt>
                <c:pt idx="5">
                  <c:v>1979.</c:v>
                </c:pt>
                <c:pt idx="6">
                  <c:v>1980.</c:v>
                </c:pt>
                <c:pt idx="7">
                  <c:v>1981.</c:v>
                </c:pt>
                <c:pt idx="8">
                  <c:v>1982.</c:v>
                </c:pt>
                <c:pt idx="9">
                  <c:v>1983.</c:v>
                </c:pt>
                <c:pt idx="10">
                  <c:v>1984.</c:v>
                </c:pt>
                <c:pt idx="11">
                  <c:v>1985.</c:v>
                </c:pt>
                <c:pt idx="12">
                  <c:v>1986.</c:v>
                </c:pt>
                <c:pt idx="13">
                  <c:v>1987.</c:v>
                </c:pt>
                <c:pt idx="14">
                  <c:v>1988.</c:v>
                </c:pt>
                <c:pt idx="15">
                  <c:v>1989.</c:v>
                </c:pt>
                <c:pt idx="16">
                  <c:v>1990.</c:v>
                </c:pt>
                <c:pt idx="17">
                  <c:v>1991.</c:v>
                </c:pt>
                <c:pt idx="18">
                  <c:v>1992.</c:v>
                </c:pt>
                <c:pt idx="19">
                  <c:v>1993.</c:v>
                </c:pt>
                <c:pt idx="20">
                  <c:v>1994.</c:v>
                </c:pt>
                <c:pt idx="21">
                  <c:v>1995.</c:v>
                </c:pt>
                <c:pt idx="22">
                  <c:v>1996.</c:v>
                </c:pt>
                <c:pt idx="23">
                  <c:v>1997.</c:v>
                </c:pt>
                <c:pt idx="24">
                  <c:v>1998.</c:v>
                </c:pt>
                <c:pt idx="25">
                  <c:v>1999.</c:v>
                </c:pt>
                <c:pt idx="26">
                  <c:v>2000.</c:v>
                </c:pt>
                <c:pt idx="27">
                  <c:v>2001.</c:v>
                </c:pt>
                <c:pt idx="28">
                  <c:v>2002.</c:v>
                </c:pt>
                <c:pt idx="29">
                  <c:v>2003.</c:v>
                </c:pt>
                <c:pt idx="30">
                  <c:v>2004.</c:v>
                </c:pt>
                <c:pt idx="31">
                  <c:v>2005.</c:v>
                </c:pt>
                <c:pt idx="32">
                  <c:v>2006.</c:v>
                </c:pt>
                <c:pt idx="33">
                  <c:v>2007.</c:v>
                </c:pt>
                <c:pt idx="34">
                  <c:v>2008.</c:v>
                </c:pt>
                <c:pt idx="35">
                  <c:v>2009.</c:v>
                </c:pt>
                <c:pt idx="36">
                  <c:v>2010.</c:v>
                </c:pt>
                <c:pt idx="37">
                  <c:v>2011.</c:v>
                </c:pt>
                <c:pt idx="38">
                  <c:v>2012.</c:v>
                </c:pt>
                <c:pt idx="39">
                  <c:v>2013.</c:v>
                </c:pt>
                <c:pt idx="40">
                  <c:v>2014.</c:v>
                </c:pt>
                <c:pt idx="41">
                  <c:v>2015.</c:v>
                </c:pt>
                <c:pt idx="42">
                  <c:v>2016.</c:v>
                </c:pt>
                <c:pt idx="43">
                  <c:v>2017.</c:v>
                </c:pt>
                <c:pt idx="44">
                  <c:v>2018.</c:v>
                </c:pt>
                <c:pt idx="45">
                  <c:v>2019.</c:v>
                </c:pt>
                <c:pt idx="46">
                  <c:v>2020.</c:v>
                </c:pt>
                <c:pt idx="47">
                  <c:v>2021.</c:v>
                </c:pt>
                <c:pt idx="48">
                  <c:v>2022.</c:v>
                </c:pt>
                <c:pt idx="49">
                  <c:v>2023.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#,##0</c:formatCode>
                      <c:ptCount val="1"/>
                      <c:pt idx="0">
                        <c:v>1303</c:v>
                      </c:pt>
                    </c:numCache>
                  </c16:filteredLitCache>
                </c:ext>
              </c:extLst>
              <c:f/>
              <c:numCache>
                <c:formatCode>#,##0</c:formatCode>
                <c:ptCount val="50"/>
                <c:pt idx="0">
                  <c:v>1336</c:v>
                </c:pt>
                <c:pt idx="1">
                  <c:v>1169</c:v>
                </c:pt>
                <c:pt idx="2">
                  <c:v>1111</c:v>
                </c:pt>
                <c:pt idx="3">
                  <c:v>1412</c:v>
                </c:pt>
                <c:pt idx="4">
                  <c:v>1533</c:v>
                </c:pt>
                <c:pt idx="5">
                  <c:v>1605</c:v>
                </c:pt>
                <c:pt idx="6">
                  <c:v>1603</c:v>
                </c:pt>
                <c:pt idx="7">
                  <c:v>1459</c:v>
                </c:pt>
                <c:pt idx="8">
                  <c:v>1400</c:v>
                </c:pt>
                <c:pt idx="9">
                  <c:v>1322</c:v>
                </c:pt>
                <c:pt idx="10">
                  <c:v>1294</c:v>
                </c:pt>
                <c:pt idx="11">
                  <c:v>1125</c:v>
                </c:pt>
                <c:pt idx="12">
                  <c:v>1256</c:v>
                </c:pt>
                <c:pt idx="13">
                  <c:v>1311</c:v>
                </c:pt>
                <c:pt idx="14">
                  <c:v>1312</c:v>
                </c:pt>
                <c:pt idx="15">
                  <c:v>1321</c:v>
                </c:pt>
                <c:pt idx="16">
                  <c:v>1360</c:v>
                </c:pt>
                <c:pt idx="17">
                  <c:v>1020</c:v>
                </c:pt>
                <c:pt idx="18">
                  <c:v>975</c:v>
                </c:pt>
                <c:pt idx="19">
                  <c:v>855</c:v>
                </c:pt>
                <c:pt idx="20">
                  <c:v>804</c:v>
                </c:pt>
                <c:pt idx="21">
                  <c:v>800</c:v>
                </c:pt>
                <c:pt idx="22">
                  <c:v>721</c:v>
                </c:pt>
                <c:pt idx="23">
                  <c:v>714</c:v>
                </c:pt>
                <c:pt idx="24">
                  <c:v>646</c:v>
                </c:pt>
                <c:pt idx="25">
                  <c:v>662</c:v>
                </c:pt>
                <c:pt idx="26">
                  <c:v>655</c:v>
                </c:pt>
                <c:pt idx="27">
                  <c:v>647</c:v>
                </c:pt>
                <c:pt idx="28">
                  <c:v>627</c:v>
                </c:pt>
                <c:pt idx="29">
                  <c:v>701</c:v>
                </c:pt>
                <c:pt idx="30">
                  <c:v>608</c:v>
                </c:pt>
                <c:pt idx="31">
                  <c:v>597</c:v>
                </c:pt>
                <c:pt idx="32">
                  <c:v>614</c:v>
                </c:pt>
                <c:pt idx="33">
                  <c:v>619</c:v>
                </c:pt>
                <c:pt idx="34">
                  <c:v>664</c:v>
                </c:pt>
                <c:pt idx="35">
                  <c:v>548</c:v>
                </c:pt>
                <c:pt idx="36">
                  <c:v>426</c:v>
                </c:pt>
                <c:pt idx="37">
                  <c:v>418</c:v>
                </c:pt>
                <c:pt idx="38">
                  <c:v>393</c:v>
                </c:pt>
                <c:pt idx="39">
                  <c:v>368</c:v>
                </c:pt>
                <c:pt idx="40">
                  <c:v>308</c:v>
                </c:pt>
                <c:pt idx="41">
                  <c:v>348</c:v>
                </c:pt>
                <c:pt idx="42">
                  <c:v>307</c:v>
                </c:pt>
                <c:pt idx="43">
                  <c:v>331</c:v>
                </c:pt>
                <c:pt idx="44">
                  <c:v>317</c:v>
                </c:pt>
                <c:pt idx="45">
                  <c:v>297</c:v>
                </c:pt>
                <c:pt idx="46">
                  <c:v>237</c:v>
                </c:pt>
                <c:pt idx="47">
                  <c:v>292</c:v>
                </c:pt>
                <c:pt idx="48">
                  <c:v>275</c:v>
                </c:pt>
                <c:pt idx="49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3E-41F0-B641-5CE4AD20C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939808"/>
        <c:axId val="1"/>
      </c:barChart>
      <c:catAx>
        <c:axId val="369939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U prometnim nesrećama od 1974. do 2023. poginulo</a:t>
                </a:r>
                <a:r>
                  <a:rPr lang="hr-HR" baseline="0"/>
                  <a:t> je </a:t>
                </a:r>
                <a:r>
                  <a:rPr lang="hr-HR"/>
                  <a:t>40.997</a:t>
                </a:r>
                <a:r>
                  <a:rPr lang="hr-HR" baseline="0"/>
                  <a:t> </a:t>
                </a:r>
                <a:r>
                  <a:rPr lang="hr-HR"/>
                  <a:t>osoba</a:t>
                </a:r>
              </a:p>
            </c:rich>
          </c:tx>
          <c:layout>
            <c:manualLayout>
              <c:xMode val="edge"/>
              <c:yMode val="edge"/>
              <c:x val="0.29860237052117533"/>
              <c:y val="2.5316455696202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699398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61237505219134"/>
          <c:y val="8.8967971530249115E-2"/>
          <c:w val="0.84898043783924371"/>
          <c:h val="0.76512455516014233"/>
        </c:manualLayout>
      </c:layout>
      <c:lineChart>
        <c:grouping val="standard"/>
        <c:varyColors val="0"/>
        <c:ser>
          <c:idx val="0"/>
          <c:order val="0"/>
          <c:tx>
            <c:strRef>
              <c:f>'1_opci_pregled'!$C$4</c:f>
              <c:strCache>
                <c:ptCount val="1"/>
                <c:pt idx="0">
                  <c:v>Broj poginulih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'1_opci_pregled'!$B$6:$B$15</c:f>
              <c:strCache>
                <c:ptCount val="1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</c:strCache>
            </c:strRef>
          </c:cat>
          <c:val>
            <c:numRef>
              <c:f>'1_opci_pregled'!$C$6:$C$15</c:f>
              <c:numCache>
                <c:formatCode>0</c:formatCode>
                <c:ptCount val="10"/>
                <c:pt idx="0">
                  <c:v>292</c:v>
                </c:pt>
                <c:pt idx="1">
                  <c:v>275</c:v>
                </c:pt>
                <c:pt idx="2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C0-4FE0-81D4-448BDB3E36D5}"/>
            </c:ext>
          </c:extLst>
        </c:ser>
        <c:ser>
          <c:idx val="1"/>
          <c:order val="1"/>
          <c:tx>
            <c:strRef>
              <c:f>'1_opci_pregled'!$D$4:$D$5</c:f>
              <c:strCache>
                <c:ptCount val="2"/>
                <c:pt idx="0">
                  <c:v>Broj poginulih</c:v>
                </c:pt>
                <c:pt idx="1">
                  <c:v>očekivano prema Nacionalnom planu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'1_opci_pregled'!$B$6:$B$15</c:f>
              <c:strCache>
                <c:ptCount val="10"/>
                <c:pt idx="0">
                  <c:v>2021.</c:v>
                </c:pt>
                <c:pt idx="1">
                  <c:v>2022.</c:v>
                </c:pt>
                <c:pt idx="2">
                  <c:v>2023.</c:v>
                </c:pt>
                <c:pt idx="3">
                  <c:v>2024.</c:v>
                </c:pt>
                <c:pt idx="4">
                  <c:v>2025.</c:v>
                </c:pt>
                <c:pt idx="5">
                  <c:v>2026.</c:v>
                </c:pt>
                <c:pt idx="6">
                  <c:v>2027.</c:v>
                </c:pt>
                <c:pt idx="7">
                  <c:v>2028.</c:v>
                </c:pt>
                <c:pt idx="8">
                  <c:v>2029.</c:v>
                </c:pt>
                <c:pt idx="9">
                  <c:v>2030.</c:v>
                </c:pt>
              </c:strCache>
            </c:strRef>
          </c:cat>
          <c:val>
            <c:numRef>
              <c:f>'1_opci_pregled'!$D$6:$D$15</c:f>
              <c:numCache>
                <c:formatCode>0</c:formatCode>
                <c:ptCount val="10"/>
                <c:pt idx="0">
                  <c:v>282</c:v>
                </c:pt>
                <c:pt idx="1">
                  <c:v>267</c:v>
                </c:pt>
                <c:pt idx="2">
                  <c:v>252</c:v>
                </c:pt>
                <c:pt idx="3">
                  <c:v>238</c:v>
                </c:pt>
                <c:pt idx="4">
                  <c:v>223</c:v>
                </c:pt>
                <c:pt idx="5">
                  <c:v>208</c:v>
                </c:pt>
                <c:pt idx="6">
                  <c:v>193</c:v>
                </c:pt>
                <c:pt idx="7">
                  <c:v>178</c:v>
                </c:pt>
                <c:pt idx="8">
                  <c:v>163</c:v>
                </c:pt>
                <c:pt idx="9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C0-4FE0-81D4-448BDB3E3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87328"/>
        <c:axId val="1"/>
      </c:lineChart>
      <c:catAx>
        <c:axId val="36968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poginuli</a:t>
                </a:r>
              </a:p>
            </c:rich>
          </c:tx>
          <c:layout>
            <c:manualLayout>
              <c:xMode val="edge"/>
              <c:yMode val="edge"/>
              <c:x val="1.9047619047619049E-2"/>
              <c:y val="0.403321606075836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69687328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8166458762754"/>
          <c:y val="0.66329537653947113"/>
          <c:w val="0.71682630763429911"/>
          <c:h val="0.1177662023016354"/>
        </c:manualLayout>
      </c:layout>
      <c:overlay val="0"/>
      <c:spPr>
        <a:solidFill>
          <a:schemeClr val="bg1"/>
        </a:solidFill>
        <a:ln w="3175">
          <a:solidFill>
            <a:sysClr val="windowText" lastClr="000000"/>
          </a:solidFill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241103298844801"/>
          <c:y val="0.24836759834302455"/>
          <c:w val="0.44642905799763055"/>
          <c:h val="0.522879154406367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B4-4649-ABC4-A5226BAB92D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DB4-4649-ABC4-A5226BAB92D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DB4-4649-ABC4-A5226BAB92D7}"/>
              </c:ext>
            </c:extLst>
          </c:dPt>
          <c:dLbls>
            <c:dLbl>
              <c:idx val="0"/>
              <c:layout>
                <c:manualLayout>
                  <c:x val="-0.19413232161238828"/>
                  <c:y val="-4.0985116719232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B4-4649-ABC4-A5226BAB92D7}"/>
                </c:ext>
              </c:extLst>
            </c:dLbl>
            <c:dLbl>
              <c:idx val="1"/>
              <c:layout>
                <c:manualLayout>
                  <c:x val="3.2965000325721874E-2"/>
                  <c:y val="-0.14732241279251748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1A7B077C-432E-4604-87F6-70407AE75EE0}" type="CATEGORYNAME">
                      <a:rPr lang="en-US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[NAZIV KATEGORIJE]</a:t>
                    </a:fld>
                    <a:r>
                      <a:rPr lang="en-US" baseline="0"/>
                      <a:t>
30,6%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DB4-4649-ABC4-A5226BAB92D7}"/>
                </c:ext>
              </c:extLst>
            </c:dLbl>
            <c:dLbl>
              <c:idx val="2"/>
              <c:layout>
                <c:manualLayout>
                  <c:x val="-6.4308541492797536E-2"/>
                  <c:y val="-5.6115968510288359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673B2F50-C175-4179-ADF7-3BD388831B02}" type="CATEGORYNAME">
                      <a:rPr lang="en-US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[NAZIV KATEGORIJE]</a:t>
                    </a:fld>
                    <a:r>
                      <a:rPr lang="en-US" baseline="0"/>
                      <a:t>
68,5%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DB4-4649-ABC4-A5226BAB92D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 poginulim</c:v>
              </c:pt>
              <c:pt idx="1">
                <c:v>s ozlijeđenim</c:v>
              </c:pt>
              <c:pt idx="2">
                <c:v>s mat. štetom</c:v>
              </c:pt>
            </c:strLit>
          </c:cat>
          <c:val>
            <c:numLit>
              <c:formatCode>General</c:formatCode>
              <c:ptCount val="3"/>
              <c:pt idx="0">
                <c:v>0.85270423264416273</c:v>
              </c:pt>
              <c:pt idx="1">
                <c:v>30.648697707928523</c:v>
              </c:pt>
              <c:pt idx="2">
                <c:v>68.498598059427309</c:v>
              </c:pt>
            </c:numLit>
          </c:val>
          <c:extLst>
            <c:ext xmlns:c16="http://schemas.microsoft.com/office/drawing/2014/chart" uri="{C3380CC4-5D6E-409C-BE32-E72D297353CC}">
              <c16:uniqueId val="{00000005-7DB4-4649-ABC4-A5226BAB9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241103298844801"/>
          <c:y val="0.24836759834302455"/>
          <c:w val="0.44642905799763055"/>
          <c:h val="0.522879154406367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09-432B-AB71-B949055B4F0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E09-432B-AB71-B949055B4F0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E09-432B-AB71-B949055B4F06}"/>
              </c:ext>
            </c:extLst>
          </c:dPt>
          <c:dLbls>
            <c:dLbl>
              <c:idx val="0"/>
              <c:layout>
                <c:manualLayout>
                  <c:x val="-0.19413232161238828"/>
                  <c:y val="-4.0985116719232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09-432B-AB71-B949055B4F06}"/>
                </c:ext>
              </c:extLst>
            </c:dLbl>
            <c:dLbl>
              <c:idx val="1"/>
              <c:layout>
                <c:manualLayout>
                  <c:x val="3.2965000325721874E-2"/>
                  <c:y val="-0.147322412792517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09-432B-AB71-B949055B4F06}"/>
                </c:ext>
              </c:extLst>
            </c:dLbl>
            <c:dLbl>
              <c:idx val="2"/>
              <c:layout>
                <c:manualLayout>
                  <c:x val="-6.4308541492797536E-2"/>
                  <c:y val="-5.6115968510288359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50AA9A3D-AC68-42EA-9B24-240A3C9C3F94}" type="CATEGORYNAME">
                      <a:rPr lang="en-US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[NAZIV KATEGORIJE]</a:t>
                    </a:fld>
                    <a:r>
                      <a:rPr lang="en-US" baseline="0"/>
                      <a:t>
78,1%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E09-432B-AB71-B949055B4F0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Poginuli</c:v>
              </c:pt>
              <c:pt idx="1">
                <c:v>Teško ozlijeđeni</c:v>
              </c:pt>
              <c:pt idx="2">
                <c:v>Lakše ozlijeđeni</c:v>
              </c:pt>
            </c:strLit>
          </c:cat>
          <c:val>
            <c:numLit>
              <c:formatCode>General</c:formatCode>
              <c:ptCount val="3"/>
              <c:pt idx="0">
                <c:v>2.1669714650642979</c:v>
              </c:pt>
              <c:pt idx="1">
                <c:v>19.710296380156173</c:v>
              </c:pt>
              <c:pt idx="2">
                <c:v>78.122732154779527</c:v>
              </c:pt>
            </c:numLit>
          </c:val>
          <c:extLst>
            <c:ext xmlns:c16="http://schemas.microsoft.com/office/drawing/2014/chart" uri="{C3380CC4-5D6E-409C-BE32-E72D297353CC}">
              <c16:uniqueId val="{00000005-EE09-432B-AB71-B949055B4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6991150442478"/>
          <c:y val="0.10288107189216777"/>
          <c:w val="0.88938053097345138"/>
          <c:h val="0.72839798899654784"/>
        </c:manualLayout>
      </c:layout>
      <c:lineChart>
        <c:grouping val="standard"/>
        <c:varyColors val="0"/>
        <c:ser>
          <c:idx val="0"/>
          <c:order val="0"/>
          <c:tx>
            <c:v>na 100.000 stanovnika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0"/>
              <c:pt idx="0">
                <c:v>2014.</c:v>
              </c:pt>
              <c:pt idx="1">
                <c:v>2015.</c:v>
              </c:pt>
              <c:pt idx="2">
                <c:v>2016.</c:v>
              </c:pt>
              <c:pt idx="3">
                <c:v>2017.</c:v>
              </c:pt>
              <c:pt idx="4">
                <c:v>2018.</c:v>
              </c:pt>
              <c:pt idx="5">
                <c:v>2019.</c:v>
              </c:pt>
              <c:pt idx="6">
                <c:v>2020.</c:v>
              </c:pt>
              <c:pt idx="7">
                <c:v>2021.</c:v>
              </c:pt>
              <c:pt idx="8">
                <c:v>2022.</c:v>
              </c:pt>
              <c:pt idx="9">
                <c:v>2023.</c:v>
              </c:pt>
            </c:strLit>
          </c:cat>
          <c:val>
            <c:numLit>
              <c:formatCode>0.0</c:formatCode>
              <c:ptCount val="10"/>
              <c:pt idx="0">
                <c:v>7.2373709639026718</c:v>
              </c:pt>
              <c:pt idx="1">
                <c:v>8.1999999999999993</c:v>
              </c:pt>
              <c:pt idx="2">
                <c:v>7.3</c:v>
              </c:pt>
              <c:pt idx="3">
                <c:v>7.9</c:v>
              </c:pt>
              <c:pt idx="4">
                <c:v>7.5939984893452852</c:v>
              </c:pt>
              <c:pt idx="5">
                <c:v>7.1</c:v>
              </c:pt>
              <c:pt idx="6">
                <c:v>5.8298954579210687</c:v>
              </c:pt>
              <c:pt idx="7">
                <c:v>7.5092663575352017</c:v>
              </c:pt>
              <c:pt idx="8">
                <c:v>7.1</c:v>
              </c:pt>
              <c:pt idx="9">
                <c:v>7.1064707528527675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7A-4F71-A836-010123579BE8}"/>
            </c:ext>
          </c:extLst>
        </c:ser>
        <c:ser>
          <c:idx val="1"/>
          <c:order val="1"/>
          <c:tx>
            <c:v>na 100.000 vozača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0"/>
              <c:pt idx="0">
                <c:v>2014.</c:v>
              </c:pt>
              <c:pt idx="1">
                <c:v>2015.</c:v>
              </c:pt>
              <c:pt idx="2">
                <c:v>2016.</c:v>
              </c:pt>
              <c:pt idx="3">
                <c:v>2017.</c:v>
              </c:pt>
              <c:pt idx="4">
                <c:v>2018.</c:v>
              </c:pt>
              <c:pt idx="5">
                <c:v>2019.</c:v>
              </c:pt>
              <c:pt idx="6">
                <c:v>2020.</c:v>
              </c:pt>
              <c:pt idx="7">
                <c:v>2021.</c:v>
              </c:pt>
              <c:pt idx="8">
                <c:v>2022.</c:v>
              </c:pt>
              <c:pt idx="9">
                <c:v>2023.</c:v>
              </c:pt>
            </c:strLit>
          </c:cat>
          <c:val>
            <c:numLit>
              <c:formatCode>0.0</c:formatCode>
              <c:ptCount val="10"/>
              <c:pt idx="0">
                <c:v>13.382791728565698</c:v>
              </c:pt>
              <c:pt idx="1">
                <c:v>15.061577180844964</c:v>
              </c:pt>
              <c:pt idx="2">
                <c:v>13.2</c:v>
              </c:pt>
              <c:pt idx="3">
                <c:v>14.16293017760999</c:v>
              </c:pt>
              <c:pt idx="4">
                <c:v>13.563893855898389</c:v>
              </c:pt>
              <c:pt idx="5">
                <c:v>12.533665763848857</c:v>
              </c:pt>
              <c:pt idx="6">
                <c:v>10.01197635145839</c:v>
              </c:pt>
              <c:pt idx="7">
                <c:v>12.285601527453691</c:v>
              </c:pt>
              <c:pt idx="8">
                <c:v>12</c:v>
              </c:pt>
              <c:pt idx="9">
                <c:v>11.817073428447836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C7A-4F71-A836-010123579BE8}"/>
            </c:ext>
          </c:extLst>
        </c:ser>
        <c:ser>
          <c:idx val="2"/>
          <c:order val="2"/>
          <c:tx>
            <c:v>na 100.000 vozila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Lit>
              <c:ptCount val="10"/>
              <c:pt idx="0">
                <c:v>2014.</c:v>
              </c:pt>
              <c:pt idx="1">
                <c:v>2015.</c:v>
              </c:pt>
              <c:pt idx="2">
                <c:v>2016.</c:v>
              </c:pt>
              <c:pt idx="3">
                <c:v>2017.</c:v>
              </c:pt>
              <c:pt idx="4">
                <c:v>2018.</c:v>
              </c:pt>
              <c:pt idx="5">
                <c:v>2019.</c:v>
              </c:pt>
              <c:pt idx="6">
                <c:v>2020.</c:v>
              </c:pt>
              <c:pt idx="7">
                <c:v>2021.</c:v>
              </c:pt>
              <c:pt idx="8">
                <c:v>2022.</c:v>
              </c:pt>
              <c:pt idx="9">
                <c:v>2023.</c:v>
              </c:pt>
            </c:strLit>
          </c:cat>
          <c:val>
            <c:numLit>
              <c:formatCode>0.0</c:formatCode>
              <c:ptCount val="10"/>
              <c:pt idx="0">
                <c:v>16.2</c:v>
              </c:pt>
              <c:pt idx="1">
                <c:v>18.033648300328647</c:v>
              </c:pt>
              <c:pt idx="2">
                <c:v>15.4</c:v>
              </c:pt>
              <c:pt idx="3">
                <c:v>16.100000000000001</c:v>
              </c:pt>
              <c:pt idx="4">
                <c:v>15.417335602324174</c:v>
              </c:pt>
              <c:pt idx="5">
                <c:v>13.336476610648974</c:v>
              </c:pt>
              <c:pt idx="6">
                <c:v>10.480817450693724</c:v>
              </c:pt>
              <c:pt idx="7">
                <c:v>12.526629813207357</c:v>
              </c:pt>
              <c:pt idx="8">
                <c:v>11.5</c:v>
              </c:pt>
              <c:pt idx="9">
                <c:v>10.726068731395751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C7A-4F71-A836-010123579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976384"/>
        <c:axId val="1"/>
      </c:lineChart>
      <c:catAx>
        <c:axId val="34997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49976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371681415929207"/>
          <c:y val="3.7037037037037035E-2"/>
          <c:w val="0.3252212389380531"/>
          <c:h val="0.238683991661536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9113428943937"/>
          <c:y val="6.0532687651331719E-2"/>
          <c:w val="0.81486310299869624"/>
          <c:h val="0.68280871670702181"/>
        </c:manualLayout>
      </c:layout>
      <c:barChart>
        <c:barDir val="col"/>
        <c:grouping val="clustered"/>
        <c:varyColors val="0"/>
        <c:ser>
          <c:idx val="1"/>
          <c:order val="0"/>
          <c:tx>
            <c:v>PN.s nastradalima 2022.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0"/>
              <c:pt idx="0">
                <c:v>zagrebačka</c:v>
              </c:pt>
              <c:pt idx="1">
                <c:v>splitsko-dalmatinska</c:v>
              </c:pt>
              <c:pt idx="2">
                <c:v>primorsko-goranska</c:v>
              </c:pt>
              <c:pt idx="3">
                <c:v>osječko-baranjska</c:v>
              </c:pt>
              <c:pt idx="4">
                <c:v>istarska</c:v>
              </c:pt>
              <c:pt idx="5">
                <c:v>dubrovačko-neretv.</c:v>
              </c:pt>
              <c:pt idx="6">
                <c:v>karlovačka</c:v>
              </c:pt>
              <c:pt idx="7">
                <c:v>sisačko-moslavačka</c:v>
              </c:pt>
              <c:pt idx="8">
                <c:v>šibensko-kninska</c:v>
              </c:pt>
              <c:pt idx="9">
                <c:v>vukovarsko-srijem.</c:v>
              </c:pt>
              <c:pt idx="10">
                <c:v>zadarska</c:v>
              </c:pt>
              <c:pt idx="11">
                <c:v>bjelovarsko-bilogor.</c:v>
              </c:pt>
              <c:pt idx="12">
                <c:v>brodsko-posavska</c:v>
              </c:pt>
              <c:pt idx="13">
                <c:v>koprivničko-križev.</c:v>
              </c:pt>
              <c:pt idx="14">
                <c:v>krapinsko-zagorska</c:v>
              </c:pt>
              <c:pt idx="15">
                <c:v>ličko-senjska</c:v>
              </c:pt>
              <c:pt idx="16">
                <c:v>međimurska</c:v>
              </c:pt>
              <c:pt idx="17">
                <c:v>požeško-slavonska</c:v>
              </c:pt>
              <c:pt idx="18">
                <c:v>varaždinska</c:v>
              </c:pt>
              <c:pt idx="19">
                <c:v>virovitičko-podrav.</c:v>
              </c:pt>
            </c:strLit>
          </c:cat>
          <c:val>
            <c:numLit>
              <c:formatCode>General</c:formatCode>
              <c:ptCount val="20"/>
              <c:pt idx="0">
                <c:v>2305</c:v>
              </c:pt>
              <c:pt idx="1">
                <c:v>1245</c:v>
              </c:pt>
              <c:pt idx="2">
                <c:v>793</c:v>
              </c:pt>
              <c:pt idx="3">
                <c:v>557</c:v>
              </c:pt>
              <c:pt idx="4">
                <c:v>605</c:v>
              </c:pt>
              <c:pt idx="5">
                <c:v>347</c:v>
              </c:pt>
              <c:pt idx="6">
                <c:v>297</c:v>
              </c:pt>
              <c:pt idx="7">
                <c:v>407</c:v>
              </c:pt>
              <c:pt idx="8">
                <c:v>318</c:v>
              </c:pt>
              <c:pt idx="9">
                <c:v>397</c:v>
              </c:pt>
              <c:pt idx="10">
                <c:v>509</c:v>
              </c:pt>
              <c:pt idx="11">
                <c:v>240</c:v>
              </c:pt>
              <c:pt idx="12">
                <c:v>355</c:v>
              </c:pt>
              <c:pt idx="13">
                <c:v>263</c:v>
              </c:pt>
              <c:pt idx="14">
                <c:v>213</c:v>
              </c:pt>
              <c:pt idx="15">
                <c:v>276</c:v>
              </c:pt>
              <c:pt idx="16">
                <c:v>193</c:v>
              </c:pt>
              <c:pt idx="17">
                <c:v>131</c:v>
              </c:pt>
              <c:pt idx="18">
                <c:v>360</c:v>
              </c:pt>
              <c:pt idx="19">
                <c:v>194</c:v>
              </c:pt>
            </c:numLit>
          </c:val>
          <c:extLst>
            <c:ext xmlns:c16="http://schemas.microsoft.com/office/drawing/2014/chart" uri="{C3380CC4-5D6E-409C-BE32-E72D297353CC}">
              <c16:uniqueId val="{00000000-4C7E-40F9-B5C6-828A0E37DD65}"/>
            </c:ext>
          </c:extLst>
        </c:ser>
        <c:ser>
          <c:idx val="0"/>
          <c:order val="1"/>
          <c:tx>
            <c:v>PN s nastradalima 2023.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0"/>
              <c:pt idx="0">
                <c:v>zagrebačka</c:v>
              </c:pt>
              <c:pt idx="1">
                <c:v>splitsko-dalmatinska</c:v>
              </c:pt>
              <c:pt idx="2">
                <c:v>primorsko-goranska</c:v>
              </c:pt>
              <c:pt idx="3">
                <c:v>osječko-baranjska</c:v>
              </c:pt>
              <c:pt idx="4">
                <c:v>istarska</c:v>
              </c:pt>
              <c:pt idx="5">
                <c:v>dubrovačko-neretv.</c:v>
              </c:pt>
              <c:pt idx="6">
                <c:v>karlovačka</c:v>
              </c:pt>
              <c:pt idx="7">
                <c:v>sisačko-moslavačka</c:v>
              </c:pt>
              <c:pt idx="8">
                <c:v>šibensko-kninska</c:v>
              </c:pt>
              <c:pt idx="9">
                <c:v>vukovarsko-srijem.</c:v>
              </c:pt>
              <c:pt idx="10">
                <c:v>zadarska</c:v>
              </c:pt>
              <c:pt idx="11">
                <c:v>bjelovarsko-bilogor.</c:v>
              </c:pt>
              <c:pt idx="12">
                <c:v>brodsko-posavska</c:v>
              </c:pt>
              <c:pt idx="13">
                <c:v>koprivničko-križev.</c:v>
              </c:pt>
              <c:pt idx="14">
                <c:v>krapinsko-zagorska</c:v>
              </c:pt>
              <c:pt idx="15">
                <c:v>ličko-senjska</c:v>
              </c:pt>
              <c:pt idx="16">
                <c:v>međimurska</c:v>
              </c:pt>
              <c:pt idx="17">
                <c:v>požeško-slavonska</c:v>
              </c:pt>
              <c:pt idx="18">
                <c:v>varaždinska</c:v>
              </c:pt>
              <c:pt idx="19">
                <c:v>virovitičko-podrav.</c:v>
              </c:pt>
            </c:strLit>
          </c:cat>
          <c:val>
            <c:numLit>
              <c:formatCode>General</c:formatCode>
              <c:ptCount val="20"/>
              <c:pt idx="0">
                <c:v>2391</c:v>
              </c:pt>
              <c:pt idx="1">
                <c:v>1366</c:v>
              </c:pt>
              <c:pt idx="2">
                <c:v>903</c:v>
              </c:pt>
              <c:pt idx="3">
                <c:v>612</c:v>
              </c:pt>
              <c:pt idx="4">
                <c:v>597</c:v>
              </c:pt>
              <c:pt idx="5">
                <c:v>397</c:v>
              </c:pt>
              <c:pt idx="6">
                <c:v>331</c:v>
              </c:pt>
              <c:pt idx="7">
                <c:v>459</c:v>
              </c:pt>
              <c:pt idx="8">
                <c:v>369</c:v>
              </c:pt>
              <c:pt idx="9">
                <c:v>430</c:v>
              </c:pt>
              <c:pt idx="10">
                <c:v>484</c:v>
              </c:pt>
              <c:pt idx="11">
                <c:v>246</c:v>
              </c:pt>
              <c:pt idx="12">
                <c:v>390</c:v>
              </c:pt>
              <c:pt idx="13">
                <c:v>278</c:v>
              </c:pt>
              <c:pt idx="14">
                <c:v>219</c:v>
              </c:pt>
              <c:pt idx="15">
                <c:v>252</c:v>
              </c:pt>
              <c:pt idx="16">
                <c:v>209</c:v>
              </c:pt>
              <c:pt idx="17">
                <c:v>163</c:v>
              </c:pt>
              <c:pt idx="18">
                <c:v>330</c:v>
              </c:pt>
              <c:pt idx="19">
                <c:v>207</c:v>
              </c:pt>
            </c:numLit>
          </c:val>
          <c:extLst>
            <c:ext xmlns:c16="http://schemas.microsoft.com/office/drawing/2014/chart" uri="{C3380CC4-5D6E-409C-BE32-E72D297353CC}">
              <c16:uniqueId val="{00000001-4C7E-40F9-B5C6-828A0E37D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1050976"/>
        <c:axId val="1"/>
      </c:barChart>
      <c:lineChart>
        <c:grouping val="standard"/>
        <c:varyColors val="0"/>
        <c:ser>
          <c:idx val="2"/>
          <c:order val="2"/>
          <c:tx>
            <c:v>poginule osobe 2022. 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strLit>
              <c:ptCount val="20"/>
              <c:pt idx="0">
                <c:v>zagrebačka</c:v>
              </c:pt>
              <c:pt idx="1">
                <c:v>splitsko-dalmatinska</c:v>
              </c:pt>
              <c:pt idx="2">
                <c:v>primorsko-goranska</c:v>
              </c:pt>
              <c:pt idx="3">
                <c:v>osječko-baranjska</c:v>
              </c:pt>
              <c:pt idx="4">
                <c:v>istarska</c:v>
              </c:pt>
              <c:pt idx="5">
                <c:v>dubrovačko-neretv.</c:v>
              </c:pt>
              <c:pt idx="6">
                <c:v>karlovačka</c:v>
              </c:pt>
              <c:pt idx="7">
                <c:v>sisačko-moslavačka</c:v>
              </c:pt>
              <c:pt idx="8">
                <c:v>šibensko-kninska</c:v>
              </c:pt>
              <c:pt idx="9">
                <c:v>vukovarsko-srijem.</c:v>
              </c:pt>
              <c:pt idx="10">
                <c:v>zadarska</c:v>
              </c:pt>
              <c:pt idx="11">
                <c:v>bjelovarsko-bilogor.</c:v>
              </c:pt>
              <c:pt idx="12">
                <c:v>brodsko-posavska</c:v>
              </c:pt>
              <c:pt idx="13">
                <c:v>koprivničko-križev.</c:v>
              </c:pt>
              <c:pt idx="14">
                <c:v>krapinsko-zagorska</c:v>
              </c:pt>
              <c:pt idx="15">
                <c:v>ličko-senjska</c:v>
              </c:pt>
              <c:pt idx="16">
                <c:v>međimurska</c:v>
              </c:pt>
              <c:pt idx="17">
                <c:v>požeško-slavonska</c:v>
              </c:pt>
              <c:pt idx="18">
                <c:v>varaždinska</c:v>
              </c:pt>
              <c:pt idx="19">
                <c:v>virovitičko-podrav.</c:v>
              </c:pt>
            </c:strLit>
          </c:cat>
          <c:val>
            <c:numLit>
              <c:formatCode>General</c:formatCode>
              <c:ptCount val="20"/>
              <c:pt idx="0">
                <c:v>41</c:v>
              </c:pt>
              <c:pt idx="1">
                <c:v>24</c:v>
              </c:pt>
              <c:pt idx="2">
                <c:v>12</c:v>
              </c:pt>
              <c:pt idx="3">
                <c:v>20</c:v>
              </c:pt>
              <c:pt idx="4">
                <c:v>17</c:v>
              </c:pt>
              <c:pt idx="5">
                <c:v>13</c:v>
              </c:pt>
              <c:pt idx="6">
                <c:v>12</c:v>
              </c:pt>
              <c:pt idx="7">
                <c:v>11</c:v>
              </c:pt>
              <c:pt idx="8">
                <c:v>14</c:v>
              </c:pt>
              <c:pt idx="9">
                <c:v>19</c:v>
              </c:pt>
              <c:pt idx="10">
                <c:v>8</c:v>
              </c:pt>
              <c:pt idx="11">
                <c:v>5</c:v>
              </c:pt>
              <c:pt idx="12">
                <c:v>9</c:v>
              </c:pt>
              <c:pt idx="13">
                <c:v>7</c:v>
              </c:pt>
              <c:pt idx="14">
                <c:v>7</c:v>
              </c:pt>
              <c:pt idx="15">
                <c:v>18</c:v>
              </c:pt>
              <c:pt idx="16">
                <c:v>8</c:v>
              </c:pt>
              <c:pt idx="17">
                <c:v>2</c:v>
              </c:pt>
              <c:pt idx="18">
                <c:v>24</c:v>
              </c:pt>
              <c:pt idx="19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C7E-40F9-B5C6-828A0E37DD65}"/>
            </c:ext>
          </c:extLst>
        </c:ser>
        <c:ser>
          <c:idx val="3"/>
          <c:order val="3"/>
          <c:tx>
            <c:v>poginule osobe 2023.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zagrebačka</c:v>
              </c:pt>
              <c:pt idx="1">
                <c:v>splitsko-dalmatinska</c:v>
              </c:pt>
              <c:pt idx="2">
                <c:v>primorsko-goranska</c:v>
              </c:pt>
              <c:pt idx="3">
                <c:v>osječko-baranjska</c:v>
              </c:pt>
              <c:pt idx="4">
                <c:v>istarska</c:v>
              </c:pt>
              <c:pt idx="5">
                <c:v>dubrovačko-neretv.</c:v>
              </c:pt>
              <c:pt idx="6">
                <c:v>karlovačka</c:v>
              </c:pt>
              <c:pt idx="7">
                <c:v>sisačko-moslavačka</c:v>
              </c:pt>
              <c:pt idx="8">
                <c:v>šibensko-kninska</c:v>
              </c:pt>
              <c:pt idx="9">
                <c:v>vukovarsko-srijem.</c:v>
              </c:pt>
              <c:pt idx="10">
                <c:v>zadarska</c:v>
              </c:pt>
              <c:pt idx="11">
                <c:v>bjelovarsko-bilogor.</c:v>
              </c:pt>
              <c:pt idx="12">
                <c:v>brodsko-posavska</c:v>
              </c:pt>
              <c:pt idx="13">
                <c:v>koprivničko-križev.</c:v>
              </c:pt>
              <c:pt idx="14">
                <c:v>krapinsko-zagorska</c:v>
              </c:pt>
              <c:pt idx="15">
                <c:v>ličko-senjska</c:v>
              </c:pt>
              <c:pt idx="16">
                <c:v>međimurska</c:v>
              </c:pt>
              <c:pt idx="17">
                <c:v>požeško-slavonska</c:v>
              </c:pt>
              <c:pt idx="18">
                <c:v>varaždinska</c:v>
              </c:pt>
              <c:pt idx="19">
                <c:v>virovitičko-podrav.</c:v>
              </c:pt>
            </c:strLit>
          </c:cat>
          <c:val>
            <c:numLit>
              <c:formatCode>General</c:formatCode>
              <c:ptCount val="20"/>
              <c:pt idx="0">
                <c:v>32</c:v>
              </c:pt>
              <c:pt idx="1">
                <c:v>39</c:v>
              </c:pt>
              <c:pt idx="2">
                <c:v>28</c:v>
              </c:pt>
              <c:pt idx="3">
                <c:v>13</c:v>
              </c:pt>
              <c:pt idx="4">
                <c:v>20</c:v>
              </c:pt>
              <c:pt idx="5">
                <c:v>8</c:v>
              </c:pt>
              <c:pt idx="6">
                <c:v>11</c:v>
              </c:pt>
              <c:pt idx="7">
                <c:v>14</c:v>
              </c:pt>
              <c:pt idx="8">
                <c:v>13</c:v>
              </c:pt>
              <c:pt idx="9">
                <c:v>14</c:v>
              </c:pt>
              <c:pt idx="10">
                <c:v>11</c:v>
              </c:pt>
              <c:pt idx="11">
                <c:v>5</c:v>
              </c:pt>
              <c:pt idx="12">
                <c:v>9</c:v>
              </c:pt>
              <c:pt idx="13">
                <c:v>7</c:v>
              </c:pt>
              <c:pt idx="14">
                <c:v>9</c:v>
              </c:pt>
              <c:pt idx="15">
                <c:v>10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C7E-40F9-B5C6-828A0E37D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1050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prometne nesreće</a:t>
                </a:r>
              </a:p>
            </c:rich>
          </c:tx>
          <c:layout>
            <c:manualLayout>
              <c:xMode val="edge"/>
              <c:yMode val="edge"/>
              <c:x val="2.2164276401564539E-2"/>
              <c:y val="0.27118644067796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10509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poginule osobe</a:t>
                </a:r>
              </a:p>
            </c:rich>
          </c:tx>
          <c:layout>
            <c:manualLayout>
              <c:xMode val="edge"/>
              <c:yMode val="edge"/>
              <c:x val="0.95176010430247715"/>
              <c:y val="0.29297820823244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"/>
        <c:crosses val="max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058670143415909"/>
          <c:y val="7.5060532687651338E-2"/>
          <c:w val="0.20078226857887871"/>
          <c:h val="0.1864406779661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12</xdr:col>
      <xdr:colOff>226115</xdr:colOff>
      <xdr:row>79</xdr:row>
      <xdr:rowOff>137077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46383</xdr:rowOff>
    </xdr:from>
    <xdr:to>
      <xdr:col>12</xdr:col>
      <xdr:colOff>230670</xdr:colOff>
      <xdr:row>107</xdr:row>
      <xdr:rowOff>84483</xdr:rowOff>
    </xdr:to>
    <xdr:graphicFrame macro="">
      <xdr:nvGraphicFramePr>
        <xdr:cNvPr id="7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12</xdr:col>
      <xdr:colOff>235640</xdr:colOff>
      <xdr:row>132</xdr:row>
      <xdr:rowOff>156127</xdr:rowOff>
    </xdr:to>
    <xdr:graphicFrame macro="">
      <xdr:nvGraphicFramePr>
        <xdr:cNvPr id="8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12</xdr:col>
      <xdr:colOff>156127</xdr:colOff>
      <xdr:row>161</xdr:row>
      <xdr:rowOff>38100</xdr:rowOff>
    </xdr:to>
    <xdr:graphicFrame macro="">
      <xdr:nvGraphicFramePr>
        <xdr:cNvPr id="9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114300</xdr:colOff>
      <xdr:row>4</xdr:row>
      <xdr:rowOff>15240</xdr:rowOff>
    </xdr:from>
    <xdr:to>
      <xdr:col>25</xdr:col>
      <xdr:colOff>539115</xdr:colOff>
      <xdr:row>14</xdr:row>
      <xdr:rowOff>30480</xdr:rowOff>
    </xdr:to>
    <xdr:graphicFrame macro="">
      <xdr:nvGraphicFramePr>
        <xdr:cNvPr id="7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25</xdr:col>
      <xdr:colOff>462915</xdr:colOff>
      <xdr:row>45</xdr:row>
      <xdr:rowOff>60960</xdr:rowOff>
    </xdr:to>
    <xdr:graphicFrame macro="">
      <xdr:nvGraphicFramePr>
        <xdr:cNvPr id="8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0</xdr:colOff>
      <xdr:row>37</xdr:row>
      <xdr:rowOff>0</xdr:rowOff>
    </xdr:from>
    <xdr:to>
      <xdr:col>34</xdr:col>
      <xdr:colOff>447675</xdr:colOff>
      <xdr:row>45</xdr:row>
      <xdr:rowOff>32385</xdr:rowOff>
    </xdr:to>
    <xdr:graphicFrame macro="">
      <xdr:nvGraphicFramePr>
        <xdr:cNvPr id="9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57</xdr:row>
      <xdr:rowOff>0</xdr:rowOff>
    </xdr:from>
    <xdr:to>
      <xdr:col>34</xdr:col>
      <xdr:colOff>161925</xdr:colOff>
      <xdr:row>69</xdr:row>
      <xdr:rowOff>81915</xdr:rowOff>
    </xdr:to>
    <xdr:graphicFrame macro="">
      <xdr:nvGraphicFramePr>
        <xdr:cNvPr id="10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182880</xdr:colOff>
      <xdr:row>57</xdr:row>
      <xdr:rowOff>15240</xdr:rowOff>
    </xdr:from>
    <xdr:to>
      <xdr:col>24</xdr:col>
      <xdr:colOff>78105</xdr:colOff>
      <xdr:row>69</xdr:row>
      <xdr:rowOff>11430</xdr:rowOff>
    </xdr:to>
    <xdr:graphicFrame macro="">
      <xdr:nvGraphicFramePr>
        <xdr:cNvPr id="11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216</xdr:row>
      <xdr:rowOff>30480</xdr:rowOff>
    </xdr:from>
    <xdr:to>
      <xdr:col>6</xdr:col>
      <xdr:colOff>516255</xdr:colOff>
      <xdr:row>225</xdr:row>
      <xdr:rowOff>78105</xdr:rowOff>
    </xdr:to>
    <xdr:graphicFrame macro="">
      <xdr:nvGraphicFramePr>
        <xdr:cNvPr id="6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</xdr:colOff>
      <xdr:row>202</xdr:row>
      <xdr:rowOff>22860</xdr:rowOff>
    </xdr:from>
    <xdr:to>
      <xdr:col>6</xdr:col>
      <xdr:colOff>461010</xdr:colOff>
      <xdr:row>211</xdr:row>
      <xdr:rowOff>150495</xdr:rowOff>
    </xdr:to>
    <xdr:graphicFrame macro="">
      <xdr:nvGraphicFramePr>
        <xdr:cNvPr id="7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112</xdr:row>
      <xdr:rowOff>0</xdr:rowOff>
    </xdr:from>
    <xdr:to>
      <xdr:col>17</xdr:col>
      <xdr:colOff>544830</xdr:colOff>
      <xdr:row>123</xdr:row>
      <xdr:rowOff>108585</xdr:rowOff>
    </xdr:to>
    <xdr:graphicFrame macro="">
      <xdr:nvGraphicFramePr>
        <xdr:cNvPr id="5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0</xdr:rowOff>
    </xdr:from>
    <xdr:to>
      <xdr:col>49</xdr:col>
      <xdr:colOff>142875</xdr:colOff>
      <xdr:row>0</xdr:row>
      <xdr:rowOff>0</xdr:rowOff>
    </xdr:to>
    <xdr:graphicFrame macro="">
      <xdr:nvGraphicFramePr>
        <xdr:cNvPr id="10511060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200025</xdr:colOff>
      <xdr:row>0</xdr:row>
      <xdr:rowOff>0</xdr:rowOff>
    </xdr:from>
    <xdr:to>
      <xdr:col>52</xdr:col>
      <xdr:colOff>85725</xdr:colOff>
      <xdr:row>0</xdr:row>
      <xdr:rowOff>0</xdr:rowOff>
    </xdr:to>
    <xdr:graphicFrame macro="">
      <xdr:nvGraphicFramePr>
        <xdr:cNvPr id="10511061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50</xdr:col>
      <xdr:colOff>57150</xdr:colOff>
      <xdr:row>0</xdr:row>
      <xdr:rowOff>0</xdr:rowOff>
    </xdr:to>
    <xdr:graphicFrame macro="">
      <xdr:nvGraphicFramePr>
        <xdr:cNvPr id="10511062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205740</xdr:colOff>
      <xdr:row>4</xdr:row>
      <xdr:rowOff>0</xdr:rowOff>
    </xdr:from>
    <xdr:to>
      <xdr:col>19</xdr:col>
      <xdr:colOff>45720</xdr:colOff>
      <xdr:row>19</xdr:row>
      <xdr:rowOff>131445</xdr:rowOff>
    </xdr:to>
    <xdr:graphicFrame macro="">
      <xdr:nvGraphicFramePr>
        <xdr:cNvPr id="6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16</xdr:row>
      <xdr:rowOff>57150</xdr:rowOff>
    </xdr:from>
    <xdr:to>
      <xdr:col>11</xdr:col>
      <xdr:colOff>76200</xdr:colOff>
      <xdr:row>17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67275" y="2647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57150</xdr:rowOff>
    </xdr:from>
    <xdr:to>
      <xdr:col>1</xdr:col>
      <xdr:colOff>76200</xdr:colOff>
      <xdr:row>17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9600" y="2647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57150</xdr:rowOff>
    </xdr:from>
    <xdr:to>
      <xdr:col>0</xdr:col>
      <xdr:colOff>76200</xdr:colOff>
      <xdr:row>17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68440" y="223647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2590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15</xdr:row>
      <xdr:rowOff>57150</xdr:rowOff>
    </xdr:from>
    <xdr:to>
      <xdr:col>11</xdr:col>
      <xdr:colOff>76200</xdr:colOff>
      <xdr:row>16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43475" y="24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57150</xdr:rowOff>
    </xdr:from>
    <xdr:to>
      <xdr:col>1</xdr:col>
      <xdr:colOff>76200</xdr:colOff>
      <xdr:row>19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2971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15</xdr:row>
      <xdr:rowOff>57150</xdr:rowOff>
    </xdr:from>
    <xdr:to>
      <xdr:col>11</xdr:col>
      <xdr:colOff>76200</xdr:colOff>
      <xdr:row>16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57750" y="248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18</xdr:row>
      <xdr:rowOff>19051</xdr:rowOff>
    </xdr:from>
    <xdr:to>
      <xdr:col>4</xdr:col>
      <xdr:colOff>834118</xdr:colOff>
      <xdr:row>31</xdr:row>
      <xdr:rowOff>19051</xdr:rowOff>
    </xdr:to>
    <xdr:graphicFrame macro="">
      <xdr:nvGraphicFramePr>
        <xdr:cNvPr id="1473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7</xdr:col>
      <xdr:colOff>563880</xdr:colOff>
      <xdr:row>45</xdr:row>
      <xdr:rowOff>99060</xdr:rowOff>
    </xdr:to>
    <xdr:graphicFrame macro="">
      <xdr:nvGraphicFramePr>
        <xdr:cNvPr id="5" name="Grafikon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48</xdr:row>
      <xdr:rowOff>91440</xdr:rowOff>
    </xdr:from>
    <xdr:to>
      <xdr:col>7</xdr:col>
      <xdr:colOff>571500</xdr:colOff>
      <xdr:row>59</xdr:row>
      <xdr:rowOff>36195</xdr:rowOff>
    </xdr:to>
    <xdr:graphicFrame macro="">
      <xdr:nvGraphicFramePr>
        <xdr:cNvPr id="6" name="Grafikon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</xdr:colOff>
      <xdr:row>169</xdr:row>
      <xdr:rowOff>0</xdr:rowOff>
    </xdr:from>
    <xdr:to>
      <xdr:col>7</xdr:col>
      <xdr:colOff>15240</xdr:colOff>
      <xdr:row>183</xdr:row>
      <xdr:rowOff>47625</xdr:rowOff>
    </xdr:to>
    <xdr:graphicFrame macro="">
      <xdr:nvGraphicFramePr>
        <xdr:cNvPr id="9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24</xdr:col>
      <xdr:colOff>389697</xdr:colOff>
      <xdr:row>55</xdr:row>
      <xdr:rowOff>43484</xdr:rowOff>
    </xdr:to>
    <xdr:graphicFrame macro="">
      <xdr:nvGraphicFramePr>
        <xdr:cNvPr id="4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60</xdr:row>
      <xdr:rowOff>0</xdr:rowOff>
    </xdr:from>
    <xdr:to>
      <xdr:col>23</xdr:col>
      <xdr:colOff>333375</xdr:colOff>
      <xdr:row>85</xdr:row>
      <xdr:rowOff>146105</xdr:rowOff>
    </xdr:to>
    <xdr:graphicFrame macro="">
      <xdr:nvGraphicFramePr>
        <xdr:cNvPr id="6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7</xdr:col>
      <xdr:colOff>420922</xdr:colOff>
      <xdr:row>72</xdr:row>
      <xdr:rowOff>45389</xdr:rowOff>
    </xdr:to>
    <xdr:graphicFrame macro="">
      <xdr:nvGraphicFramePr>
        <xdr:cNvPr id="6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119270</xdr:colOff>
      <xdr:row>75</xdr:row>
      <xdr:rowOff>19878</xdr:rowOff>
    </xdr:from>
    <xdr:to>
      <xdr:col>7</xdr:col>
      <xdr:colOff>561727</xdr:colOff>
      <xdr:row>94</xdr:row>
      <xdr:rowOff>32881</xdr:rowOff>
    </xdr:to>
    <xdr:graphicFrame macro="">
      <xdr:nvGraphicFramePr>
        <xdr:cNvPr id="4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69</xdr:row>
      <xdr:rowOff>0</xdr:rowOff>
    </xdr:from>
    <xdr:to>
      <xdr:col>18</xdr:col>
      <xdr:colOff>415290</xdr:colOff>
      <xdr:row>88</xdr:row>
      <xdr:rowOff>41910</xdr:rowOff>
    </xdr:to>
    <xdr:graphicFrame macro="">
      <xdr:nvGraphicFramePr>
        <xdr:cNvPr id="5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502920</xdr:colOff>
      <xdr:row>50</xdr:row>
      <xdr:rowOff>205740</xdr:rowOff>
    </xdr:from>
    <xdr:to>
      <xdr:col>16</xdr:col>
      <xdr:colOff>310515</xdr:colOff>
      <xdr:row>63</xdr:row>
      <xdr:rowOff>194310</xdr:rowOff>
    </xdr:to>
    <xdr:graphicFrame macro="">
      <xdr:nvGraphicFramePr>
        <xdr:cNvPr id="6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15</xdr:col>
      <xdr:colOff>590550</xdr:colOff>
      <xdr:row>21</xdr:row>
      <xdr:rowOff>125730</xdr:rowOff>
    </xdr:to>
    <xdr:graphicFrame macro="">
      <xdr:nvGraphicFramePr>
        <xdr:cNvPr id="7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26</xdr:row>
      <xdr:rowOff>0</xdr:rowOff>
    </xdr:from>
    <xdr:to>
      <xdr:col>17</xdr:col>
      <xdr:colOff>363855</xdr:colOff>
      <xdr:row>42</xdr:row>
      <xdr:rowOff>123825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26</xdr:row>
      <xdr:rowOff>7620</xdr:rowOff>
    </xdr:from>
    <xdr:to>
      <xdr:col>8</xdr:col>
      <xdr:colOff>41910</xdr:colOff>
      <xdr:row>42</xdr:row>
      <xdr:rowOff>121920</xdr:rowOff>
    </xdr:to>
    <xdr:graphicFrame macro="">
      <xdr:nvGraphicFramePr>
        <xdr:cNvPr id="7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541020</xdr:colOff>
      <xdr:row>2</xdr:row>
      <xdr:rowOff>99060</xdr:rowOff>
    </xdr:from>
    <xdr:to>
      <xdr:col>25</xdr:col>
      <xdr:colOff>38100</xdr:colOff>
      <xdr:row>23</xdr:row>
      <xdr:rowOff>125731</xdr:rowOff>
    </xdr:to>
    <xdr:graphicFrame macro="">
      <xdr:nvGraphicFramePr>
        <xdr:cNvPr id="6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22860</xdr:colOff>
      <xdr:row>3</xdr:row>
      <xdr:rowOff>7620</xdr:rowOff>
    </xdr:from>
    <xdr:to>
      <xdr:col>34</xdr:col>
      <xdr:colOff>432435</xdr:colOff>
      <xdr:row>20</xdr:row>
      <xdr:rowOff>106680</xdr:rowOff>
    </xdr:to>
    <xdr:graphicFrame macro="">
      <xdr:nvGraphicFramePr>
        <xdr:cNvPr id="7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35</xdr:row>
      <xdr:rowOff>7620</xdr:rowOff>
    </xdr:from>
    <xdr:to>
      <xdr:col>7</xdr:col>
      <xdr:colOff>36195</xdr:colOff>
      <xdr:row>52</xdr:row>
      <xdr:rowOff>55246</xdr:rowOff>
    </xdr:to>
    <xdr:graphicFrame macro="">
      <xdr:nvGraphicFramePr>
        <xdr:cNvPr id="8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</xdr:colOff>
      <xdr:row>35</xdr:row>
      <xdr:rowOff>45720</xdr:rowOff>
    </xdr:from>
    <xdr:to>
      <xdr:col>14</xdr:col>
      <xdr:colOff>300990</xdr:colOff>
      <xdr:row>47</xdr:row>
      <xdr:rowOff>139065</xdr:rowOff>
    </xdr:to>
    <xdr:graphicFrame macro="">
      <xdr:nvGraphicFramePr>
        <xdr:cNvPr id="9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428625</xdr:colOff>
      <xdr:row>45</xdr:row>
      <xdr:rowOff>120015</xdr:rowOff>
    </xdr:to>
    <xdr:graphicFrame macro="">
      <xdr:nvGraphicFramePr>
        <xdr:cNvPr id="6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17</xdr:col>
      <xdr:colOff>19050</xdr:colOff>
      <xdr:row>45</xdr:row>
      <xdr:rowOff>120015</xdr:rowOff>
    </xdr:to>
    <xdr:graphicFrame macro="">
      <xdr:nvGraphicFramePr>
        <xdr:cNvPr id="7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dna/bilten_prom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POREDBA"/>
      <sheetName val="ne diraj"/>
      <sheetName val="nesrece_1954"/>
      <sheetName val="vozaci_TXT"/>
      <sheetName val="grafikon_NPSPC"/>
      <sheetName val="kaz- djela"/>
      <sheetName val="PREKRŠAJI"/>
      <sheetName val="pol._uprave"/>
      <sheetName val="VOZ. I MV."/>
      <sheetName val="vrijeme"/>
      <sheetName val="ceste"/>
      <sheetName val="modalitet"/>
      <sheetName val="Nast_sud_TXT"/>
      <sheetName val="Nastr_sudionici"/>
      <sheetName val="god_SPOL_RADNA"/>
      <sheetName val="god_PJES_RADNA"/>
      <sheetName val="vozila_kolnik"/>
      <sheetName val="Struktura"/>
      <sheetName val="cesta_kolnik"/>
      <sheetName val="sudionici_skrivili_7"/>
      <sheetName val="Pokazatelji"/>
      <sheetName val="VRSTEPROM"/>
      <sheetName val="godine_vozac_RADNA"/>
      <sheetName val="sud_skrivili_RADNA"/>
      <sheetName val="godin_sudio_RADNA"/>
      <sheetName val="godine_vozac_RADNA-65vise"/>
      <sheetName val="sudionici_skrivili"/>
      <sheetName val="sudionici_skr-RADNA"/>
      <sheetName val="vozaciMV_RAD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9">
          <cell r="C29" t="str">
            <v>nesreće s nastradalima na 100.000 vozača</v>
          </cell>
          <cell r="D29" t="str">
            <v>nesreće s nastradalim osobama na 100.000 mot. vozila</v>
          </cell>
        </row>
        <row r="30">
          <cell r="A30" t="str">
            <v>zagrebačka</v>
          </cell>
          <cell r="C30">
            <v>389.20956762088935</v>
          </cell>
          <cell r="D30">
            <v>372.64931688751324</v>
          </cell>
        </row>
        <row r="31">
          <cell r="A31" t="str">
            <v>splitsko-dalmatinska</v>
          </cell>
          <cell r="C31">
            <v>516.30558033351974</v>
          </cell>
          <cell r="D31">
            <v>497.30414553609461</v>
          </cell>
        </row>
        <row r="32">
          <cell r="A32" t="str">
            <v>primorsko-goranska</v>
          </cell>
          <cell r="C32">
            <v>523.75152253349574</v>
          </cell>
          <cell r="D32">
            <v>472.30256654340428</v>
          </cell>
        </row>
        <row r="33">
          <cell r="A33" t="str">
            <v>osječko-baranjska</v>
          </cell>
          <cell r="C33">
            <v>392.95253749743171</v>
          </cell>
          <cell r="D33">
            <v>440.90948387654532</v>
          </cell>
        </row>
        <row r="34">
          <cell r="A34" t="str">
            <v>istarska</v>
          </cell>
          <cell r="C34">
            <v>541.48186443906286</v>
          </cell>
          <cell r="D34">
            <v>359.09126451853501</v>
          </cell>
        </row>
        <row r="35">
          <cell r="A35" t="str">
            <v>dubrovačko-neretva.</v>
          </cell>
          <cell r="C35">
            <v>549.02503111602823</v>
          </cell>
          <cell r="D35">
            <v>503.66009920962154</v>
          </cell>
        </row>
        <row r="36">
          <cell r="A36" t="str">
            <v>karlovačka</v>
          </cell>
          <cell r="C36">
            <v>491.22911163218663</v>
          </cell>
          <cell r="D36">
            <v>435.54923943365441</v>
          </cell>
        </row>
        <row r="37">
          <cell r="A37" t="str">
            <v>sisačko-moslavačka</v>
          </cell>
          <cell r="C37">
            <v>543.89686103968427</v>
          </cell>
          <cell r="D37">
            <v>535.91444050065388</v>
          </cell>
        </row>
        <row r="38">
          <cell r="A38" t="str">
            <v>šibensko-kninska</v>
          </cell>
          <cell r="C38">
            <v>653.47902314626242</v>
          </cell>
          <cell r="D38">
            <v>591.6400776026552</v>
          </cell>
        </row>
        <row r="39">
          <cell r="A39" t="str">
            <v>vukovarsko-srijemska</v>
          </cell>
          <cell r="C39">
            <v>472.49631892402698</v>
          </cell>
          <cell r="D39">
            <v>558.99329208049505</v>
          </cell>
        </row>
        <row r="40">
          <cell r="A40" t="str">
            <v>zadarska</v>
          </cell>
          <cell r="C40">
            <v>546.79997740495969</v>
          </cell>
          <cell r="D40">
            <v>462.79474479355906</v>
          </cell>
        </row>
        <row r="41">
          <cell r="A41" t="str">
            <v>bjelovarsko-bilogor.</v>
          </cell>
          <cell r="C41">
            <v>395.16802673006487</v>
          </cell>
          <cell r="D41">
            <v>321.99374337360433</v>
          </cell>
        </row>
        <row r="42">
          <cell r="A42" t="str">
            <v>brodsko-posavska</v>
          </cell>
          <cell r="C42">
            <v>482.3091477968365</v>
          </cell>
          <cell r="D42">
            <v>543.8041189676087</v>
          </cell>
        </row>
        <row r="43">
          <cell r="A43" t="str">
            <v>koprivničko-križevačka</v>
          </cell>
          <cell r="C43">
            <v>446.46441935535677</v>
          </cell>
          <cell r="D43">
            <v>389.25761012629869</v>
          </cell>
        </row>
        <row r="44">
          <cell r="A44" t="str">
            <v>krapinsko-zagorska</v>
          </cell>
          <cell r="C44">
            <v>389.56880603386935</v>
          </cell>
          <cell r="D44">
            <v>264.10043051987986</v>
          </cell>
        </row>
        <row r="45">
          <cell r="A45" t="str">
            <v>ličko-senjska</v>
          </cell>
          <cell r="C45">
            <v>1033.0409116995984</v>
          </cell>
          <cell r="D45">
            <v>833.19556951562242</v>
          </cell>
        </row>
        <row r="46">
          <cell r="A46" t="str">
            <v>međimurska</v>
          </cell>
          <cell r="C46">
            <v>316.96442112287298</v>
          </cell>
          <cell r="D46">
            <v>305.82382206613988</v>
          </cell>
        </row>
        <row r="47">
          <cell r="A47" t="str">
            <v>požeško-slavonska</v>
          </cell>
          <cell r="C47">
            <v>338.49029176617177</v>
          </cell>
          <cell r="D47">
            <v>378.14638673007772</v>
          </cell>
        </row>
        <row r="48">
          <cell r="A48" t="str">
            <v>varaždinska</v>
          </cell>
          <cell r="C48">
            <v>335.09001736375546</v>
          </cell>
          <cell r="D48">
            <v>307.72099962700486</v>
          </cell>
        </row>
        <row r="49">
          <cell r="A49" t="str">
            <v>virovitičko-podravska</v>
          </cell>
          <cell r="C49">
            <v>484.28982523454135</v>
          </cell>
          <cell r="D49">
            <v>450.70545201184467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118" zoomScale="115" zoomScaleNormal="115" workbookViewId="0">
      <selection activeCell="L48" sqref="L48"/>
    </sheetView>
  </sheetViews>
  <sheetFormatPr defaultRowHeight="13.2" x14ac:dyDescent="0.25"/>
  <cols>
    <col min="1" max="1" width="7" customWidth="1"/>
    <col min="2" max="3" width="10.109375" customWidth="1"/>
    <col min="4" max="4" width="10.6640625" customWidth="1"/>
    <col min="5" max="6" width="9" customWidth="1"/>
    <col min="7" max="7" width="11.44140625" customWidth="1"/>
  </cols>
  <sheetData>
    <row r="1" spans="1:7" x14ac:dyDescent="0.25">
      <c r="A1" s="549" t="s">
        <v>539</v>
      </c>
    </row>
    <row r="3" spans="1:7" ht="13.8" thickBot="1" x14ac:dyDescent="0.3">
      <c r="A3" s="549" t="s">
        <v>1048</v>
      </c>
    </row>
    <row r="4" spans="1:7" ht="79.5" customHeight="1" thickBot="1" x14ac:dyDescent="0.3">
      <c r="A4" s="1" t="s">
        <v>0</v>
      </c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493</v>
      </c>
    </row>
    <row r="5" spans="1:7" ht="10.199999999999999" customHeight="1" x14ac:dyDescent="0.25">
      <c r="A5" s="13" t="s">
        <v>6</v>
      </c>
      <c r="B5" s="14">
        <v>45599</v>
      </c>
      <c r="C5" s="15">
        <v>10262</v>
      </c>
      <c r="D5" s="16">
        <f t="shared" ref="D5:D37" si="0">C5/B5*100</f>
        <v>22.504879492971337</v>
      </c>
      <c r="E5" s="17">
        <v>1336</v>
      </c>
      <c r="F5" s="15">
        <v>14243</v>
      </c>
      <c r="G5" s="533">
        <f t="shared" ref="G5:G37" si="1">E5/(E5+F5)*100</f>
        <v>8.5756467038962718</v>
      </c>
    </row>
    <row r="6" spans="1:7" ht="10.199999999999999" customHeight="1" x14ac:dyDescent="0.25">
      <c r="A6" s="13" t="s">
        <v>7</v>
      </c>
      <c r="B6" s="14">
        <v>56437</v>
      </c>
      <c r="C6" s="15">
        <v>10509</v>
      </c>
      <c r="D6" s="16">
        <f t="shared" si="0"/>
        <v>18.620762974644293</v>
      </c>
      <c r="E6" s="17">
        <v>1169</v>
      </c>
      <c r="F6" s="15">
        <v>15164</v>
      </c>
      <c r="G6" s="533">
        <f t="shared" si="1"/>
        <v>7.1572889242637601</v>
      </c>
    </row>
    <row r="7" spans="1:7" ht="10.199999999999999" customHeight="1" x14ac:dyDescent="0.25">
      <c r="A7" s="13" t="s">
        <v>8</v>
      </c>
      <c r="B7" s="14">
        <v>45984</v>
      </c>
      <c r="C7" s="15">
        <v>10775</v>
      </c>
      <c r="D7" s="16">
        <f t="shared" si="0"/>
        <v>23.43206332637439</v>
      </c>
      <c r="E7" s="17">
        <v>1111</v>
      </c>
      <c r="F7" s="15">
        <v>14946</v>
      </c>
      <c r="G7" s="533">
        <f t="shared" si="1"/>
        <v>6.9191007037429157</v>
      </c>
    </row>
    <row r="8" spans="1:7" ht="10.199999999999999" customHeight="1" x14ac:dyDescent="0.25">
      <c r="A8" s="13" t="s">
        <v>9</v>
      </c>
      <c r="B8" s="14">
        <v>35831</v>
      </c>
      <c r="C8" s="15">
        <v>12924</v>
      </c>
      <c r="D8" s="16">
        <f t="shared" si="0"/>
        <v>36.06932544444755</v>
      </c>
      <c r="E8" s="17">
        <v>1412</v>
      </c>
      <c r="F8" s="15">
        <v>17947</v>
      </c>
      <c r="G8" s="533">
        <f t="shared" si="1"/>
        <v>7.2937651738209626</v>
      </c>
    </row>
    <row r="9" spans="1:7" ht="10.199999999999999" customHeight="1" x14ac:dyDescent="0.25">
      <c r="A9" s="18" t="s">
        <v>10</v>
      </c>
      <c r="B9" s="19">
        <v>38008</v>
      </c>
      <c r="C9" s="20">
        <v>13318</v>
      </c>
      <c r="D9" s="21">
        <f t="shared" si="0"/>
        <v>35.03999158071985</v>
      </c>
      <c r="E9" s="22">
        <v>1533</v>
      </c>
      <c r="F9" s="20">
        <v>18206</v>
      </c>
      <c r="G9" s="535">
        <f t="shared" si="1"/>
        <v>7.7663508789705658</v>
      </c>
    </row>
    <row r="10" spans="1:7" ht="10.199999999999999" customHeight="1" x14ac:dyDescent="0.25">
      <c r="A10" s="18" t="s">
        <v>11</v>
      </c>
      <c r="B10" s="19">
        <v>40504</v>
      </c>
      <c r="C10" s="20">
        <v>14014</v>
      </c>
      <c r="D10" s="21">
        <f t="shared" si="0"/>
        <v>34.599051945486863</v>
      </c>
      <c r="E10" s="22">
        <v>1605</v>
      </c>
      <c r="F10" s="20">
        <v>19304</v>
      </c>
      <c r="G10" s="535">
        <f t="shared" si="1"/>
        <v>7.6761203309579615</v>
      </c>
    </row>
    <row r="11" spans="1:7" ht="10.199999999999999" customHeight="1" thickBot="1" x14ac:dyDescent="0.3">
      <c r="A11" s="23" t="s">
        <v>12</v>
      </c>
      <c r="B11" s="24">
        <v>47925</v>
      </c>
      <c r="C11" s="25">
        <v>15053</v>
      </c>
      <c r="D11" s="26">
        <f t="shared" si="0"/>
        <v>31.409494001043299</v>
      </c>
      <c r="E11" s="27">
        <v>1603</v>
      </c>
      <c r="F11" s="25">
        <v>20616</v>
      </c>
      <c r="G11" s="534">
        <f t="shared" si="1"/>
        <v>7.2145461091858323</v>
      </c>
    </row>
    <row r="12" spans="1:7" ht="10.199999999999999" customHeight="1" thickTop="1" x14ac:dyDescent="0.25">
      <c r="A12" s="7" t="s">
        <v>13</v>
      </c>
      <c r="B12" s="8">
        <v>46633</v>
      </c>
      <c r="C12" s="9">
        <v>13716</v>
      </c>
      <c r="D12" s="12">
        <f t="shared" si="0"/>
        <v>29.412647695837713</v>
      </c>
      <c r="E12" s="10">
        <v>1459</v>
      </c>
      <c r="F12" s="9">
        <v>18640</v>
      </c>
      <c r="G12" s="786">
        <f t="shared" si="1"/>
        <v>7.2590676153042448</v>
      </c>
    </row>
    <row r="13" spans="1:7" ht="10.199999999999999" customHeight="1" x14ac:dyDescent="0.25">
      <c r="A13" s="13" t="s">
        <v>14</v>
      </c>
      <c r="B13" s="14">
        <v>46087</v>
      </c>
      <c r="C13" s="15">
        <v>13441</v>
      </c>
      <c r="D13" s="16">
        <f t="shared" si="0"/>
        <v>29.164406448673162</v>
      </c>
      <c r="E13" s="17">
        <v>1400</v>
      </c>
      <c r="F13" s="15">
        <v>18609</v>
      </c>
      <c r="G13" s="533">
        <f t="shared" si="1"/>
        <v>6.9968514168624125</v>
      </c>
    </row>
    <row r="14" spans="1:7" ht="10.199999999999999" customHeight="1" x14ac:dyDescent="0.25">
      <c r="A14" s="13" t="s">
        <v>15</v>
      </c>
      <c r="B14" s="14">
        <v>43096</v>
      </c>
      <c r="C14" s="15">
        <v>12238</v>
      </c>
      <c r="D14" s="16">
        <f t="shared" si="0"/>
        <v>28.397067013179878</v>
      </c>
      <c r="E14" s="17">
        <v>1322</v>
      </c>
      <c r="F14" s="15">
        <v>16237</v>
      </c>
      <c r="G14" s="533">
        <f t="shared" si="1"/>
        <v>7.528902557093228</v>
      </c>
    </row>
    <row r="15" spans="1:7" ht="10.199999999999999" customHeight="1" x14ac:dyDescent="0.25">
      <c r="A15" s="13" t="s">
        <v>16</v>
      </c>
      <c r="B15" s="14">
        <v>46531</v>
      </c>
      <c r="C15" s="15">
        <v>11896</v>
      </c>
      <c r="D15" s="16">
        <f t="shared" si="0"/>
        <v>25.565751864348503</v>
      </c>
      <c r="E15" s="17">
        <v>1294</v>
      </c>
      <c r="F15" s="15">
        <v>16121</v>
      </c>
      <c r="G15" s="533">
        <f t="shared" si="1"/>
        <v>7.4303761125466554</v>
      </c>
    </row>
    <row r="16" spans="1:7" ht="10.199999999999999" customHeight="1" x14ac:dyDescent="0.25">
      <c r="A16" s="13" t="s">
        <v>17</v>
      </c>
      <c r="B16" s="14">
        <v>51373</v>
      </c>
      <c r="C16" s="15">
        <v>12072</v>
      </c>
      <c r="D16" s="16">
        <f t="shared" si="0"/>
        <v>23.498725011192651</v>
      </c>
      <c r="E16" s="17">
        <v>1125</v>
      </c>
      <c r="F16" s="15">
        <v>16327</v>
      </c>
      <c r="G16" s="533">
        <f t="shared" si="1"/>
        <v>6.4462525785010314</v>
      </c>
    </row>
    <row r="17" spans="1:7" ht="10.199999999999999" customHeight="1" x14ac:dyDescent="0.25">
      <c r="A17" s="13" t="s">
        <v>18</v>
      </c>
      <c r="B17" s="14">
        <v>58866</v>
      </c>
      <c r="C17" s="15">
        <v>13501</v>
      </c>
      <c r="D17" s="16">
        <f t="shared" si="0"/>
        <v>22.935140828321952</v>
      </c>
      <c r="E17" s="17">
        <v>1256</v>
      </c>
      <c r="F17" s="15">
        <v>17990</v>
      </c>
      <c r="G17" s="533">
        <f t="shared" si="1"/>
        <v>6.5260313831445496</v>
      </c>
    </row>
    <row r="18" spans="1:7" ht="10.199999999999999" customHeight="1" x14ac:dyDescent="0.25">
      <c r="A18" s="18" t="s">
        <v>19</v>
      </c>
      <c r="B18" s="19">
        <v>62563</v>
      </c>
      <c r="C18" s="20">
        <v>13985</v>
      </c>
      <c r="D18" s="21">
        <f t="shared" si="0"/>
        <v>22.353467704553807</v>
      </c>
      <c r="E18" s="22">
        <v>1311</v>
      </c>
      <c r="F18" s="20">
        <v>18850</v>
      </c>
      <c r="G18" s="535">
        <f t="shared" si="1"/>
        <v>6.5026536382123901</v>
      </c>
    </row>
    <row r="19" spans="1:7" ht="10.199999999999999" customHeight="1" x14ac:dyDescent="0.25">
      <c r="A19" s="18" t="s">
        <v>20</v>
      </c>
      <c r="B19" s="19">
        <v>64300</v>
      </c>
      <c r="C19" s="20">
        <v>14048</v>
      </c>
      <c r="D19" s="21">
        <f t="shared" si="0"/>
        <v>21.847589424572316</v>
      </c>
      <c r="E19" s="22">
        <v>1312</v>
      </c>
      <c r="F19" s="20">
        <v>18955</v>
      </c>
      <c r="G19" s="535">
        <f t="shared" si="1"/>
        <v>6.4735777372082692</v>
      </c>
    </row>
    <row r="20" spans="1:7" ht="10.199999999999999" customHeight="1" x14ac:dyDescent="0.25">
      <c r="A20" s="18" t="s">
        <v>21</v>
      </c>
      <c r="B20" s="19">
        <v>66894</v>
      </c>
      <c r="C20" s="20">
        <v>13888</v>
      </c>
      <c r="D20" s="21">
        <f t="shared" si="0"/>
        <v>20.761204293359643</v>
      </c>
      <c r="E20" s="22">
        <v>1321</v>
      </c>
      <c r="F20" s="20">
        <v>18964</v>
      </c>
      <c r="G20" s="535">
        <f t="shared" si="1"/>
        <v>6.5122011338427406</v>
      </c>
    </row>
    <row r="21" spans="1:7" ht="10.199999999999999" customHeight="1" thickBot="1" x14ac:dyDescent="0.3">
      <c r="A21" s="23" t="s">
        <v>22</v>
      </c>
      <c r="B21" s="24">
        <v>67952</v>
      </c>
      <c r="C21" s="25">
        <v>14471</v>
      </c>
      <c r="D21" s="26">
        <f t="shared" si="0"/>
        <v>21.295914763362372</v>
      </c>
      <c r="E21" s="27">
        <v>1360</v>
      </c>
      <c r="F21" s="25">
        <v>19791</v>
      </c>
      <c r="G21" s="534">
        <f t="shared" si="1"/>
        <v>6.4299560304477321</v>
      </c>
    </row>
    <row r="22" spans="1:7" ht="10.199999999999999" customHeight="1" thickTop="1" x14ac:dyDescent="0.25">
      <c r="A22" s="1032" t="s">
        <v>23</v>
      </c>
      <c r="B22" s="1033">
        <v>53297</v>
      </c>
      <c r="C22" s="1034">
        <v>11559</v>
      </c>
      <c r="D22" s="1035">
        <f t="shared" si="0"/>
        <v>21.687899881794472</v>
      </c>
      <c r="E22" s="1036">
        <v>1020</v>
      </c>
      <c r="F22" s="1034">
        <v>15845</v>
      </c>
      <c r="G22" s="1037">
        <f t="shared" si="1"/>
        <v>6.0480284613104063</v>
      </c>
    </row>
    <row r="23" spans="1:7" ht="10.199999999999999" customHeight="1" x14ac:dyDescent="0.25">
      <c r="A23" s="13" t="s">
        <v>24</v>
      </c>
      <c r="B23" s="14">
        <v>56815</v>
      </c>
      <c r="C23" s="15">
        <v>12758</v>
      </c>
      <c r="D23" s="16">
        <f t="shared" si="0"/>
        <v>22.455337498899937</v>
      </c>
      <c r="E23" s="17">
        <v>975</v>
      </c>
      <c r="F23" s="15">
        <v>17517</v>
      </c>
      <c r="G23" s="533">
        <f t="shared" si="1"/>
        <v>5.2725502920181704</v>
      </c>
    </row>
    <row r="24" spans="1:7" ht="10.199999999999999" customHeight="1" x14ac:dyDescent="0.25">
      <c r="A24" s="13" t="s">
        <v>25</v>
      </c>
      <c r="B24" s="14">
        <v>58188</v>
      </c>
      <c r="C24" s="15">
        <v>11529</v>
      </c>
      <c r="D24" s="16">
        <f t="shared" si="0"/>
        <v>19.81336358011961</v>
      </c>
      <c r="E24" s="17">
        <v>855</v>
      </c>
      <c r="F24" s="15">
        <v>15596</v>
      </c>
      <c r="G24" s="533">
        <f t="shared" si="1"/>
        <v>5.1972524466597774</v>
      </c>
    </row>
    <row r="25" spans="1:7" ht="10.199999999999999" customHeight="1" x14ac:dyDescent="0.25">
      <c r="A25" s="13" t="s">
        <v>26</v>
      </c>
      <c r="B25" s="14">
        <v>62120</v>
      </c>
      <c r="C25" s="15">
        <v>12846</v>
      </c>
      <c r="D25" s="16">
        <f t="shared" si="0"/>
        <v>20.679330328396652</v>
      </c>
      <c r="E25" s="17">
        <v>804</v>
      </c>
      <c r="F25" s="15">
        <v>17679</v>
      </c>
      <c r="G25" s="533">
        <f t="shared" si="1"/>
        <v>4.3499431910404152</v>
      </c>
    </row>
    <row r="26" spans="1:7" ht="10.199999999999999" customHeight="1" x14ac:dyDescent="0.25">
      <c r="A26" s="13" t="s">
        <v>27</v>
      </c>
      <c r="B26" s="14">
        <v>61656</v>
      </c>
      <c r="C26" s="15">
        <v>12668</v>
      </c>
      <c r="D26" s="16">
        <f t="shared" si="0"/>
        <v>20.546256649798885</v>
      </c>
      <c r="E26" s="17">
        <v>800</v>
      </c>
      <c r="F26" s="15">
        <v>17707</v>
      </c>
      <c r="G26" s="533">
        <f t="shared" si="1"/>
        <v>4.3226887123791</v>
      </c>
    </row>
    <row r="27" spans="1:7" ht="10.199999999999999" customHeight="1" x14ac:dyDescent="0.25">
      <c r="A27" s="13" t="s">
        <v>28</v>
      </c>
      <c r="B27" s="14">
        <v>59420</v>
      </c>
      <c r="C27" s="15">
        <v>11740</v>
      </c>
      <c r="D27" s="16">
        <f t="shared" si="0"/>
        <v>19.757657354426119</v>
      </c>
      <c r="E27" s="17">
        <v>721</v>
      </c>
      <c r="F27" s="15">
        <v>16182</v>
      </c>
      <c r="G27" s="533">
        <f t="shared" si="1"/>
        <v>4.2655149973377506</v>
      </c>
    </row>
    <row r="28" spans="1:7" ht="10.199999999999999" customHeight="1" x14ac:dyDescent="0.25">
      <c r="A28" s="13" t="s">
        <v>29</v>
      </c>
      <c r="B28" s="14">
        <v>61685</v>
      </c>
      <c r="C28" s="15">
        <v>11652</v>
      </c>
      <c r="D28" s="16">
        <f t="shared" si="0"/>
        <v>18.889519332090458</v>
      </c>
      <c r="E28" s="17">
        <v>714</v>
      </c>
      <c r="F28" s="15">
        <v>16234</v>
      </c>
      <c r="G28" s="533">
        <f t="shared" si="1"/>
        <v>4.2128864762803868</v>
      </c>
    </row>
    <row r="29" spans="1:7" ht="10.199999999999999" customHeight="1" x14ac:dyDescent="0.25">
      <c r="A29" s="18" t="s">
        <v>30</v>
      </c>
      <c r="B29" s="19">
        <v>67982</v>
      </c>
      <c r="C29" s="20">
        <v>12846</v>
      </c>
      <c r="D29" s="21">
        <f t="shared" si="0"/>
        <v>18.896178400164747</v>
      </c>
      <c r="E29" s="22">
        <v>646</v>
      </c>
      <c r="F29" s="20">
        <v>18118</v>
      </c>
      <c r="G29" s="535">
        <f t="shared" si="1"/>
        <v>3.4427627371562566</v>
      </c>
    </row>
    <row r="30" spans="1:7" ht="10.199999999999999" customHeight="1" x14ac:dyDescent="0.25">
      <c r="A30" s="18" t="s">
        <v>31</v>
      </c>
      <c r="B30" s="19">
        <v>68798</v>
      </c>
      <c r="C30" s="20">
        <v>12958</v>
      </c>
      <c r="D30" s="21">
        <f t="shared" si="0"/>
        <v>18.834849850286346</v>
      </c>
      <c r="E30" s="22">
        <v>662</v>
      </c>
      <c r="F30" s="20">
        <v>18103</v>
      </c>
      <c r="G30" s="535">
        <f t="shared" si="1"/>
        <v>3.5278443911537436</v>
      </c>
    </row>
    <row r="31" spans="1:7" ht="10.199999999999999" customHeight="1" thickBot="1" x14ac:dyDescent="0.3">
      <c r="A31" s="23" t="s">
        <v>32</v>
      </c>
      <c r="B31" s="24">
        <v>73387</v>
      </c>
      <c r="C31" s="25">
        <v>14430</v>
      </c>
      <c r="D31" s="26">
        <f t="shared" si="0"/>
        <v>19.66288307193372</v>
      </c>
      <c r="E31" s="27">
        <v>655</v>
      </c>
      <c r="F31" s="25">
        <v>20501</v>
      </c>
      <c r="G31" s="534">
        <f t="shared" si="1"/>
        <v>3.0960484023444885</v>
      </c>
    </row>
    <row r="32" spans="1:7" ht="10.199999999999999" customHeight="1" thickTop="1" x14ac:dyDescent="0.25">
      <c r="A32" s="1032" t="s">
        <v>33</v>
      </c>
      <c r="B32" s="1033">
        <v>81911</v>
      </c>
      <c r="C32" s="1034">
        <v>15079</v>
      </c>
      <c r="D32" s="1035">
        <f t="shared" si="0"/>
        <v>18.409004895557374</v>
      </c>
      <c r="E32" s="1036">
        <v>647</v>
      </c>
      <c r="F32" s="1034">
        <v>22093</v>
      </c>
      <c r="G32" s="1037">
        <f t="shared" si="1"/>
        <v>2.8452066842568162</v>
      </c>
    </row>
    <row r="33" spans="1:7" ht="10.199999999999999" customHeight="1" x14ac:dyDescent="0.25">
      <c r="A33" s="13" t="s">
        <v>34</v>
      </c>
      <c r="B33" s="14">
        <v>86611</v>
      </c>
      <c r="C33" s="15">
        <v>16500</v>
      </c>
      <c r="D33" s="16">
        <f t="shared" si="0"/>
        <v>19.050697948297561</v>
      </c>
      <c r="E33" s="17">
        <v>627</v>
      </c>
      <c r="F33" s="15">
        <v>23923</v>
      </c>
      <c r="G33" s="533">
        <f t="shared" si="1"/>
        <v>2.5539714867617107</v>
      </c>
    </row>
    <row r="34" spans="1:7" ht="10.199999999999999" customHeight="1" x14ac:dyDescent="0.25">
      <c r="A34" s="29" t="s">
        <v>35</v>
      </c>
      <c r="B34" s="14">
        <v>92102</v>
      </c>
      <c r="C34" s="15">
        <v>18592</v>
      </c>
      <c r="D34" s="16">
        <f t="shared" si="0"/>
        <v>20.186315172308962</v>
      </c>
      <c r="E34" s="17">
        <v>701</v>
      </c>
      <c r="F34" s="15">
        <v>26153</v>
      </c>
      <c r="G34" s="533">
        <f t="shared" si="1"/>
        <v>2.6104118567066359</v>
      </c>
    </row>
    <row r="35" spans="1:7" ht="10.199999999999999" customHeight="1" x14ac:dyDescent="0.25">
      <c r="A35" s="29" t="s">
        <v>36</v>
      </c>
      <c r="B35" s="14">
        <v>76540</v>
      </c>
      <c r="C35" s="15">
        <v>17140</v>
      </c>
      <c r="D35" s="16">
        <f t="shared" si="0"/>
        <v>22.39351972824667</v>
      </c>
      <c r="E35" s="17">
        <v>608</v>
      </c>
      <c r="F35" s="15">
        <v>24271</v>
      </c>
      <c r="G35" s="533">
        <f t="shared" si="1"/>
        <v>2.4438281281401983</v>
      </c>
    </row>
    <row r="36" spans="1:7" ht="10.199999999999999" customHeight="1" x14ac:dyDescent="0.25">
      <c r="A36" s="503" t="s">
        <v>37</v>
      </c>
      <c r="B36" s="19">
        <v>58132</v>
      </c>
      <c r="C36" s="20">
        <v>15679</v>
      </c>
      <c r="D36" s="21">
        <f t="shared" si="0"/>
        <v>26.97137549026354</v>
      </c>
      <c r="E36" s="22">
        <v>597</v>
      </c>
      <c r="F36" s="20">
        <v>21773</v>
      </c>
      <c r="G36" s="535">
        <f t="shared" si="1"/>
        <v>2.668752793920429</v>
      </c>
    </row>
    <row r="37" spans="1:7" ht="10.199999999999999" customHeight="1" x14ac:dyDescent="0.25">
      <c r="A37" s="29" t="s">
        <v>343</v>
      </c>
      <c r="B37" s="14">
        <v>58283</v>
      </c>
      <c r="C37" s="15">
        <v>16706</v>
      </c>
      <c r="D37" s="16">
        <f t="shared" si="0"/>
        <v>28.663589725992139</v>
      </c>
      <c r="E37" s="17">
        <v>614</v>
      </c>
      <c r="F37" s="15">
        <v>23136</v>
      </c>
      <c r="G37" s="533">
        <f t="shared" si="1"/>
        <v>2.5852631578947372</v>
      </c>
    </row>
    <row r="38" spans="1:7" ht="10.199999999999999" customHeight="1" x14ac:dyDescent="0.25">
      <c r="A38" s="746" t="s">
        <v>356</v>
      </c>
      <c r="B38" s="747">
        <v>61020</v>
      </c>
      <c r="C38" s="748">
        <v>18029</v>
      </c>
      <c r="D38" s="16">
        <v>29.546050475254017</v>
      </c>
      <c r="E38" s="750">
        <v>619</v>
      </c>
      <c r="F38" s="748">
        <v>25092</v>
      </c>
      <c r="G38" s="533">
        <v>2.4075298510365215</v>
      </c>
    </row>
    <row r="39" spans="1:7" ht="10.199999999999999" customHeight="1" x14ac:dyDescent="0.25">
      <c r="A39" s="503" t="s">
        <v>363</v>
      </c>
      <c r="B39" s="19">
        <v>53496</v>
      </c>
      <c r="C39" s="20">
        <v>16283</v>
      </c>
      <c r="D39" s="749">
        <f t="shared" ref="D39:D45" si="2">C39/B39*100</f>
        <v>30.437789741289066</v>
      </c>
      <c r="E39" s="22">
        <v>664</v>
      </c>
      <c r="F39" s="20">
        <v>22395</v>
      </c>
      <c r="G39" s="751">
        <f t="shared" ref="G39:G55" si="3">E39/(E39+F39)*100</f>
        <v>2.8795697992107203</v>
      </c>
    </row>
    <row r="40" spans="1:7" ht="10.199999999999999" customHeight="1" x14ac:dyDescent="0.25">
      <c r="A40" s="29" t="s">
        <v>371</v>
      </c>
      <c r="B40" s="14">
        <v>50388</v>
      </c>
      <c r="C40" s="15">
        <v>15730</v>
      </c>
      <c r="D40" s="16">
        <f t="shared" si="2"/>
        <v>31.217750257997935</v>
      </c>
      <c r="E40" s="17">
        <v>548</v>
      </c>
      <c r="F40" s="15">
        <v>21923</v>
      </c>
      <c r="G40" s="533">
        <f t="shared" si="3"/>
        <v>2.438698767300076</v>
      </c>
    </row>
    <row r="41" spans="1:7" ht="10.199999999999999" customHeight="1" thickBot="1" x14ac:dyDescent="0.3">
      <c r="A41" s="1139" t="s">
        <v>372</v>
      </c>
      <c r="B41" s="27">
        <v>44394</v>
      </c>
      <c r="C41" s="25">
        <v>13272</v>
      </c>
      <c r="D41" s="26">
        <f t="shared" si="2"/>
        <v>29.895931882686849</v>
      </c>
      <c r="E41" s="27">
        <v>426</v>
      </c>
      <c r="F41" s="25">
        <v>18333</v>
      </c>
      <c r="G41" s="534">
        <f t="shared" si="3"/>
        <v>2.2709099632176555</v>
      </c>
    </row>
    <row r="42" spans="1:7" ht="10.199999999999999" customHeight="1" thickTop="1" x14ac:dyDescent="0.25">
      <c r="A42" s="28" t="s">
        <v>404</v>
      </c>
      <c r="B42" s="747">
        <v>42443</v>
      </c>
      <c r="C42" s="748">
        <v>13228</v>
      </c>
      <c r="D42" s="749">
        <f t="shared" si="2"/>
        <v>31.166505666423205</v>
      </c>
      <c r="E42" s="750">
        <v>418</v>
      </c>
      <c r="F42" s="748">
        <v>18065</v>
      </c>
      <c r="G42" s="751">
        <f t="shared" si="3"/>
        <v>2.2615376291727536</v>
      </c>
    </row>
    <row r="43" spans="1:7" ht="10.199999999999999" customHeight="1" x14ac:dyDescent="0.25">
      <c r="A43" s="503" t="s">
        <v>407</v>
      </c>
      <c r="B43" s="22">
        <v>37065</v>
      </c>
      <c r="C43" s="20">
        <v>11773</v>
      </c>
      <c r="D43" s="21">
        <f t="shared" si="2"/>
        <v>31.763118845271819</v>
      </c>
      <c r="E43" s="22">
        <v>393</v>
      </c>
      <c r="F43" s="20">
        <v>16010</v>
      </c>
      <c r="G43" s="535">
        <f t="shared" si="3"/>
        <v>2.3959031884411388</v>
      </c>
    </row>
    <row r="44" spans="1:7" ht="10.199999999999999" customHeight="1" x14ac:dyDescent="0.25">
      <c r="A44" s="1194" t="s">
        <v>412</v>
      </c>
      <c r="B44" s="14">
        <v>34021</v>
      </c>
      <c r="C44" s="15">
        <v>11225</v>
      </c>
      <c r="D44" s="16">
        <f t="shared" si="2"/>
        <v>32.994327033302959</v>
      </c>
      <c r="E44" s="17">
        <v>368</v>
      </c>
      <c r="F44" s="1195">
        <v>15274</v>
      </c>
      <c r="G44" s="533">
        <f t="shared" si="3"/>
        <v>2.3526403273238716</v>
      </c>
    </row>
    <row r="45" spans="1:7" ht="10.199999999999999" customHeight="1" x14ac:dyDescent="0.25">
      <c r="A45" s="746" t="s">
        <v>413</v>
      </c>
      <c r="B45" s="750">
        <v>31432</v>
      </c>
      <c r="C45" s="748">
        <v>10607</v>
      </c>
      <c r="D45" s="749">
        <f t="shared" si="2"/>
        <v>33.745864087554082</v>
      </c>
      <c r="E45" s="750">
        <v>308</v>
      </c>
      <c r="F45" s="748">
        <v>14222</v>
      </c>
      <c r="G45" s="751">
        <f t="shared" si="3"/>
        <v>2.1197522367515487</v>
      </c>
    </row>
    <row r="46" spans="1:7" ht="10.199999999999999" customHeight="1" x14ac:dyDescent="0.25">
      <c r="A46" s="503" t="s">
        <v>414</v>
      </c>
      <c r="B46" s="19">
        <v>32571</v>
      </c>
      <c r="C46" s="20">
        <v>11038</v>
      </c>
      <c r="D46" s="21">
        <f t="shared" ref="D46:D55" si="4">C46/B46*100</f>
        <v>33.889042399680697</v>
      </c>
      <c r="E46" s="1428">
        <v>348</v>
      </c>
      <c r="F46" s="20">
        <v>15024</v>
      </c>
      <c r="G46" s="535">
        <f t="shared" si="3"/>
        <v>2.2638563622170182</v>
      </c>
    </row>
    <row r="47" spans="1:7" ht="10.199999999999999" customHeight="1" x14ac:dyDescent="0.25">
      <c r="A47" s="503" t="s">
        <v>415</v>
      </c>
      <c r="B47" s="19">
        <v>32757</v>
      </c>
      <c r="C47" s="20">
        <v>10779</v>
      </c>
      <c r="D47" s="21">
        <f t="shared" si="4"/>
        <v>32.905943767744297</v>
      </c>
      <c r="E47" s="1428">
        <v>307</v>
      </c>
      <c r="F47" s="20">
        <v>14596</v>
      </c>
      <c r="G47" s="535">
        <f t="shared" si="3"/>
        <v>2.0599879218949204</v>
      </c>
    </row>
    <row r="48" spans="1:7" ht="10.199999999999999" customHeight="1" x14ac:dyDescent="0.25">
      <c r="A48" s="29" t="s">
        <v>416</v>
      </c>
      <c r="B48" s="14">
        <v>34368</v>
      </c>
      <c r="C48" s="15">
        <v>10939</v>
      </c>
      <c r="D48" s="16">
        <f t="shared" si="4"/>
        <v>31.829027001862197</v>
      </c>
      <c r="E48" s="1446">
        <v>331</v>
      </c>
      <c r="F48" s="15">
        <v>14608</v>
      </c>
      <c r="G48" s="533">
        <f t="shared" si="3"/>
        <v>2.2156770868197335</v>
      </c>
    </row>
    <row r="49" spans="1:7" ht="10.199999999999999" customHeight="1" x14ac:dyDescent="0.25">
      <c r="A49" s="746" t="s">
        <v>417</v>
      </c>
      <c r="B49" s="747">
        <v>33440</v>
      </c>
      <c r="C49" s="748">
        <v>10450</v>
      </c>
      <c r="D49" s="749">
        <f t="shared" si="4"/>
        <v>31.25</v>
      </c>
      <c r="E49" s="1447">
        <v>317</v>
      </c>
      <c r="F49" s="748">
        <v>13989</v>
      </c>
      <c r="G49" s="751">
        <f t="shared" si="3"/>
        <v>2.2158534880469731</v>
      </c>
    </row>
    <row r="50" spans="1:7" ht="10.199999999999999" customHeight="1" x14ac:dyDescent="0.25">
      <c r="A50" s="503" t="s">
        <v>418</v>
      </c>
      <c r="B50" s="19">
        <v>31367</v>
      </c>
      <c r="C50" s="20">
        <v>9695</v>
      </c>
      <c r="D50" s="21">
        <f t="shared" si="4"/>
        <v>30.908279401919213</v>
      </c>
      <c r="E50" s="1428">
        <v>297</v>
      </c>
      <c r="F50" s="20">
        <v>12885</v>
      </c>
      <c r="G50" s="535">
        <f t="shared" si="3"/>
        <v>2.2530723714155667</v>
      </c>
    </row>
    <row r="51" spans="1:7" ht="10.199999999999999" customHeight="1" thickBot="1" x14ac:dyDescent="0.3">
      <c r="A51" s="1139" t="s">
        <v>419</v>
      </c>
      <c r="B51" s="24">
        <v>26074</v>
      </c>
      <c r="C51" s="25">
        <v>7710</v>
      </c>
      <c r="D51" s="26">
        <f t="shared" si="4"/>
        <v>29.569686277517832</v>
      </c>
      <c r="E51" s="1474">
        <v>237</v>
      </c>
      <c r="F51" s="25">
        <v>10035</v>
      </c>
      <c r="G51" s="534">
        <f t="shared" si="3"/>
        <v>2.3072429906542054</v>
      </c>
    </row>
    <row r="52" spans="1:7" ht="10.199999999999999" customHeight="1" thickTop="1" x14ac:dyDescent="0.25">
      <c r="A52" s="1498" t="s">
        <v>511</v>
      </c>
      <c r="B52" s="1033">
        <v>31453</v>
      </c>
      <c r="C52" s="1034">
        <v>9146</v>
      </c>
      <c r="D52" s="1035">
        <f t="shared" si="4"/>
        <v>29.07830731567736</v>
      </c>
      <c r="E52" s="1499">
        <v>292</v>
      </c>
      <c r="F52" s="1034">
        <v>11918</v>
      </c>
      <c r="G52" s="1037">
        <f t="shared" si="3"/>
        <v>2.3914823914823917</v>
      </c>
    </row>
    <row r="53" spans="1:7" ht="10.199999999999999" customHeight="1" x14ac:dyDescent="0.25">
      <c r="A53" s="29" t="s">
        <v>518</v>
      </c>
      <c r="B53" s="14">
        <v>32561</v>
      </c>
      <c r="C53" s="15">
        <v>10005</v>
      </c>
      <c r="D53" s="16">
        <f t="shared" si="4"/>
        <v>30.72694327569792</v>
      </c>
      <c r="E53" s="1446">
        <v>275</v>
      </c>
      <c r="F53" s="15">
        <v>13329</v>
      </c>
      <c r="G53" s="533">
        <f t="shared" si="3"/>
        <v>2.0214642752131726</v>
      </c>
    </row>
    <row r="54" spans="1:7" ht="10.199999999999999" customHeight="1" thickBot="1" x14ac:dyDescent="0.3">
      <c r="A54" s="1470" t="s">
        <v>519</v>
      </c>
      <c r="B54" s="1471">
        <v>34604</v>
      </c>
      <c r="C54" s="1859">
        <v>10633</v>
      </c>
      <c r="D54" s="16">
        <f t="shared" si="4"/>
        <v>30.727661542018264</v>
      </c>
      <c r="E54" s="1473">
        <v>274</v>
      </c>
      <c r="F54" s="1472">
        <v>14204</v>
      </c>
      <c r="G54" s="533">
        <f t="shared" si="3"/>
        <v>1.8925265920707282</v>
      </c>
    </row>
    <row r="55" spans="1:7" s="242" customFormat="1" ht="10.199999999999999" customHeight="1" thickBot="1" x14ac:dyDescent="0.3">
      <c r="A55" s="30" t="s">
        <v>38</v>
      </c>
      <c r="B55" s="31">
        <f t="shared" ref="B55:C55" si="5">SUM(B5:B54)</f>
        <v>2584964</v>
      </c>
      <c r="C55" s="31">
        <f t="shared" si="5"/>
        <v>645335</v>
      </c>
      <c r="D55" s="32">
        <f t="shared" si="4"/>
        <v>24.964951155992885</v>
      </c>
      <c r="E55" s="1187">
        <f t="shared" ref="E55:F55" si="6">SUM(E5:E54)</f>
        <v>40997</v>
      </c>
      <c r="F55" s="1188">
        <f t="shared" si="6"/>
        <v>887643</v>
      </c>
      <c r="G55" s="536">
        <f t="shared" si="3"/>
        <v>4.4147355272226054</v>
      </c>
    </row>
    <row r="56" spans="1:7" s="242" customFormat="1" ht="10.199999999999999" customHeight="1" x14ac:dyDescent="0.25">
      <c r="A56" s="1849"/>
      <c r="B56" s="1850"/>
      <c r="C56" s="1850"/>
      <c r="D56" s="1851"/>
      <c r="E56" s="1850"/>
      <c r="F56" s="1850"/>
      <c r="G56" s="1852"/>
    </row>
    <row r="57" spans="1:7" x14ac:dyDescent="0.25">
      <c r="A57" s="549" t="s">
        <v>943</v>
      </c>
    </row>
    <row r="82" spans="1:9" x14ac:dyDescent="0.25">
      <c r="A82" s="33"/>
      <c r="B82" s="11"/>
      <c r="C82" s="34"/>
      <c r="D82" s="11"/>
      <c r="E82" s="11"/>
      <c r="F82" s="11"/>
      <c r="G82" s="11"/>
    </row>
    <row r="83" spans="1:9" x14ac:dyDescent="0.25">
      <c r="A83" s="549" t="s">
        <v>944</v>
      </c>
    </row>
    <row r="84" spans="1:9" x14ac:dyDescent="0.25">
      <c r="H84" s="242"/>
      <c r="I84" s="242"/>
    </row>
    <row r="85" spans="1:9" x14ac:dyDescent="0.25">
      <c r="H85" s="242"/>
      <c r="I85" s="242"/>
    </row>
    <row r="86" spans="1:9" x14ac:dyDescent="0.25">
      <c r="H86" s="242"/>
      <c r="I86" s="242"/>
    </row>
    <row r="87" spans="1:9" x14ac:dyDescent="0.25">
      <c r="H87" s="242"/>
      <c r="I87" s="242"/>
    </row>
    <row r="88" spans="1:9" x14ac:dyDescent="0.25">
      <c r="H88" s="242"/>
      <c r="I88" s="242"/>
    </row>
    <row r="89" spans="1:9" x14ac:dyDescent="0.25">
      <c r="H89" s="242"/>
      <c r="I89" s="242"/>
    </row>
    <row r="90" spans="1:9" x14ac:dyDescent="0.25">
      <c r="H90" s="242"/>
      <c r="I90" s="242"/>
    </row>
    <row r="91" spans="1:9" x14ac:dyDescent="0.25">
      <c r="H91" s="242"/>
      <c r="I91" s="242"/>
    </row>
    <row r="92" spans="1:9" x14ac:dyDescent="0.25">
      <c r="H92" s="242"/>
      <c r="I92" s="242"/>
    </row>
    <row r="93" spans="1:9" x14ac:dyDescent="0.25">
      <c r="H93" s="242"/>
      <c r="I93" s="242"/>
    </row>
    <row r="94" spans="1:9" x14ac:dyDescent="0.25">
      <c r="H94" s="242"/>
      <c r="I94" s="242"/>
    </row>
    <row r="95" spans="1:9" x14ac:dyDescent="0.25">
      <c r="H95" s="242"/>
      <c r="I95" s="242"/>
    </row>
    <row r="96" spans="1:9" x14ac:dyDescent="0.25">
      <c r="H96" s="242"/>
      <c r="I96" s="242"/>
    </row>
    <row r="97" spans="1:9" x14ac:dyDescent="0.25">
      <c r="H97" s="242"/>
      <c r="I97" s="242"/>
    </row>
    <row r="98" spans="1:9" x14ac:dyDescent="0.25">
      <c r="H98" s="242"/>
      <c r="I98" s="242"/>
    </row>
    <row r="99" spans="1:9" x14ac:dyDescent="0.25">
      <c r="H99" s="242"/>
      <c r="I99" s="242"/>
    </row>
    <row r="100" spans="1:9" x14ac:dyDescent="0.25">
      <c r="H100" s="242"/>
      <c r="I100" s="242"/>
    </row>
    <row r="101" spans="1:9" x14ac:dyDescent="0.25">
      <c r="H101" s="242"/>
      <c r="I101" s="242"/>
    </row>
    <row r="102" spans="1:9" x14ac:dyDescent="0.25">
      <c r="H102" s="242"/>
      <c r="I102" s="242"/>
    </row>
    <row r="103" spans="1:9" x14ac:dyDescent="0.25">
      <c r="H103" s="242"/>
      <c r="I103" s="242"/>
    </row>
    <row r="104" spans="1:9" x14ac:dyDescent="0.25">
      <c r="H104" s="242"/>
      <c r="I104" s="242"/>
    </row>
    <row r="105" spans="1:9" x14ac:dyDescent="0.25">
      <c r="H105" s="242"/>
      <c r="I105" s="242"/>
    </row>
    <row r="106" spans="1:9" x14ac:dyDescent="0.25">
      <c r="H106" s="242"/>
      <c r="I106" s="242"/>
    </row>
    <row r="107" spans="1:9" x14ac:dyDescent="0.25">
      <c r="H107" s="242"/>
      <c r="I107" s="242"/>
    </row>
    <row r="108" spans="1:9" x14ac:dyDescent="0.25">
      <c r="H108" s="242"/>
      <c r="I108" s="242"/>
    </row>
    <row r="109" spans="1:9" x14ac:dyDescent="0.25">
      <c r="A109" s="1539" t="s">
        <v>945</v>
      </c>
    </row>
    <row r="136" spans="1:9" x14ac:dyDescent="0.25">
      <c r="H136" s="242"/>
      <c r="I136" s="242"/>
    </row>
    <row r="137" spans="1:9" x14ac:dyDescent="0.25">
      <c r="A137" s="1539" t="s">
        <v>946</v>
      </c>
      <c r="B137" s="36"/>
      <c r="C137" s="36"/>
      <c r="D137" s="36"/>
      <c r="E137" s="36"/>
      <c r="F137" s="447"/>
      <c r="G137" s="447"/>
    </row>
    <row r="138" spans="1:9" x14ac:dyDescent="0.25">
      <c r="A138" s="37"/>
      <c r="B138" s="38"/>
      <c r="C138" s="38"/>
      <c r="D138" s="38"/>
      <c r="E138" s="38"/>
      <c r="F138" s="38"/>
      <c r="G138" s="38"/>
    </row>
    <row r="139" spans="1:9" x14ac:dyDescent="0.25">
      <c r="A139" s="40"/>
      <c r="B139" s="39"/>
      <c r="C139" s="39"/>
      <c r="D139" s="39"/>
      <c r="E139" s="39"/>
      <c r="F139" s="1537"/>
      <c r="G139" s="39"/>
    </row>
    <row r="140" spans="1:9" x14ac:dyDescent="0.25">
      <c r="A140" s="40"/>
      <c r="B140" s="39"/>
      <c r="C140" s="39"/>
      <c r="D140" s="39"/>
      <c r="E140" s="39"/>
      <c r="F140" s="39"/>
      <c r="G140" s="39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1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Q34"/>
  <sheetViews>
    <sheetView workbookViewId="0">
      <selection activeCell="T40" sqref="T40"/>
    </sheetView>
  </sheetViews>
  <sheetFormatPr defaultRowHeight="13.2" x14ac:dyDescent="0.25"/>
  <cols>
    <col min="1" max="1" width="7.5546875" customWidth="1"/>
    <col min="2" max="2" width="16.44140625" customWidth="1"/>
    <col min="3" max="3" width="8.33203125" customWidth="1"/>
    <col min="4" max="4" width="7.88671875" customWidth="1"/>
    <col min="5" max="5" width="8.33203125" customWidth="1"/>
    <col min="6" max="6" width="7.6640625" customWidth="1"/>
    <col min="7" max="7" width="9.6640625" customWidth="1"/>
    <col min="8" max="9" width="7.88671875" customWidth="1"/>
    <col min="10" max="10" width="7.5546875" customWidth="1"/>
    <col min="11" max="11" width="16.44140625" customWidth="1"/>
    <col min="12" max="17" width="8" customWidth="1"/>
    <col min="18" max="18" width="12" customWidth="1"/>
    <col min="19" max="19" width="11.6640625" customWidth="1"/>
  </cols>
  <sheetData>
    <row r="1" spans="1:17" x14ac:dyDescent="0.25">
      <c r="A1" s="1538" t="s">
        <v>971</v>
      </c>
      <c r="J1" s="1538" t="s">
        <v>972</v>
      </c>
    </row>
    <row r="2" spans="1:17" ht="13.8" thickBot="1" x14ac:dyDescent="0.3"/>
    <row r="3" spans="1:17" x14ac:dyDescent="0.25">
      <c r="A3" s="2112" t="s">
        <v>168</v>
      </c>
      <c r="B3" s="2113"/>
      <c r="C3" s="2124" t="s">
        <v>1</v>
      </c>
      <c r="D3" s="2124"/>
      <c r="E3" s="2124"/>
      <c r="F3" s="2124"/>
      <c r="G3" s="2124"/>
      <c r="H3" s="2125"/>
      <c r="J3" s="2112" t="s">
        <v>168</v>
      </c>
      <c r="K3" s="2113"/>
      <c r="L3" s="2083" t="s">
        <v>39</v>
      </c>
      <c r="M3" s="2084"/>
      <c r="N3" s="2084"/>
      <c r="O3" s="2084"/>
      <c r="P3" s="2084"/>
      <c r="Q3" s="2085"/>
    </row>
    <row r="4" spans="1:17" ht="24" customHeight="1" thickBot="1" x14ac:dyDescent="0.3">
      <c r="A4" s="2114"/>
      <c r="B4" s="2115"/>
      <c r="C4" s="319" t="s">
        <v>111</v>
      </c>
      <c r="D4" s="499" t="s">
        <v>102</v>
      </c>
      <c r="E4" s="373" t="s">
        <v>46</v>
      </c>
      <c r="F4" s="320" t="s">
        <v>102</v>
      </c>
      <c r="G4" s="373" t="s">
        <v>47</v>
      </c>
      <c r="H4" s="322" t="s">
        <v>102</v>
      </c>
      <c r="J4" s="2114"/>
      <c r="K4" s="2115"/>
      <c r="L4" s="319" t="s">
        <v>73</v>
      </c>
      <c r="M4" s="341" t="s">
        <v>102</v>
      </c>
      <c r="N4" s="321" t="s">
        <v>41</v>
      </c>
      <c r="O4" s="342" t="s">
        <v>102</v>
      </c>
      <c r="P4" s="343" t="s">
        <v>42</v>
      </c>
      <c r="Q4" s="322" t="s">
        <v>102</v>
      </c>
    </row>
    <row r="5" spans="1:17" ht="14.25" customHeight="1" x14ac:dyDescent="0.25">
      <c r="A5" s="2116" t="s">
        <v>132</v>
      </c>
      <c r="B5" s="365" t="s">
        <v>133</v>
      </c>
      <c r="C5" s="655">
        <v>3827</v>
      </c>
      <c r="D5" s="269">
        <v>11.1</v>
      </c>
      <c r="E5" s="988">
        <v>16</v>
      </c>
      <c r="F5" s="658">
        <v>6.3745019920318722</v>
      </c>
      <c r="G5" s="271">
        <v>1383</v>
      </c>
      <c r="H5" s="820">
        <v>13.321132729724521</v>
      </c>
      <c r="I5" s="35"/>
      <c r="J5" s="2116" t="s">
        <v>132</v>
      </c>
      <c r="K5" s="348" t="s">
        <v>133</v>
      </c>
      <c r="L5" s="604">
        <v>17</v>
      </c>
      <c r="M5" s="272">
        <v>6.2043795620437958</v>
      </c>
      <c r="N5" s="254">
        <v>318</v>
      </c>
      <c r="O5" s="272">
        <v>10.251450676982591</v>
      </c>
      <c r="P5" s="819">
        <v>1526</v>
      </c>
      <c r="Q5" s="820">
        <v>13.745271122320302</v>
      </c>
    </row>
    <row r="6" spans="1:17" ht="14.25" customHeight="1" x14ac:dyDescent="0.25">
      <c r="A6" s="2116"/>
      <c r="B6" s="358" t="s">
        <v>134</v>
      </c>
      <c r="C6" s="579">
        <v>638</v>
      </c>
      <c r="D6" s="553">
        <v>1.8</v>
      </c>
      <c r="E6" s="989">
        <v>5</v>
      </c>
      <c r="F6" s="552">
        <v>1.9920318725099602</v>
      </c>
      <c r="G6" s="258">
        <v>221</v>
      </c>
      <c r="H6" s="660">
        <v>2.1286842612213448</v>
      </c>
      <c r="I6" s="35"/>
      <c r="J6" s="2116"/>
      <c r="K6" s="349" t="s">
        <v>134</v>
      </c>
      <c r="L6" s="598">
        <v>5</v>
      </c>
      <c r="M6" s="259">
        <v>1.824817518248175</v>
      </c>
      <c r="N6" s="258">
        <v>56</v>
      </c>
      <c r="O6" s="552">
        <v>1.8052869116698904</v>
      </c>
      <c r="P6" s="624">
        <v>240</v>
      </c>
      <c r="Q6" s="553">
        <v>2.1617726535759321</v>
      </c>
    </row>
    <row r="7" spans="1:17" ht="14.25" customHeight="1" x14ac:dyDescent="0.25">
      <c r="A7" s="2116"/>
      <c r="B7" s="358" t="s">
        <v>135</v>
      </c>
      <c r="C7" s="579">
        <v>3526</v>
      </c>
      <c r="D7" s="553">
        <v>10.199999999999999</v>
      </c>
      <c r="E7" s="989">
        <v>20</v>
      </c>
      <c r="F7" s="552">
        <v>7.9681274900398407</v>
      </c>
      <c r="G7" s="258">
        <v>1470</v>
      </c>
      <c r="H7" s="660">
        <v>14.159121556540166</v>
      </c>
      <c r="I7" s="35"/>
      <c r="J7" s="2116"/>
      <c r="K7" s="349" t="s">
        <v>135</v>
      </c>
      <c r="L7" s="598">
        <v>20</v>
      </c>
      <c r="M7" s="259">
        <v>7.2992700729926998</v>
      </c>
      <c r="N7" s="258">
        <v>318</v>
      </c>
      <c r="O7" s="552">
        <v>10.251450676982591</v>
      </c>
      <c r="P7" s="624">
        <v>1704</v>
      </c>
      <c r="Q7" s="553">
        <v>15.34858584038912</v>
      </c>
    </row>
    <row r="8" spans="1:17" ht="14.25" customHeight="1" x14ac:dyDescent="0.25">
      <c r="A8" s="2116"/>
      <c r="B8" s="358" t="s">
        <v>136</v>
      </c>
      <c r="C8" s="579">
        <v>624</v>
      </c>
      <c r="D8" s="553">
        <v>1.8</v>
      </c>
      <c r="E8" s="990">
        <v>2</v>
      </c>
      <c r="F8" s="552">
        <v>0.79681274900398402</v>
      </c>
      <c r="G8" s="258">
        <v>183</v>
      </c>
      <c r="H8" s="660">
        <v>1.7626661529570411</v>
      </c>
      <c r="I8" s="35"/>
      <c r="J8" s="2116"/>
      <c r="K8" s="349" t="s">
        <v>136</v>
      </c>
      <c r="L8" s="958">
        <v>2</v>
      </c>
      <c r="M8" s="259">
        <v>0.72992700729927007</v>
      </c>
      <c r="N8" s="258">
        <v>38</v>
      </c>
      <c r="O8" s="552">
        <v>1.2250161186331399</v>
      </c>
      <c r="P8" s="624">
        <v>179</v>
      </c>
      <c r="Q8" s="553">
        <v>1.6123221041253828</v>
      </c>
    </row>
    <row r="9" spans="1:17" ht="14.25" customHeight="1" x14ac:dyDescent="0.25">
      <c r="A9" s="2116"/>
      <c r="B9" s="358" t="s">
        <v>137</v>
      </c>
      <c r="C9" s="579">
        <v>234</v>
      </c>
      <c r="D9" s="553">
        <v>0.7</v>
      </c>
      <c r="E9" s="989">
        <v>0</v>
      </c>
      <c r="F9" s="552" t="s">
        <v>495</v>
      </c>
      <c r="G9" s="258">
        <v>60</v>
      </c>
      <c r="H9" s="660">
        <v>0.57792332883837416</v>
      </c>
      <c r="I9" s="35"/>
      <c r="J9" s="2116"/>
      <c r="K9" s="349" t="s">
        <v>137</v>
      </c>
      <c r="L9" s="959">
        <v>0</v>
      </c>
      <c r="M9" s="259" t="s">
        <v>495</v>
      </c>
      <c r="N9" s="258">
        <v>15</v>
      </c>
      <c r="O9" s="552">
        <v>0.48355899419729209</v>
      </c>
      <c r="P9" s="624">
        <v>70</v>
      </c>
      <c r="Q9" s="553">
        <v>0.63051702395964693</v>
      </c>
    </row>
    <row r="10" spans="1:17" ht="14.25" customHeight="1" thickBot="1" x14ac:dyDescent="0.3">
      <c r="A10" s="2116"/>
      <c r="B10" s="359" t="s">
        <v>138</v>
      </c>
      <c r="C10" s="582">
        <v>61</v>
      </c>
      <c r="D10" s="555">
        <v>0.2</v>
      </c>
      <c r="E10" s="990">
        <v>1</v>
      </c>
      <c r="F10" s="554">
        <v>0.39840637450199201</v>
      </c>
      <c r="G10" s="262">
        <v>13</v>
      </c>
      <c r="H10" s="661">
        <v>0.1252167212483144</v>
      </c>
      <c r="I10" s="35"/>
      <c r="J10" s="2116"/>
      <c r="K10" s="350" t="s">
        <v>138</v>
      </c>
      <c r="L10" s="958">
        <v>1</v>
      </c>
      <c r="M10" s="263">
        <v>0.36496350364963503</v>
      </c>
      <c r="N10" s="65">
        <v>8</v>
      </c>
      <c r="O10" s="554">
        <v>0.25789813023855579</v>
      </c>
      <c r="P10" s="821">
        <v>11</v>
      </c>
      <c r="Q10" s="555">
        <v>9.9081246622230223E-2</v>
      </c>
    </row>
    <row r="11" spans="1:17" ht="14.25" customHeight="1" thickBot="1" x14ac:dyDescent="0.3">
      <c r="A11" s="2117"/>
      <c r="B11" s="351" t="s">
        <v>38</v>
      </c>
      <c r="C11" s="662">
        <v>8910</v>
      </c>
      <c r="D11" s="558">
        <v>25.7</v>
      </c>
      <c r="E11" s="991">
        <v>44</v>
      </c>
      <c r="F11" s="276">
        <v>17.529880478087652</v>
      </c>
      <c r="G11" s="275">
        <v>3330</v>
      </c>
      <c r="H11" s="663">
        <v>32.074744750529767</v>
      </c>
      <c r="I11" s="35"/>
      <c r="J11" s="2117"/>
      <c r="K11" s="351" t="s">
        <v>38</v>
      </c>
      <c r="L11" s="960">
        <v>45</v>
      </c>
      <c r="M11" s="729">
        <v>16.423357664233578</v>
      </c>
      <c r="N11" s="275">
        <v>753</v>
      </c>
      <c r="O11" s="276">
        <v>24.274661508704064</v>
      </c>
      <c r="P11" s="277">
        <v>3730</v>
      </c>
      <c r="Q11" s="558">
        <v>33.597549990992611</v>
      </c>
    </row>
    <row r="12" spans="1:17" ht="14.25" customHeight="1" x14ac:dyDescent="0.25">
      <c r="A12" s="2118" t="s">
        <v>139</v>
      </c>
      <c r="B12" s="357" t="s">
        <v>140</v>
      </c>
      <c r="C12" s="604">
        <v>73</v>
      </c>
      <c r="D12" s="656">
        <v>0.2</v>
      </c>
      <c r="E12" s="992">
        <v>2</v>
      </c>
      <c r="F12" s="658">
        <v>0.79681274900398402</v>
      </c>
      <c r="G12" s="605">
        <v>15</v>
      </c>
      <c r="H12" s="665">
        <v>0.14448083220959354</v>
      </c>
      <c r="I12" s="35"/>
      <c r="J12" s="2118" t="s">
        <v>139</v>
      </c>
      <c r="K12" s="348" t="s">
        <v>140</v>
      </c>
      <c r="L12" s="961">
        <v>2</v>
      </c>
      <c r="M12" s="272">
        <v>0.72992700729927007</v>
      </c>
      <c r="N12" s="254">
        <v>6</v>
      </c>
      <c r="O12" s="658">
        <v>0.19342359767891684</v>
      </c>
      <c r="P12" s="819">
        <v>19</v>
      </c>
      <c r="Q12" s="656">
        <v>0.17114033507476131</v>
      </c>
    </row>
    <row r="13" spans="1:17" ht="14.25" customHeight="1" x14ac:dyDescent="0.25">
      <c r="A13" s="2116"/>
      <c r="B13" s="358" t="s">
        <v>141</v>
      </c>
      <c r="C13" s="598">
        <v>16</v>
      </c>
      <c r="D13" s="553">
        <v>0</v>
      </c>
      <c r="E13" s="990">
        <v>0</v>
      </c>
      <c r="F13" s="552" t="s">
        <v>495</v>
      </c>
      <c r="G13" s="607">
        <v>3</v>
      </c>
      <c r="H13" s="660">
        <v>2.8896166441918704E-2</v>
      </c>
      <c r="I13" s="35"/>
      <c r="J13" s="2116"/>
      <c r="K13" s="349" t="s">
        <v>141</v>
      </c>
      <c r="L13" s="962">
        <v>0</v>
      </c>
      <c r="M13" s="259" t="s">
        <v>495</v>
      </c>
      <c r="N13" s="258">
        <v>0</v>
      </c>
      <c r="O13" s="552" t="s">
        <v>495</v>
      </c>
      <c r="P13" s="624">
        <v>3</v>
      </c>
      <c r="Q13" s="553">
        <v>2.7022158169699155E-2</v>
      </c>
    </row>
    <row r="14" spans="1:17" ht="14.25" customHeight="1" x14ac:dyDescent="0.25">
      <c r="A14" s="2116"/>
      <c r="B14" s="358" t="s">
        <v>142</v>
      </c>
      <c r="C14" s="598">
        <v>57</v>
      </c>
      <c r="D14" s="553">
        <v>0.2</v>
      </c>
      <c r="E14" s="990">
        <v>0</v>
      </c>
      <c r="F14" s="552" t="s">
        <v>495</v>
      </c>
      <c r="G14" s="607">
        <v>24</v>
      </c>
      <c r="H14" s="660">
        <v>0.23116933153534963</v>
      </c>
      <c r="I14" s="35"/>
      <c r="J14" s="2116"/>
      <c r="K14" s="349" t="s">
        <v>142</v>
      </c>
      <c r="L14" s="962">
        <v>0</v>
      </c>
      <c r="M14" s="259" t="s">
        <v>495</v>
      </c>
      <c r="N14" s="258">
        <v>9</v>
      </c>
      <c r="O14" s="552">
        <v>0.29013539651837528</v>
      </c>
      <c r="P14" s="624">
        <v>23</v>
      </c>
      <c r="Q14" s="553">
        <v>0.20716987930102684</v>
      </c>
    </row>
    <row r="15" spans="1:17" ht="14.25" customHeight="1" thickBot="1" x14ac:dyDescent="0.3">
      <c r="A15" s="2116"/>
      <c r="B15" s="359" t="s">
        <v>143</v>
      </c>
      <c r="C15" s="600">
        <v>76</v>
      </c>
      <c r="D15" s="666">
        <v>0.2</v>
      </c>
      <c r="E15" s="993">
        <v>0</v>
      </c>
      <c r="F15" s="667" t="s">
        <v>495</v>
      </c>
      <c r="G15" s="668">
        <v>20</v>
      </c>
      <c r="H15" s="661">
        <v>0.19264110961279135</v>
      </c>
      <c r="I15" s="35"/>
      <c r="J15" s="2116"/>
      <c r="K15" s="350" t="s">
        <v>143</v>
      </c>
      <c r="L15" s="963">
        <v>0</v>
      </c>
      <c r="M15" s="263" t="s">
        <v>495</v>
      </c>
      <c r="N15" s="262">
        <v>2</v>
      </c>
      <c r="O15" s="554">
        <v>6.4474532559638947E-2</v>
      </c>
      <c r="P15" s="821">
        <v>37</v>
      </c>
      <c r="Q15" s="555">
        <v>0.3332732840929562</v>
      </c>
    </row>
    <row r="16" spans="1:17" ht="14.25" customHeight="1" thickBot="1" x14ac:dyDescent="0.3">
      <c r="A16" s="2117"/>
      <c r="B16" s="351" t="s">
        <v>38</v>
      </c>
      <c r="C16" s="662">
        <v>222</v>
      </c>
      <c r="D16" s="558">
        <v>0.6</v>
      </c>
      <c r="E16" s="991">
        <v>2</v>
      </c>
      <c r="F16" s="276">
        <v>0.79681274900398402</v>
      </c>
      <c r="G16" s="275">
        <v>62</v>
      </c>
      <c r="H16" s="663">
        <v>0.59718743979965327</v>
      </c>
      <c r="I16" s="35"/>
      <c r="J16" s="2117"/>
      <c r="K16" s="351" t="s">
        <v>38</v>
      </c>
      <c r="L16" s="960">
        <v>2</v>
      </c>
      <c r="M16" s="729">
        <v>0.72992700729927007</v>
      </c>
      <c r="N16" s="275">
        <v>17</v>
      </c>
      <c r="O16" s="276">
        <v>0.54803352675693096</v>
      </c>
      <c r="P16" s="277">
        <v>82</v>
      </c>
      <c r="Q16" s="558">
        <v>0.73860565663844358</v>
      </c>
    </row>
    <row r="17" spans="1:17" ht="14.25" customHeight="1" x14ac:dyDescent="0.25">
      <c r="A17" s="2121" t="s">
        <v>144</v>
      </c>
      <c r="B17" s="357" t="s">
        <v>145</v>
      </c>
      <c r="C17" s="604">
        <v>108</v>
      </c>
      <c r="D17" s="656">
        <v>0.3</v>
      </c>
      <c r="E17" s="994">
        <v>2</v>
      </c>
      <c r="F17" s="658">
        <v>0.79681274900398402</v>
      </c>
      <c r="G17" s="605">
        <v>5</v>
      </c>
      <c r="H17" s="665">
        <v>4.8160277403197838E-2</v>
      </c>
      <c r="I17" s="35"/>
      <c r="J17" s="2121" t="s">
        <v>144</v>
      </c>
      <c r="K17" s="357" t="s">
        <v>145</v>
      </c>
      <c r="L17" s="964">
        <v>3</v>
      </c>
      <c r="M17" s="272">
        <v>1.0948905109489051</v>
      </c>
      <c r="N17" s="254">
        <v>0</v>
      </c>
      <c r="O17" s="658" t="s">
        <v>495</v>
      </c>
      <c r="P17" s="819">
        <v>5</v>
      </c>
      <c r="Q17" s="656">
        <v>4.503693028283192E-2</v>
      </c>
    </row>
    <row r="18" spans="1:17" ht="14.25" customHeight="1" x14ac:dyDescent="0.25">
      <c r="A18" s="2122"/>
      <c r="B18" s="358" t="s">
        <v>146</v>
      </c>
      <c r="C18" s="604">
        <v>65</v>
      </c>
      <c r="D18" s="553">
        <v>0.2</v>
      </c>
      <c r="E18" s="995">
        <v>0</v>
      </c>
      <c r="F18" s="552" t="s">
        <v>495</v>
      </c>
      <c r="G18" s="607">
        <v>3</v>
      </c>
      <c r="H18" s="660">
        <v>2.8896166441918704E-2</v>
      </c>
      <c r="I18" s="35"/>
      <c r="J18" s="2122"/>
      <c r="K18" s="358" t="s">
        <v>146</v>
      </c>
      <c r="L18" s="959">
        <v>0</v>
      </c>
      <c r="M18" s="259" t="s">
        <v>495</v>
      </c>
      <c r="N18" s="258">
        <v>0</v>
      </c>
      <c r="O18" s="552" t="s">
        <v>495</v>
      </c>
      <c r="P18" s="624">
        <v>4</v>
      </c>
      <c r="Q18" s="553">
        <v>3.6029544226265538E-2</v>
      </c>
    </row>
    <row r="19" spans="1:17" ht="14.25" customHeight="1" thickBot="1" x14ac:dyDescent="0.3">
      <c r="A19" s="2122"/>
      <c r="B19" s="366" t="s">
        <v>147</v>
      </c>
      <c r="C19" s="604">
        <v>24</v>
      </c>
      <c r="D19" s="666">
        <v>6.935614379840481E-2</v>
      </c>
      <c r="E19" s="993">
        <v>0</v>
      </c>
      <c r="F19" s="667" t="s">
        <v>495</v>
      </c>
      <c r="G19" s="668">
        <v>17</v>
      </c>
      <c r="H19" s="661">
        <v>0.16374494317087268</v>
      </c>
      <c r="I19" s="35"/>
      <c r="J19" s="2122"/>
      <c r="K19" s="359" t="s">
        <v>147</v>
      </c>
      <c r="L19" s="963">
        <v>0</v>
      </c>
      <c r="M19" s="263" t="s">
        <v>495</v>
      </c>
      <c r="N19" s="262">
        <v>9</v>
      </c>
      <c r="O19" s="554">
        <v>0.29013539651837528</v>
      </c>
      <c r="P19" s="821">
        <v>12</v>
      </c>
      <c r="Q19" s="555">
        <v>0.10808863267879662</v>
      </c>
    </row>
    <row r="20" spans="1:17" ht="14.25" customHeight="1" thickBot="1" x14ac:dyDescent="0.3">
      <c r="A20" s="2123"/>
      <c r="B20" s="351" t="s">
        <v>38</v>
      </c>
      <c r="C20" s="662">
        <v>197</v>
      </c>
      <c r="D20" s="558">
        <v>0.56929834701190618</v>
      </c>
      <c r="E20" s="991">
        <v>2</v>
      </c>
      <c r="F20" s="276">
        <v>0.79681274900398402</v>
      </c>
      <c r="G20" s="275">
        <v>25</v>
      </c>
      <c r="H20" s="663">
        <v>0.24080138701598922</v>
      </c>
      <c r="I20" s="35"/>
      <c r="J20" s="2123"/>
      <c r="K20" s="351" t="s">
        <v>38</v>
      </c>
      <c r="L20" s="693">
        <v>3</v>
      </c>
      <c r="M20" s="729">
        <v>1.0948905109489051</v>
      </c>
      <c r="N20" s="275">
        <v>9</v>
      </c>
      <c r="O20" s="276">
        <v>0.29013539651837528</v>
      </c>
      <c r="P20" s="277">
        <v>21</v>
      </c>
      <c r="Q20" s="558">
        <v>0.18915510718789408</v>
      </c>
    </row>
    <row r="21" spans="1:17" ht="14.25" customHeight="1" thickBot="1" x14ac:dyDescent="0.3">
      <c r="A21" s="360" t="s">
        <v>148</v>
      </c>
      <c r="B21" s="361"/>
      <c r="C21" s="669">
        <v>5232</v>
      </c>
      <c r="D21" s="670">
        <v>15.11963934805225</v>
      </c>
      <c r="E21" s="996">
        <v>92</v>
      </c>
      <c r="F21" s="671">
        <v>36.65338645418327</v>
      </c>
      <c r="G21" s="672">
        <v>2106</v>
      </c>
      <c r="H21" s="673">
        <v>20.285108842226933</v>
      </c>
      <c r="I21" s="35"/>
      <c r="J21" s="360" t="s">
        <v>148</v>
      </c>
      <c r="K21" s="361"/>
      <c r="L21" s="822">
        <v>101</v>
      </c>
      <c r="M21" s="823">
        <v>36.861313868613138</v>
      </c>
      <c r="N21" s="250">
        <v>906</v>
      </c>
      <c r="O21" s="675">
        <v>29.206963249516445</v>
      </c>
      <c r="P21" s="824">
        <v>2161</v>
      </c>
      <c r="Q21" s="674">
        <v>19.464961268239957</v>
      </c>
    </row>
    <row r="22" spans="1:17" ht="14.25" customHeight="1" thickBot="1" x14ac:dyDescent="0.3">
      <c r="A22" s="362" t="s">
        <v>149</v>
      </c>
      <c r="B22" s="361"/>
      <c r="C22" s="627">
        <v>14196</v>
      </c>
      <c r="D22" s="674">
        <v>41.024159056756446</v>
      </c>
      <c r="E22" s="997">
        <v>101</v>
      </c>
      <c r="F22" s="675">
        <v>40.239043824701191</v>
      </c>
      <c r="G22" s="250">
        <v>4013</v>
      </c>
      <c r="H22" s="676">
        <v>38.653438643806588</v>
      </c>
      <c r="I22" s="35"/>
      <c r="J22" s="362" t="s">
        <v>149</v>
      </c>
      <c r="K22" s="361"/>
      <c r="L22" s="822">
        <v>113</v>
      </c>
      <c r="M22" s="251">
        <v>41.240875912408761</v>
      </c>
      <c r="N22" s="250">
        <v>1153</v>
      </c>
      <c r="O22" s="675">
        <v>37.16956802063185</v>
      </c>
      <c r="P22" s="824">
        <v>4436</v>
      </c>
      <c r="Q22" s="674">
        <v>39.956764546928483</v>
      </c>
    </row>
    <row r="23" spans="1:17" ht="14.25" customHeight="1" thickBot="1" x14ac:dyDescent="0.3">
      <c r="A23" s="360" t="s">
        <v>150</v>
      </c>
      <c r="B23" s="361"/>
      <c r="C23" s="627">
        <v>4076</v>
      </c>
      <c r="D23" s="674">
        <v>11.778985088429083</v>
      </c>
      <c r="E23" s="998">
        <v>1</v>
      </c>
      <c r="F23" s="675">
        <v>0.39840637450199201</v>
      </c>
      <c r="G23" s="250">
        <v>121</v>
      </c>
      <c r="H23" s="676">
        <v>1.1654787131573878</v>
      </c>
      <c r="I23" s="35"/>
      <c r="J23" s="360" t="s">
        <v>150</v>
      </c>
      <c r="K23" s="361"/>
      <c r="L23" s="964">
        <v>1</v>
      </c>
      <c r="M23" s="251">
        <v>0.36496350364963503</v>
      </c>
      <c r="N23" s="250">
        <v>34</v>
      </c>
      <c r="O23" s="675">
        <v>1.0960670535138619</v>
      </c>
      <c r="P23" s="824">
        <v>100</v>
      </c>
      <c r="Q23" s="674">
        <v>0.90073860565663844</v>
      </c>
    </row>
    <row r="24" spans="1:17" ht="14.25" customHeight="1" thickBot="1" x14ac:dyDescent="0.3">
      <c r="A24" s="362" t="s">
        <v>178</v>
      </c>
      <c r="B24" s="361"/>
      <c r="C24" s="627">
        <v>310</v>
      </c>
      <c r="D24" s="674">
        <v>0.89585019072939542</v>
      </c>
      <c r="E24" s="997">
        <v>2</v>
      </c>
      <c r="F24" s="675">
        <v>0.79681274900398402</v>
      </c>
      <c r="G24" s="250">
        <v>252</v>
      </c>
      <c r="H24" s="676">
        <v>2.4272779811211715</v>
      </c>
      <c r="I24" s="35"/>
      <c r="J24" s="362" t="s">
        <v>178</v>
      </c>
      <c r="K24" s="361"/>
      <c r="L24" s="1429">
        <v>2</v>
      </c>
      <c r="M24" s="251">
        <v>0.72992700729927007</v>
      </c>
      <c r="N24" s="250">
        <v>70</v>
      </c>
      <c r="O24" s="675">
        <v>2.256608639587363</v>
      </c>
      <c r="P24" s="824">
        <v>202</v>
      </c>
      <c r="Q24" s="674">
        <v>1.8194919834264096</v>
      </c>
    </row>
    <row r="25" spans="1:17" ht="14.25" customHeight="1" thickBot="1" x14ac:dyDescent="0.3">
      <c r="A25" s="360" t="s">
        <v>151</v>
      </c>
      <c r="B25" s="361"/>
      <c r="C25" s="627">
        <v>227</v>
      </c>
      <c r="D25" s="674">
        <v>0.65599352675991207</v>
      </c>
      <c r="E25" s="999">
        <v>0</v>
      </c>
      <c r="F25" s="956" t="s">
        <v>495</v>
      </c>
      <c r="G25" s="250">
        <v>123</v>
      </c>
      <c r="H25" s="676">
        <v>1.184742824118667</v>
      </c>
      <c r="I25" s="35"/>
      <c r="J25" s="360" t="s">
        <v>151</v>
      </c>
      <c r="K25" s="361"/>
      <c r="L25" s="1321">
        <v>0</v>
      </c>
      <c r="M25" s="249" t="s">
        <v>495</v>
      </c>
      <c r="N25" s="250">
        <v>43</v>
      </c>
      <c r="O25" s="675">
        <v>1.3862024500322372</v>
      </c>
      <c r="P25" s="824">
        <v>85</v>
      </c>
      <c r="Q25" s="674">
        <v>0.76562781480814268</v>
      </c>
    </row>
    <row r="26" spans="1:17" ht="14.25" customHeight="1" thickBot="1" x14ac:dyDescent="0.3">
      <c r="A26" s="362" t="s">
        <v>152</v>
      </c>
      <c r="B26" s="361"/>
      <c r="C26" s="909">
        <v>121</v>
      </c>
      <c r="D26" s="910">
        <v>0.34967055831695759</v>
      </c>
      <c r="E26" s="999">
        <v>2</v>
      </c>
      <c r="F26" s="675">
        <v>0.79681274900398402</v>
      </c>
      <c r="G26" s="250">
        <v>83</v>
      </c>
      <c r="H26" s="676">
        <v>0.79946060489308413</v>
      </c>
      <c r="I26" s="35"/>
      <c r="J26" s="362" t="s">
        <v>152</v>
      </c>
      <c r="K26" s="361"/>
      <c r="L26" s="1535">
        <v>2</v>
      </c>
      <c r="M26" s="251">
        <v>0.72992700729927007</v>
      </c>
      <c r="N26" s="250">
        <v>27</v>
      </c>
      <c r="O26" s="675">
        <v>0.87040618955512572</v>
      </c>
      <c r="P26" s="250">
        <v>59</v>
      </c>
      <c r="Q26" s="674">
        <v>0.53143577733741676</v>
      </c>
    </row>
    <row r="27" spans="1:17" ht="14.25" customHeight="1" thickBot="1" x14ac:dyDescent="0.3">
      <c r="A27" s="2119" t="s">
        <v>392</v>
      </c>
      <c r="B27" s="2120"/>
      <c r="C27" s="909">
        <v>56</v>
      </c>
      <c r="D27" s="910">
        <v>2.901398682233268</v>
      </c>
      <c r="E27" s="1000">
        <v>0</v>
      </c>
      <c r="F27" s="667" t="s">
        <v>495</v>
      </c>
      <c r="G27" s="857">
        <v>36</v>
      </c>
      <c r="H27" s="727">
        <v>0.34675399730302447</v>
      </c>
      <c r="I27" s="35"/>
      <c r="J27" s="2110" t="s">
        <v>392</v>
      </c>
      <c r="K27" s="2111"/>
      <c r="L27" s="1000">
        <v>0</v>
      </c>
      <c r="M27" s="823" t="s">
        <v>495</v>
      </c>
      <c r="N27" s="672">
        <v>13</v>
      </c>
      <c r="O27" s="671">
        <v>0.41908446163765312</v>
      </c>
      <c r="P27" s="1534">
        <v>26</v>
      </c>
      <c r="Q27" s="674">
        <v>0.23419203747072601</v>
      </c>
    </row>
    <row r="28" spans="1:17" ht="14.25" customHeight="1" thickBot="1" x14ac:dyDescent="0.3">
      <c r="A28" s="2110" t="s">
        <v>393</v>
      </c>
      <c r="B28" s="2111"/>
      <c r="C28" s="627">
        <v>53</v>
      </c>
      <c r="D28" s="674">
        <v>0.16183100219627788</v>
      </c>
      <c r="E28" s="1001">
        <v>0</v>
      </c>
      <c r="F28" s="675" t="s">
        <v>495</v>
      </c>
      <c r="G28" s="250">
        <v>11</v>
      </c>
      <c r="H28" s="676">
        <v>0.10595261028703525</v>
      </c>
      <c r="I28" s="35"/>
      <c r="J28" s="2110" t="s">
        <v>393</v>
      </c>
      <c r="K28" s="2111"/>
      <c r="L28" s="1001">
        <v>0</v>
      </c>
      <c r="M28" s="251" t="s">
        <v>495</v>
      </c>
      <c r="N28" s="1430">
        <v>3</v>
      </c>
      <c r="O28" s="675">
        <v>9.6711798839458421E-2</v>
      </c>
      <c r="P28" s="824">
        <v>8</v>
      </c>
      <c r="Q28" s="674">
        <v>7.2059088452531075E-2</v>
      </c>
    </row>
    <row r="29" spans="1:17" ht="14.25" customHeight="1" thickBot="1" x14ac:dyDescent="0.3">
      <c r="A29" s="2108" t="s">
        <v>117</v>
      </c>
      <c r="B29" s="2109"/>
      <c r="C29" s="909">
        <v>1004</v>
      </c>
      <c r="D29" s="910">
        <v>0.1531614842214773</v>
      </c>
      <c r="E29" s="999">
        <v>5</v>
      </c>
      <c r="F29" s="957">
        <v>1.9920318725099602</v>
      </c>
      <c r="G29" s="911">
        <v>220</v>
      </c>
      <c r="H29" s="912">
        <v>2.1190522057407053</v>
      </c>
      <c r="I29" s="35"/>
      <c r="J29" s="2108" t="s">
        <v>117</v>
      </c>
      <c r="K29" s="2109"/>
      <c r="L29" s="1121">
        <v>5</v>
      </c>
      <c r="M29" s="249">
        <v>1.824817518248175</v>
      </c>
      <c r="N29" s="250">
        <v>74</v>
      </c>
      <c r="O29" s="675">
        <v>2.385557704706641</v>
      </c>
      <c r="P29" s="824">
        <v>192</v>
      </c>
      <c r="Q29" s="674">
        <v>1.7294181228607459</v>
      </c>
    </row>
    <row r="30" spans="1:17" ht="14.25" customHeight="1" thickBot="1" x14ac:dyDescent="0.3">
      <c r="A30" s="363" t="s">
        <v>38</v>
      </c>
      <c r="B30" s="361"/>
      <c r="C30" s="562">
        <v>34604</v>
      </c>
      <c r="D30" s="558">
        <v>100</v>
      </c>
      <c r="E30" s="1002">
        <v>251</v>
      </c>
      <c r="F30" s="276">
        <v>100</v>
      </c>
      <c r="G30" s="556">
        <v>10382</v>
      </c>
      <c r="H30" s="663">
        <v>100</v>
      </c>
      <c r="I30" s="35"/>
      <c r="J30" s="364" t="s">
        <v>38</v>
      </c>
      <c r="K30" s="361"/>
      <c r="L30" s="562">
        <v>274</v>
      </c>
      <c r="M30" s="729">
        <v>100</v>
      </c>
      <c r="N30" s="556">
        <v>3102</v>
      </c>
      <c r="O30" s="276">
        <v>100</v>
      </c>
      <c r="P30" s="557">
        <v>11102</v>
      </c>
      <c r="Q30" s="558">
        <v>100</v>
      </c>
    </row>
    <row r="31" spans="1:17" ht="12.75" customHeight="1" x14ac:dyDescent="0.25"/>
    <row r="33" spans="1:16" x14ac:dyDescent="0.25">
      <c r="A33" s="1538" t="s">
        <v>973</v>
      </c>
      <c r="J33" s="1538" t="s">
        <v>974</v>
      </c>
      <c r="P33" s="788"/>
    </row>
    <row r="34" spans="1:16" x14ac:dyDescent="0.25">
      <c r="P34" s="233"/>
    </row>
  </sheetData>
  <mergeCells count="16">
    <mergeCell ref="A29:B29"/>
    <mergeCell ref="J27:K27"/>
    <mergeCell ref="J28:K28"/>
    <mergeCell ref="J29:K29"/>
    <mergeCell ref="L3:Q3"/>
    <mergeCell ref="J3:K4"/>
    <mergeCell ref="J5:J11"/>
    <mergeCell ref="J12:J16"/>
    <mergeCell ref="A27:B27"/>
    <mergeCell ref="A28:B28"/>
    <mergeCell ref="J17:J20"/>
    <mergeCell ref="C3:H3"/>
    <mergeCell ref="A3:B4"/>
    <mergeCell ref="A17:A20"/>
    <mergeCell ref="A5:A11"/>
    <mergeCell ref="A12:A16"/>
  </mergeCells>
  <phoneticPr fontId="0" type="noConversion"/>
  <pageMargins left="0.75" right="0.75" top="1" bottom="1" header="0.5" footer="0.5"/>
  <pageSetup paperSize="1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AB102"/>
  <sheetViews>
    <sheetView workbookViewId="0">
      <selection activeCell="H37" sqref="H37"/>
    </sheetView>
  </sheetViews>
  <sheetFormatPr defaultRowHeight="13.2" x14ac:dyDescent="0.25"/>
  <cols>
    <col min="1" max="1" width="18.33203125" customWidth="1"/>
    <col min="2" max="2" width="9.5546875" customWidth="1"/>
    <col min="3" max="3" width="8.5546875" customWidth="1"/>
    <col min="4" max="4" width="9.5546875" customWidth="1"/>
    <col min="5" max="5" width="8.5546875" customWidth="1"/>
    <col min="6" max="6" width="9.5546875" customWidth="1"/>
    <col min="7" max="8" width="8.5546875" customWidth="1"/>
    <col min="9" max="9" width="18.33203125" customWidth="1"/>
    <col min="16" max="16" width="12" customWidth="1"/>
    <col min="17" max="17" width="11.6640625" customWidth="1"/>
    <col min="37" max="37" width="17" bestFit="1" customWidth="1"/>
    <col min="48" max="48" width="17" bestFit="1" customWidth="1"/>
  </cols>
  <sheetData>
    <row r="1" spans="1:19" x14ac:dyDescent="0.25">
      <c r="A1" s="1538" t="s">
        <v>563</v>
      </c>
    </row>
    <row r="2" spans="1:19" x14ac:dyDescent="0.25">
      <c r="A2" s="1538"/>
    </row>
    <row r="3" spans="1:19" x14ac:dyDescent="0.25">
      <c r="A3" s="1538" t="s">
        <v>975</v>
      </c>
      <c r="I3" s="1538" t="s">
        <v>976</v>
      </c>
      <c r="S3" s="1538" t="s">
        <v>977</v>
      </c>
    </row>
    <row r="4" spans="1:19" ht="13.8" thickBot="1" x14ac:dyDescent="0.3"/>
    <row r="5" spans="1:19" x14ac:dyDescent="0.25">
      <c r="A5" s="2131" t="s">
        <v>189</v>
      </c>
      <c r="B5" s="2130" t="s">
        <v>1</v>
      </c>
      <c r="C5" s="2124"/>
      <c r="D5" s="2124"/>
      <c r="E5" s="2124"/>
      <c r="F5" s="2124"/>
      <c r="G5" s="2125"/>
      <c r="I5" s="2024" t="s">
        <v>189</v>
      </c>
      <c r="J5" s="2083" t="s">
        <v>39</v>
      </c>
      <c r="K5" s="2084"/>
      <c r="L5" s="2084"/>
      <c r="M5" s="2084"/>
      <c r="N5" s="2084"/>
      <c r="O5" s="2085"/>
    </row>
    <row r="6" spans="1:19" ht="21" thickBot="1" x14ac:dyDescent="0.3">
      <c r="A6" s="2132"/>
      <c r="B6" s="474" t="s">
        <v>111</v>
      </c>
      <c r="C6" s="339" t="s">
        <v>102</v>
      </c>
      <c r="D6" s="475" t="s">
        <v>46</v>
      </c>
      <c r="E6" s="476" t="s">
        <v>102</v>
      </c>
      <c r="F6" s="477" t="s">
        <v>47</v>
      </c>
      <c r="G6" s="478" t="s">
        <v>102</v>
      </c>
      <c r="I6" s="2025"/>
      <c r="J6" s="319" t="s">
        <v>73</v>
      </c>
      <c r="K6" s="376" t="s">
        <v>102</v>
      </c>
      <c r="L6" s="377" t="s">
        <v>41</v>
      </c>
      <c r="M6" s="378" t="s">
        <v>102</v>
      </c>
      <c r="N6" s="379" t="s">
        <v>42</v>
      </c>
      <c r="O6" s="367" t="s">
        <v>102</v>
      </c>
    </row>
    <row r="7" spans="1:19" x14ac:dyDescent="0.25">
      <c r="A7" s="374" t="s">
        <v>169</v>
      </c>
      <c r="B7" s="825">
        <v>20583</v>
      </c>
      <c r="C7" s="255">
        <v>59.481562825106927</v>
      </c>
      <c r="D7" s="1010">
        <v>165</v>
      </c>
      <c r="E7" s="255">
        <v>65.73705179282868</v>
      </c>
      <c r="F7" s="254">
        <v>6553</v>
      </c>
      <c r="G7" s="656">
        <v>63.118859564631094</v>
      </c>
      <c r="I7" s="374" t="s">
        <v>169</v>
      </c>
      <c r="J7" s="965">
        <v>175</v>
      </c>
      <c r="K7" s="1322">
        <v>63.868613138686136</v>
      </c>
      <c r="L7" s="271">
        <v>2076</v>
      </c>
      <c r="M7" s="1327">
        <v>66.924564796905216</v>
      </c>
      <c r="N7" s="864">
        <v>6803</v>
      </c>
      <c r="O7" s="1331">
        <v>61.27724734282112</v>
      </c>
    </row>
    <row r="8" spans="1:19" x14ac:dyDescent="0.25">
      <c r="A8" s="369" t="s">
        <v>170</v>
      </c>
      <c r="B8" s="695">
        <v>8948</v>
      </c>
      <c r="C8" s="259">
        <v>25.858282279505257</v>
      </c>
      <c r="D8" s="1011">
        <v>65</v>
      </c>
      <c r="E8" s="259">
        <v>25.89641434262948</v>
      </c>
      <c r="F8" s="258">
        <v>2470</v>
      </c>
      <c r="G8" s="553">
        <v>23.791177037179732</v>
      </c>
      <c r="I8" s="369" t="s">
        <v>170</v>
      </c>
      <c r="J8" s="959">
        <v>77</v>
      </c>
      <c r="K8" s="1323">
        <v>28.102189781021895</v>
      </c>
      <c r="L8" s="258">
        <v>655</v>
      </c>
      <c r="M8" s="1328">
        <v>21.115409413281753</v>
      </c>
      <c r="N8" s="624">
        <v>2729</v>
      </c>
      <c r="O8" s="1332">
        <v>24.581156548369663</v>
      </c>
    </row>
    <row r="9" spans="1:19" x14ac:dyDescent="0.25">
      <c r="A9" s="369" t="s">
        <v>171</v>
      </c>
      <c r="B9" s="695">
        <v>3755</v>
      </c>
      <c r="C9" s="259">
        <v>10.851346665125419</v>
      </c>
      <c r="D9" s="1011">
        <v>14</v>
      </c>
      <c r="E9" s="259">
        <v>5.5776892430278879</v>
      </c>
      <c r="F9" s="258">
        <v>1082</v>
      </c>
      <c r="G9" s="553">
        <v>10.421884030052013</v>
      </c>
      <c r="I9" s="369" t="s">
        <v>171</v>
      </c>
      <c r="J9" s="959">
        <v>15</v>
      </c>
      <c r="K9" s="1323">
        <v>5.4744525547445262</v>
      </c>
      <c r="L9" s="258">
        <v>290</v>
      </c>
      <c r="M9" s="1328">
        <v>9.3488072211476467</v>
      </c>
      <c r="N9" s="624">
        <v>1255</v>
      </c>
      <c r="O9" s="1332">
        <v>11.304269500990813</v>
      </c>
    </row>
    <row r="10" spans="1:19" x14ac:dyDescent="0.25">
      <c r="A10" s="369" t="s">
        <v>172</v>
      </c>
      <c r="B10" s="695">
        <v>236</v>
      </c>
      <c r="C10" s="259">
        <v>0.682002080684314</v>
      </c>
      <c r="D10" s="1011">
        <v>2</v>
      </c>
      <c r="E10" s="259">
        <v>0.79681274900398402</v>
      </c>
      <c r="F10" s="258">
        <v>64</v>
      </c>
      <c r="G10" s="553">
        <v>0.61645155076093239</v>
      </c>
      <c r="I10" s="369" t="s">
        <v>172</v>
      </c>
      <c r="J10" s="959">
        <v>2</v>
      </c>
      <c r="K10" s="1323">
        <v>0.72992700729927007</v>
      </c>
      <c r="L10" s="258">
        <v>22</v>
      </c>
      <c r="M10" s="1328">
        <v>0.70921985815602839</v>
      </c>
      <c r="N10" s="624">
        <v>80</v>
      </c>
      <c r="O10" s="1332">
        <v>0.72059088452531073</v>
      </c>
    </row>
    <row r="11" spans="1:19" x14ac:dyDescent="0.25">
      <c r="A11" s="369" t="s">
        <v>173</v>
      </c>
      <c r="B11" s="695">
        <v>297</v>
      </c>
      <c r="C11" s="259">
        <v>0.85828227950525948</v>
      </c>
      <c r="D11" s="1011">
        <v>2</v>
      </c>
      <c r="E11" s="259">
        <v>0.79681274900398402</v>
      </c>
      <c r="F11" s="258">
        <v>70</v>
      </c>
      <c r="G11" s="553">
        <v>0.67424388364476984</v>
      </c>
      <c r="I11" s="369" t="s">
        <v>173</v>
      </c>
      <c r="J11" s="959">
        <v>2</v>
      </c>
      <c r="K11" s="1323">
        <v>0.72992700729927007</v>
      </c>
      <c r="L11" s="258">
        <v>17</v>
      </c>
      <c r="M11" s="1328">
        <v>0.54803352675693096</v>
      </c>
      <c r="N11" s="624">
        <v>94</v>
      </c>
      <c r="O11" s="1332">
        <v>0.84669428931724022</v>
      </c>
    </row>
    <row r="12" spans="1:19" x14ac:dyDescent="0.25">
      <c r="A12" s="369" t="s">
        <v>174</v>
      </c>
      <c r="B12" s="579">
        <v>15</v>
      </c>
      <c r="C12" s="259">
        <v>4.3347589874003008E-2</v>
      </c>
      <c r="D12" s="1012">
        <v>0</v>
      </c>
      <c r="E12" s="259" t="s">
        <v>495</v>
      </c>
      <c r="F12" s="258">
        <v>2</v>
      </c>
      <c r="G12" s="553">
        <v>1.9264110961279137E-2</v>
      </c>
      <c r="I12" s="369" t="s">
        <v>174</v>
      </c>
      <c r="J12" s="966">
        <v>0</v>
      </c>
      <c r="K12" s="1324">
        <v>0</v>
      </c>
      <c r="L12" s="865">
        <v>0</v>
      </c>
      <c r="M12" s="1328">
        <v>0</v>
      </c>
      <c r="N12" s="624">
        <v>2</v>
      </c>
      <c r="O12" s="1332">
        <v>1.8014772113132769E-2</v>
      </c>
    </row>
    <row r="13" spans="1:19" ht="13.8" thickBot="1" x14ac:dyDescent="0.3">
      <c r="A13" s="370" t="s">
        <v>214</v>
      </c>
      <c r="B13" s="856">
        <v>770</v>
      </c>
      <c r="C13" s="723">
        <v>2.2251762801988209</v>
      </c>
      <c r="D13" s="994">
        <v>3</v>
      </c>
      <c r="E13" s="723">
        <v>1.1952191235059761</v>
      </c>
      <c r="F13" s="857">
        <v>141</v>
      </c>
      <c r="G13" s="666">
        <v>1.3581198227701792</v>
      </c>
      <c r="I13" s="370" t="s">
        <v>214</v>
      </c>
      <c r="J13" s="967">
        <v>3</v>
      </c>
      <c r="K13" s="1325">
        <v>1.0948905109489051</v>
      </c>
      <c r="L13" s="262">
        <v>42</v>
      </c>
      <c r="M13" s="1329">
        <v>1.3539651837524178</v>
      </c>
      <c r="N13" s="821">
        <v>139</v>
      </c>
      <c r="O13" s="1333">
        <v>1.2520266618627274</v>
      </c>
    </row>
    <row r="14" spans="1:19" ht="13.8" thickBot="1" x14ac:dyDescent="0.3">
      <c r="A14" s="371" t="s">
        <v>38</v>
      </c>
      <c r="B14" s="662">
        <v>34604</v>
      </c>
      <c r="C14" s="729">
        <v>100</v>
      </c>
      <c r="D14" s="275">
        <v>251</v>
      </c>
      <c r="E14" s="729">
        <v>100</v>
      </c>
      <c r="F14" s="275">
        <v>10382</v>
      </c>
      <c r="G14" s="558">
        <v>100</v>
      </c>
      <c r="I14" s="371" t="s">
        <v>38</v>
      </c>
      <c r="J14" s="739">
        <v>274</v>
      </c>
      <c r="K14" s="1326">
        <v>100</v>
      </c>
      <c r="L14" s="275">
        <v>3102</v>
      </c>
      <c r="M14" s="1330">
        <v>100</v>
      </c>
      <c r="N14" s="277">
        <v>11102</v>
      </c>
      <c r="O14" s="1334">
        <v>100</v>
      </c>
    </row>
    <row r="16" spans="1:19" x14ac:dyDescent="0.25">
      <c r="A16" s="1538" t="s">
        <v>978</v>
      </c>
      <c r="I16" s="1538" t="s">
        <v>979</v>
      </c>
    </row>
    <row r="17" spans="1:15" ht="13.8" thickBot="1" x14ac:dyDescent="0.3"/>
    <row r="18" spans="1:15" ht="13.8" thickBot="1" x14ac:dyDescent="0.3">
      <c r="A18" s="2126" t="s">
        <v>158</v>
      </c>
      <c r="B18" s="2083" t="s">
        <v>1</v>
      </c>
      <c r="C18" s="2084"/>
      <c r="D18" s="2084"/>
      <c r="E18" s="2084"/>
      <c r="F18" s="2084"/>
      <c r="G18" s="2085"/>
      <c r="I18" s="2126" t="s">
        <v>158</v>
      </c>
      <c r="J18" s="2083" t="s">
        <v>39</v>
      </c>
      <c r="K18" s="2084"/>
      <c r="L18" s="2084"/>
      <c r="M18" s="2084"/>
      <c r="N18" s="2084"/>
      <c r="O18" s="2085"/>
    </row>
    <row r="19" spans="1:15" ht="21.75" customHeight="1" thickBot="1" x14ac:dyDescent="0.3">
      <c r="A19" s="2127"/>
      <c r="B19" s="380" t="s">
        <v>111</v>
      </c>
      <c r="C19" s="381" t="s">
        <v>102</v>
      </c>
      <c r="D19" s="382" t="s">
        <v>46</v>
      </c>
      <c r="E19" s="381" t="s">
        <v>102</v>
      </c>
      <c r="F19" s="382" t="s">
        <v>47</v>
      </c>
      <c r="G19" s="340" t="s">
        <v>102</v>
      </c>
      <c r="I19" s="2127"/>
      <c r="J19" s="319" t="s">
        <v>73</v>
      </c>
      <c r="K19" s="341" t="s">
        <v>102</v>
      </c>
      <c r="L19" s="321" t="s">
        <v>41</v>
      </c>
      <c r="M19" s="342" t="s">
        <v>102</v>
      </c>
      <c r="N19" s="343" t="s">
        <v>42</v>
      </c>
      <c r="O19" s="322" t="s">
        <v>102</v>
      </c>
    </row>
    <row r="20" spans="1:15" x14ac:dyDescent="0.25">
      <c r="A20" s="368" t="s">
        <v>153</v>
      </c>
      <c r="B20" s="825">
        <v>26630</v>
      </c>
      <c r="C20" s="272">
        <v>76.956421222979998</v>
      </c>
      <c r="D20" s="992">
        <v>208</v>
      </c>
      <c r="E20" s="255">
        <v>82.86852589641434</v>
      </c>
      <c r="F20" s="254">
        <v>8083</v>
      </c>
      <c r="G20" s="656">
        <v>77.855904450009632</v>
      </c>
      <c r="I20" s="368" t="s">
        <v>153</v>
      </c>
      <c r="J20" s="1005">
        <v>225</v>
      </c>
      <c r="K20" s="270">
        <v>82.116788321167888</v>
      </c>
      <c r="L20" s="254">
        <v>2472</v>
      </c>
      <c r="M20" s="270">
        <v>79.69052224371373</v>
      </c>
      <c r="N20" s="819">
        <v>8508</v>
      </c>
      <c r="O20" s="820">
        <v>76.6348405692668</v>
      </c>
    </row>
    <row r="21" spans="1:15" x14ac:dyDescent="0.25">
      <c r="A21" s="369" t="s">
        <v>217</v>
      </c>
      <c r="B21" s="695">
        <v>491</v>
      </c>
      <c r="C21" s="259">
        <v>1.4189111085423649</v>
      </c>
      <c r="D21" s="989">
        <v>4</v>
      </c>
      <c r="E21" s="259">
        <v>1.593625498007968</v>
      </c>
      <c r="F21" s="258">
        <v>111</v>
      </c>
      <c r="G21" s="553">
        <v>1.0691581583509921</v>
      </c>
      <c r="I21" s="369" t="s">
        <v>217</v>
      </c>
      <c r="J21" s="1006">
        <v>4</v>
      </c>
      <c r="K21" s="257">
        <v>1.4598540145985401</v>
      </c>
      <c r="L21" s="258">
        <v>55</v>
      </c>
      <c r="M21" s="736">
        <v>1.773049645390071</v>
      </c>
      <c r="N21" s="624">
        <v>86</v>
      </c>
      <c r="O21" s="553">
        <v>0.77463520086470905</v>
      </c>
    </row>
    <row r="22" spans="1:15" x14ac:dyDescent="0.25">
      <c r="A22" s="369" t="s">
        <v>154</v>
      </c>
      <c r="B22" s="695">
        <v>7140</v>
      </c>
      <c r="C22" s="259">
        <v>20.633452780025429</v>
      </c>
      <c r="D22" s="989">
        <v>37</v>
      </c>
      <c r="E22" s="259">
        <v>14.741035856573706</v>
      </c>
      <c r="F22" s="258">
        <v>2109</v>
      </c>
      <c r="G22" s="553">
        <v>20.31400500866885</v>
      </c>
      <c r="I22" s="369" t="s">
        <v>154</v>
      </c>
      <c r="J22" s="1006">
        <v>43</v>
      </c>
      <c r="K22" s="257">
        <v>15.693430656934307</v>
      </c>
      <c r="L22" s="258">
        <v>539</v>
      </c>
      <c r="M22" s="736">
        <v>17.375886524822697</v>
      </c>
      <c r="N22" s="624">
        <v>2428</v>
      </c>
      <c r="O22" s="553">
        <v>21.869933345343181</v>
      </c>
    </row>
    <row r="23" spans="1:15" x14ac:dyDescent="0.25">
      <c r="A23" s="369" t="s">
        <v>155</v>
      </c>
      <c r="B23" s="695">
        <v>48</v>
      </c>
      <c r="C23" s="259">
        <v>0.13871228759680962</v>
      </c>
      <c r="D23" s="1003">
        <v>0</v>
      </c>
      <c r="E23" s="259" t="s">
        <v>495</v>
      </c>
      <c r="F23" s="258">
        <v>12</v>
      </c>
      <c r="G23" s="553">
        <v>0.11558466576767482</v>
      </c>
      <c r="I23" s="369" t="s">
        <v>155</v>
      </c>
      <c r="J23" s="1007">
        <v>0</v>
      </c>
      <c r="K23" s="257" t="s">
        <v>495</v>
      </c>
      <c r="L23" s="258">
        <v>6</v>
      </c>
      <c r="M23" s="736">
        <v>0.19342359767891684</v>
      </c>
      <c r="N23" s="624">
        <v>11</v>
      </c>
      <c r="O23" s="553">
        <v>9.9081246622230223E-2</v>
      </c>
    </row>
    <row r="24" spans="1:15" x14ac:dyDescent="0.25">
      <c r="A24" s="369" t="s">
        <v>328</v>
      </c>
      <c r="B24" s="695">
        <v>61</v>
      </c>
      <c r="C24" s="259">
        <v>0.17628019882094556</v>
      </c>
      <c r="D24" s="1003">
        <v>0</v>
      </c>
      <c r="E24" s="259" t="s">
        <v>495</v>
      </c>
      <c r="F24" s="258">
        <v>10</v>
      </c>
      <c r="G24" s="553">
        <v>9.6320554806395675E-2</v>
      </c>
      <c r="I24" s="369" t="s">
        <v>328</v>
      </c>
      <c r="J24" s="1007">
        <v>0</v>
      </c>
      <c r="K24" s="257" t="s">
        <v>495</v>
      </c>
      <c r="L24" s="258">
        <v>2</v>
      </c>
      <c r="M24" s="736">
        <v>6.4474532559638947E-2</v>
      </c>
      <c r="N24" s="624">
        <v>14</v>
      </c>
      <c r="O24" s="553">
        <v>0.12610340479192939</v>
      </c>
    </row>
    <row r="25" spans="1:15" x14ac:dyDescent="0.25">
      <c r="A25" s="369" t="s">
        <v>331</v>
      </c>
      <c r="B25" s="695">
        <v>80</v>
      </c>
      <c r="C25" s="259">
        <v>0.23118714599468268</v>
      </c>
      <c r="D25" s="989">
        <v>1</v>
      </c>
      <c r="E25" s="259">
        <v>0.39840637450199201</v>
      </c>
      <c r="F25" s="258">
        <v>11</v>
      </c>
      <c r="G25" s="553">
        <v>0.10595261028703525</v>
      </c>
      <c r="I25" s="369" t="s">
        <v>331</v>
      </c>
      <c r="J25" s="1006">
        <v>1</v>
      </c>
      <c r="K25" s="257">
        <v>0.36496350364963503</v>
      </c>
      <c r="L25" s="258">
        <v>7</v>
      </c>
      <c r="M25" s="736">
        <v>0.2256608639587363</v>
      </c>
      <c r="N25" s="624">
        <v>22</v>
      </c>
      <c r="O25" s="553">
        <v>0.19816249324446045</v>
      </c>
    </row>
    <row r="26" spans="1:15" x14ac:dyDescent="0.25">
      <c r="A26" s="369" t="s">
        <v>330</v>
      </c>
      <c r="B26" s="695">
        <v>8</v>
      </c>
      <c r="C26" s="259">
        <v>2.3118714599468269E-2</v>
      </c>
      <c r="D26" s="1004">
        <v>0</v>
      </c>
      <c r="E26" s="259" t="s">
        <v>495</v>
      </c>
      <c r="F26" s="258">
        <v>3</v>
      </c>
      <c r="G26" s="553">
        <v>2.8896166441918704E-2</v>
      </c>
      <c r="I26" s="369" t="s">
        <v>330</v>
      </c>
      <c r="J26" s="1008">
        <v>0</v>
      </c>
      <c r="K26" s="257" t="s">
        <v>495</v>
      </c>
      <c r="L26" s="258">
        <v>1</v>
      </c>
      <c r="M26" s="736">
        <v>3.2237266279819474E-2</v>
      </c>
      <c r="N26" s="624">
        <v>2</v>
      </c>
      <c r="O26" s="553">
        <v>1.8014772113132769E-2</v>
      </c>
    </row>
    <row r="27" spans="1:15" x14ac:dyDescent="0.25">
      <c r="A27" s="369" t="s">
        <v>329</v>
      </c>
      <c r="B27" s="695">
        <v>22</v>
      </c>
      <c r="C27" s="259">
        <v>6.3576465148537736E-2</v>
      </c>
      <c r="D27" s="1003">
        <v>0</v>
      </c>
      <c r="E27" s="259" t="s">
        <v>495</v>
      </c>
      <c r="F27" s="258">
        <v>3</v>
      </c>
      <c r="G27" s="553">
        <v>2.8896166441918704E-2</v>
      </c>
      <c r="I27" s="369" t="s">
        <v>329</v>
      </c>
      <c r="J27" s="1007">
        <v>0</v>
      </c>
      <c r="K27" s="257" t="s">
        <v>495</v>
      </c>
      <c r="L27" s="258">
        <v>6</v>
      </c>
      <c r="M27" s="736">
        <v>0.19342359767891684</v>
      </c>
      <c r="N27" s="624">
        <v>2</v>
      </c>
      <c r="O27" s="553">
        <v>1.8014772113132769E-2</v>
      </c>
    </row>
    <row r="28" spans="1:15" x14ac:dyDescent="0.25">
      <c r="A28" s="369" t="s">
        <v>156</v>
      </c>
      <c r="B28" s="695">
        <v>10</v>
      </c>
      <c r="C28" s="259">
        <v>2.8898393249335335E-2</v>
      </c>
      <c r="D28" s="1003">
        <v>0</v>
      </c>
      <c r="E28" s="259" t="s">
        <v>495</v>
      </c>
      <c r="F28" s="258">
        <v>2</v>
      </c>
      <c r="G28" s="553">
        <v>1.9264110961279137E-2</v>
      </c>
      <c r="I28" s="369" t="s">
        <v>156</v>
      </c>
      <c r="J28" s="1007">
        <v>0</v>
      </c>
      <c r="K28" s="257" t="s">
        <v>495</v>
      </c>
      <c r="L28" s="258">
        <v>1</v>
      </c>
      <c r="M28" s="736">
        <v>3.2237266279819474E-2</v>
      </c>
      <c r="N28" s="624">
        <v>1</v>
      </c>
      <c r="O28" s="553">
        <v>9.0073860565663844E-3</v>
      </c>
    </row>
    <row r="29" spans="1:15" x14ac:dyDescent="0.25">
      <c r="A29" s="369" t="s">
        <v>215</v>
      </c>
      <c r="B29" s="695">
        <v>57</v>
      </c>
      <c r="C29" s="259">
        <v>0.16472084152121144</v>
      </c>
      <c r="D29" s="1003">
        <v>1</v>
      </c>
      <c r="E29" s="259">
        <v>0.39840637450199201</v>
      </c>
      <c r="F29" s="258">
        <v>15</v>
      </c>
      <c r="G29" s="553">
        <v>0.14448083220959354</v>
      </c>
      <c r="I29" s="369" t="s">
        <v>215</v>
      </c>
      <c r="J29" s="1007">
        <v>1</v>
      </c>
      <c r="K29" s="257">
        <v>0.36496350364963503</v>
      </c>
      <c r="L29" s="258">
        <v>6</v>
      </c>
      <c r="M29" s="736">
        <v>0.19342359767891684</v>
      </c>
      <c r="N29" s="624">
        <v>10</v>
      </c>
      <c r="O29" s="553">
        <v>9.0073860565663841E-2</v>
      </c>
    </row>
    <row r="30" spans="1:15" x14ac:dyDescent="0.25">
      <c r="A30" s="369" t="s">
        <v>216</v>
      </c>
      <c r="B30" s="695">
        <v>19</v>
      </c>
      <c r="C30" s="259">
        <v>5.490694717373714E-2</v>
      </c>
      <c r="D30" s="1004">
        <v>0</v>
      </c>
      <c r="E30" s="259" t="s">
        <v>495</v>
      </c>
      <c r="F30" s="258">
        <v>2</v>
      </c>
      <c r="G30" s="553">
        <v>1.9264110961279137E-2</v>
      </c>
      <c r="I30" s="369" t="s">
        <v>216</v>
      </c>
      <c r="J30" s="1009">
        <v>0</v>
      </c>
      <c r="K30" s="257" t="s">
        <v>495</v>
      </c>
      <c r="L30" s="258">
        <v>1</v>
      </c>
      <c r="M30" s="736">
        <v>3.2237266279819474E-2</v>
      </c>
      <c r="N30" s="624">
        <v>1</v>
      </c>
      <c r="O30" s="553">
        <v>9.0073860565663844E-3</v>
      </c>
    </row>
    <row r="31" spans="1:15" x14ac:dyDescent="0.25">
      <c r="A31" s="369" t="s">
        <v>157</v>
      </c>
      <c r="B31" s="695">
        <v>24</v>
      </c>
      <c r="C31" s="259">
        <v>6.935614379840481E-2</v>
      </c>
      <c r="D31" s="1003">
        <v>0</v>
      </c>
      <c r="E31" s="259" t="s">
        <v>495</v>
      </c>
      <c r="F31" s="258">
        <v>17</v>
      </c>
      <c r="G31" s="553">
        <v>0.16374494317087268</v>
      </c>
      <c r="I31" s="369" t="s">
        <v>157</v>
      </c>
      <c r="J31" s="1007">
        <v>0</v>
      </c>
      <c r="K31" s="257" t="s">
        <v>495</v>
      </c>
      <c r="L31" s="258">
        <v>5</v>
      </c>
      <c r="M31" s="736">
        <v>0.16118633139909735</v>
      </c>
      <c r="N31" s="624">
        <v>14</v>
      </c>
      <c r="O31" s="553">
        <v>0.12610340479192939</v>
      </c>
    </row>
    <row r="32" spans="1:15" ht="13.8" thickBot="1" x14ac:dyDescent="0.3">
      <c r="A32" s="1865" t="s">
        <v>294</v>
      </c>
      <c r="B32" s="1860">
        <v>14</v>
      </c>
      <c r="C32" s="823">
        <v>4.0457750549069471E-2</v>
      </c>
      <c r="D32" s="1861">
        <v>0</v>
      </c>
      <c r="E32" s="823" t="s">
        <v>495</v>
      </c>
      <c r="F32" s="672">
        <v>4</v>
      </c>
      <c r="G32" s="670">
        <v>3.8528221922558274E-2</v>
      </c>
      <c r="I32" s="1865" t="s">
        <v>294</v>
      </c>
      <c r="J32" s="1862">
        <v>0</v>
      </c>
      <c r="K32" s="1863" t="s">
        <v>495</v>
      </c>
      <c r="L32" s="672">
        <v>1</v>
      </c>
      <c r="M32" s="1864">
        <v>3.2237266279819474E-2</v>
      </c>
      <c r="N32" s="1534">
        <v>3</v>
      </c>
      <c r="O32" s="670">
        <v>2.7022158169699155E-2</v>
      </c>
    </row>
    <row r="33" spans="1:28" ht="13.8" thickBot="1" x14ac:dyDescent="0.3">
      <c r="A33" s="371" t="s">
        <v>38</v>
      </c>
      <c r="B33" s="662">
        <v>34604</v>
      </c>
      <c r="C33" s="729">
        <v>100</v>
      </c>
      <c r="D33" s="275">
        <v>251</v>
      </c>
      <c r="E33" s="729">
        <v>100</v>
      </c>
      <c r="F33" s="275">
        <v>10382</v>
      </c>
      <c r="G33" s="558">
        <v>100</v>
      </c>
      <c r="I33" s="371" t="s">
        <v>38</v>
      </c>
      <c r="J33" s="662">
        <v>274</v>
      </c>
      <c r="K33" s="274">
        <v>100</v>
      </c>
      <c r="L33" s="275">
        <v>3102</v>
      </c>
      <c r="M33" s="276">
        <v>100</v>
      </c>
      <c r="N33" s="277">
        <v>11102</v>
      </c>
      <c r="O33" s="674">
        <v>100</v>
      </c>
    </row>
    <row r="35" spans="1:28" x14ac:dyDescent="0.25">
      <c r="A35" s="1538" t="s">
        <v>980</v>
      </c>
      <c r="I35" s="1538" t="s">
        <v>981</v>
      </c>
      <c r="AA35" s="326"/>
    </row>
    <row r="36" spans="1:28" ht="13.8" thickBot="1" x14ac:dyDescent="0.3">
      <c r="R36" s="1538" t="s">
        <v>982</v>
      </c>
      <c r="AA36" s="326"/>
      <c r="AB36" s="1538" t="s">
        <v>983</v>
      </c>
    </row>
    <row r="37" spans="1:28" x14ac:dyDescent="0.25">
      <c r="A37" s="2128" t="s">
        <v>183</v>
      </c>
      <c r="B37" s="2130" t="s">
        <v>1</v>
      </c>
      <c r="C37" s="2124"/>
      <c r="D37" s="2124"/>
      <c r="E37" s="2124"/>
      <c r="F37" s="2124"/>
      <c r="G37" s="2125"/>
      <c r="I37" s="2128" t="s">
        <v>183</v>
      </c>
      <c r="J37" s="2133" t="s">
        <v>39</v>
      </c>
      <c r="K37" s="2134"/>
      <c r="L37" s="2134"/>
      <c r="M37" s="2134"/>
      <c r="N37" s="2134"/>
      <c r="O37" s="2135"/>
      <c r="AA37" s="326"/>
    </row>
    <row r="38" spans="1:28" ht="23.4" thickBot="1" x14ac:dyDescent="0.3">
      <c r="A38" s="2129"/>
      <c r="B38" s="474" t="s">
        <v>111</v>
      </c>
      <c r="C38" s="339" t="s">
        <v>102</v>
      </c>
      <c r="D38" s="475" t="s">
        <v>46</v>
      </c>
      <c r="E38" s="476" t="s">
        <v>102</v>
      </c>
      <c r="F38" s="477" t="s">
        <v>47</v>
      </c>
      <c r="G38" s="478" t="s">
        <v>102</v>
      </c>
      <c r="I38" s="2129"/>
      <c r="J38" s="866" t="s">
        <v>73</v>
      </c>
      <c r="K38" s="867" t="s">
        <v>102</v>
      </c>
      <c r="L38" s="868" t="s">
        <v>41</v>
      </c>
      <c r="M38" s="869" t="s">
        <v>102</v>
      </c>
      <c r="N38" s="870" t="s">
        <v>42</v>
      </c>
      <c r="O38" s="871" t="s">
        <v>102</v>
      </c>
      <c r="AA38" s="326"/>
    </row>
    <row r="39" spans="1:28" x14ac:dyDescent="0.25">
      <c r="A39" s="479" t="s">
        <v>179</v>
      </c>
      <c r="B39" s="576">
        <v>24031</v>
      </c>
      <c r="C39" s="272">
        <v>69.445728817477743</v>
      </c>
      <c r="D39" s="1040">
        <v>131</v>
      </c>
      <c r="E39" s="272">
        <v>52.191235059760956</v>
      </c>
      <c r="F39" s="271">
        <v>7450</v>
      </c>
      <c r="G39" s="820">
        <v>71.758813330764781</v>
      </c>
      <c r="I39" s="374" t="s">
        <v>179</v>
      </c>
      <c r="J39" s="576">
        <v>137</v>
      </c>
      <c r="K39" s="272">
        <v>50</v>
      </c>
      <c r="L39" s="271">
        <v>2106</v>
      </c>
      <c r="M39" s="272">
        <v>67.891682785299807</v>
      </c>
      <c r="N39" s="864">
        <v>7886</v>
      </c>
      <c r="O39" s="820">
        <v>71.03224644208251</v>
      </c>
      <c r="AA39" s="326"/>
    </row>
    <row r="40" spans="1:28" x14ac:dyDescent="0.25">
      <c r="A40" s="411" t="s">
        <v>180</v>
      </c>
      <c r="B40" s="579">
        <v>9133</v>
      </c>
      <c r="C40" s="259">
        <v>26.392902554617965</v>
      </c>
      <c r="D40" s="695">
        <v>106</v>
      </c>
      <c r="E40" s="259">
        <v>42.231075697211153</v>
      </c>
      <c r="F40" s="258">
        <v>2466</v>
      </c>
      <c r="G40" s="553">
        <v>23.752648815257178</v>
      </c>
      <c r="I40" s="369" t="s">
        <v>180</v>
      </c>
      <c r="J40" s="579">
        <v>123</v>
      </c>
      <c r="K40" s="257">
        <v>44.89051094890511</v>
      </c>
      <c r="L40" s="258">
        <v>813</v>
      </c>
      <c r="M40" s="552">
        <v>26.208897485493232</v>
      </c>
      <c r="N40" s="624">
        <v>2748</v>
      </c>
      <c r="O40" s="553">
        <v>24.752296883444423</v>
      </c>
      <c r="AA40" s="326"/>
    </row>
    <row r="41" spans="1:28" x14ac:dyDescent="0.25">
      <c r="A41" s="411" t="s">
        <v>182</v>
      </c>
      <c r="B41" s="579">
        <v>953</v>
      </c>
      <c r="C41" s="259">
        <v>2.7540168766616575</v>
      </c>
      <c r="D41" s="695">
        <v>8</v>
      </c>
      <c r="E41" s="259">
        <v>3.1872509960159361</v>
      </c>
      <c r="F41" s="258">
        <v>310</v>
      </c>
      <c r="G41" s="553">
        <v>2.9859371989982662</v>
      </c>
      <c r="I41" s="369" t="s">
        <v>182</v>
      </c>
      <c r="J41" s="579">
        <v>8</v>
      </c>
      <c r="K41" s="257">
        <v>2.9197080291970803</v>
      </c>
      <c r="L41" s="258">
        <v>115</v>
      </c>
      <c r="M41" s="552">
        <v>3.707285622179239</v>
      </c>
      <c r="N41" s="624">
        <v>316</v>
      </c>
      <c r="O41" s="553">
        <v>2.8463339938749774</v>
      </c>
      <c r="AA41" s="326"/>
    </row>
    <row r="42" spans="1:28" ht="13.8" thickBot="1" x14ac:dyDescent="0.3">
      <c r="A42" s="412" t="s">
        <v>181</v>
      </c>
      <c r="B42" s="858">
        <v>487</v>
      </c>
      <c r="C42" s="267">
        <v>1.4073517512426308</v>
      </c>
      <c r="D42" s="1043">
        <v>6</v>
      </c>
      <c r="E42" s="267">
        <v>2.3904382470119523</v>
      </c>
      <c r="F42" s="266">
        <v>156</v>
      </c>
      <c r="G42" s="859">
        <v>1.5026006549797726</v>
      </c>
      <c r="I42" s="369" t="s">
        <v>181</v>
      </c>
      <c r="J42" s="582">
        <v>6</v>
      </c>
      <c r="K42" s="261">
        <v>2.1897810218978102</v>
      </c>
      <c r="L42" s="262">
        <v>68</v>
      </c>
      <c r="M42" s="554">
        <v>2.1921341070277238</v>
      </c>
      <c r="N42" s="821">
        <v>152</v>
      </c>
      <c r="O42" s="555">
        <v>1.3691226805980905</v>
      </c>
      <c r="AA42" s="326"/>
    </row>
    <row r="43" spans="1:28" ht="13.8" thickBot="1" x14ac:dyDescent="0.3">
      <c r="A43" s="371" t="s">
        <v>38</v>
      </c>
      <c r="B43" s="860">
        <v>34604</v>
      </c>
      <c r="C43" s="861">
        <v>100</v>
      </c>
      <c r="D43" s="862">
        <v>251</v>
      </c>
      <c r="E43" s="861">
        <v>100</v>
      </c>
      <c r="F43" s="862">
        <v>10382</v>
      </c>
      <c r="G43" s="863">
        <v>100</v>
      </c>
      <c r="I43" s="371" t="s">
        <v>38</v>
      </c>
      <c r="J43" s="662">
        <v>274</v>
      </c>
      <c r="K43" s="729">
        <v>100</v>
      </c>
      <c r="L43" s="275">
        <v>3102</v>
      </c>
      <c r="M43" s="729">
        <v>100</v>
      </c>
      <c r="N43" s="275">
        <v>11102</v>
      </c>
      <c r="O43" s="558">
        <v>100</v>
      </c>
      <c r="AA43" s="326"/>
    </row>
    <row r="44" spans="1:28" x14ac:dyDescent="0.25">
      <c r="AA44" s="326"/>
    </row>
    <row r="45" spans="1:28" x14ac:dyDescent="0.25">
      <c r="A45" s="1538" t="s">
        <v>984</v>
      </c>
      <c r="I45" s="1538" t="s">
        <v>985</v>
      </c>
      <c r="AA45" s="326"/>
    </row>
    <row r="46" spans="1:28" ht="13.8" thickBot="1" x14ac:dyDescent="0.3">
      <c r="AA46" s="326"/>
    </row>
    <row r="47" spans="1:28" x14ac:dyDescent="0.25">
      <c r="A47" s="2126" t="s">
        <v>367</v>
      </c>
      <c r="B47" s="2130" t="s">
        <v>1</v>
      </c>
      <c r="C47" s="2124"/>
      <c r="D47" s="2124"/>
      <c r="E47" s="2124"/>
      <c r="F47" s="2124"/>
      <c r="G47" s="2125"/>
      <c r="I47" s="2126" t="s">
        <v>367</v>
      </c>
      <c r="J47" s="2083" t="s">
        <v>39</v>
      </c>
      <c r="K47" s="2084"/>
      <c r="L47" s="2084"/>
      <c r="M47" s="2084"/>
      <c r="N47" s="2084"/>
      <c r="O47" s="2085"/>
      <c r="AA47" s="326"/>
    </row>
    <row r="48" spans="1:28" ht="21" thickBot="1" x14ac:dyDescent="0.3">
      <c r="A48" s="2127"/>
      <c r="B48" s="474" t="s">
        <v>111</v>
      </c>
      <c r="C48" s="339" t="s">
        <v>102</v>
      </c>
      <c r="D48" s="475" t="s">
        <v>46</v>
      </c>
      <c r="E48" s="476" t="s">
        <v>102</v>
      </c>
      <c r="F48" s="477" t="s">
        <v>47</v>
      </c>
      <c r="G48" s="478" t="s">
        <v>102</v>
      </c>
      <c r="I48" s="2127"/>
      <c r="J48" s="319" t="s">
        <v>73</v>
      </c>
      <c r="K48" s="341" t="s">
        <v>102</v>
      </c>
      <c r="L48" s="321" t="s">
        <v>41</v>
      </c>
      <c r="M48" s="342" t="s">
        <v>102</v>
      </c>
      <c r="N48" s="343" t="s">
        <v>42</v>
      </c>
      <c r="O48" s="322" t="s">
        <v>102</v>
      </c>
      <c r="AA48" s="326"/>
    </row>
    <row r="49" spans="1:28" x14ac:dyDescent="0.25">
      <c r="A49" s="479" t="s">
        <v>368</v>
      </c>
      <c r="B49" s="655">
        <v>33192</v>
      </c>
      <c r="C49" s="658">
        <v>95.919546873193852</v>
      </c>
      <c r="D49" s="271">
        <v>242</v>
      </c>
      <c r="E49" s="255">
        <v>96.414342629482078</v>
      </c>
      <c r="F49" s="254">
        <v>10066</v>
      </c>
      <c r="G49" s="656">
        <v>96.956270468117907</v>
      </c>
      <c r="I49" s="479" t="s">
        <v>368</v>
      </c>
      <c r="J49" s="576">
        <v>263</v>
      </c>
      <c r="K49" s="272">
        <v>95.985401459854018</v>
      </c>
      <c r="L49" s="271">
        <v>2983</v>
      </c>
      <c r="M49" s="272">
        <v>96.163765312701486</v>
      </c>
      <c r="N49" s="864">
        <v>10836</v>
      </c>
      <c r="O49" s="820">
        <v>97.604035308953343</v>
      </c>
      <c r="AA49" s="326"/>
    </row>
    <row r="50" spans="1:28" x14ac:dyDescent="0.25">
      <c r="A50" s="411" t="s">
        <v>369</v>
      </c>
      <c r="B50" s="579">
        <v>675</v>
      </c>
      <c r="C50" s="552">
        <v>1.9506415443301353</v>
      </c>
      <c r="D50" s="258">
        <v>5</v>
      </c>
      <c r="E50" s="259">
        <v>1.9920318725099602</v>
      </c>
      <c r="F50" s="258">
        <v>168</v>
      </c>
      <c r="G50" s="553">
        <v>1.6181853207474475</v>
      </c>
      <c r="I50" s="411" t="s">
        <v>369</v>
      </c>
      <c r="J50" s="579">
        <v>7</v>
      </c>
      <c r="K50" s="257">
        <v>2.5547445255474455</v>
      </c>
      <c r="L50" s="258">
        <v>57</v>
      </c>
      <c r="M50" s="552">
        <v>1.83752417794971</v>
      </c>
      <c r="N50" s="624">
        <v>136</v>
      </c>
      <c r="O50" s="553">
        <v>1.2250045036930284</v>
      </c>
      <c r="AA50" s="326"/>
    </row>
    <row r="51" spans="1:28" ht="13.8" thickBot="1" x14ac:dyDescent="0.3">
      <c r="A51" s="412" t="s">
        <v>370</v>
      </c>
      <c r="B51" s="582">
        <v>737</v>
      </c>
      <c r="C51" s="554">
        <v>2.1298115824760147</v>
      </c>
      <c r="D51" s="266">
        <v>4</v>
      </c>
      <c r="E51" s="263">
        <v>1.593625498007968</v>
      </c>
      <c r="F51" s="262">
        <v>148</v>
      </c>
      <c r="G51" s="555">
        <v>1.4255442111346561</v>
      </c>
      <c r="I51" s="411" t="s">
        <v>370</v>
      </c>
      <c r="J51" s="579">
        <v>4</v>
      </c>
      <c r="K51" s="257">
        <v>1.4598540145985401</v>
      </c>
      <c r="L51" s="258">
        <v>62</v>
      </c>
      <c r="M51" s="552">
        <v>1.9987105093488073</v>
      </c>
      <c r="N51" s="624">
        <v>130</v>
      </c>
      <c r="O51" s="553">
        <v>1.1709601873536302</v>
      </c>
      <c r="AA51" s="326"/>
    </row>
    <row r="52" spans="1:28" ht="13.8" thickBot="1" x14ac:dyDescent="0.3">
      <c r="A52" s="371" t="s">
        <v>38</v>
      </c>
      <c r="B52" s="273">
        <v>34604</v>
      </c>
      <c r="C52" s="729">
        <v>100</v>
      </c>
      <c r="D52" s="275">
        <v>251</v>
      </c>
      <c r="E52" s="729">
        <v>100</v>
      </c>
      <c r="F52" s="275">
        <v>10382</v>
      </c>
      <c r="G52" s="558">
        <v>100</v>
      </c>
      <c r="I52" s="371" t="s">
        <v>38</v>
      </c>
      <c r="J52" s="662">
        <v>274</v>
      </c>
      <c r="K52" s="729">
        <v>100</v>
      </c>
      <c r="L52" s="275">
        <v>3102</v>
      </c>
      <c r="M52" s="729">
        <v>100</v>
      </c>
      <c r="N52" s="275">
        <v>11102</v>
      </c>
      <c r="O52" s="558">
        <v>100</v>
      </c>
      <c r="AA52" s="326"/>
    </row>
    <row r="53" spans="1:28" x14ac:dyDescent="0.25">
      <c r="AA53" s="326"/>
    </row>
    <row r="54" spans="1:28" x14ac:dyDescent="0.25">
      <c r="A54" s="1538" t="s">
        <v>564</v>
      </c>
      <c r="AA54" s="326"/>
    </row>
    <row r="55" spans="1:28" x14ac:dyDescent="0.25">
      <c r="A55" s="1538" t="s">
        <v>986</v>
      </c>
      <c r="I55" s="1538" t="s">
        <v>987</v>
      </c>
    </row>
    <row r="56" spans="1:28" ht="13.8" thickBot="1" x14ac:dyDescent="0.3">
      <c r="R56" s="1538" t="s">
        <v>988</v>
      </c>
      <c r="AB56" s="1538" t="s">
        <v>989</v>
      </c>
    </row>
    <row r="57" spans="1:28" ht="12.75" customHeight="1" x14ac:dyDescent="0.25">
      <c r="A57" s="2024" t="s">
        <v>186</v>
      </c>
      <c r="B57" s="2130" t="s">
        <v>209</v>
      </c>
      <c r="C57" s="2124"/>
      <c r="D57" s="2124"/>
      <c r="E57" s="2124"/>
      <c r="F57" s="2124"/>
      <c r="G57" s="2125"/>
      <c r="I57" s="2024" t="s">
        <v>186</v>
      </c>
      <c r="J57" s="2083" t="s">
        <v>210</v>
      </c>
      <c r="K57" s="2084"/>
      <c r="L57" s="2084"/>
      <c r="M57" s="2084"/>
      <c r="N57" s="2084"/>
      <c r="O57" s="2085"/>
    </row>
    <row r="58" spans="1:28" ht="21.75" customHeight="1" thickBot="1" x14ac:dyDescent="0.3">
      <c r="A58" s="2025"/>
      <c r="B58" s="319" t="s">
        <v>111</v>
      </c>
      <c r="C58" s="320" t="s">
        <v>102</v>
      </c>
      <c r="D58" s="373" t="s">
        <v>46</v>
      </c>
      <c r="E58" s="320" t="s">
        <v>102</v>
      </c>
      <c r="F58" s="373" t="s">
        <v>47</v>
      </c>
      <c r="G58" s="322" t="s">
        <v>102</v>
      </c>
      <c r="I58" s="2025"/>
      <c r="J58" s="319" t="s">
        <v>73</v>
      </c>
      <c r="K58" s="341" t="s">
        <v>102</v>
      </c>
      <c r="L58" s="321" t="s">
        <v>41</v>
      </c>
      <c r="M58" s="342" t="s">
        <v>102</v>
      </c>
      <c r="N58" s="343" t="s">
        <v>42</v>
      </c>
      <c r="O58" s="322" t="s">
        <v>102</v>
      </c>
    </row>
    <row r="59" spans="1:28" x14ac:dyDescent="0.25">
      <c r="A59" s="374" t="s">
        <v>159</v>
      </c>
      <c r="B59" s="846">
        <v>707</v>
      </c>
      <c r="C59" s="830">
        <v>1.1892146473566467</v>
      </c>
      <c r="D59" s="847">
        <v>8</v>
      </c>
      <c r="E59" s="830">
        <v>1.7021276595744681</v>
      </c>
      <c r="F59" s="847">
        <v>522</v>
      </c>
      <c r="G59" s="848">
        <v>3.1640198811977207</v>
      </c>
      <c r="I59" s="374" t="s">
        <v>159</v>
      </c>
      <c r="J59" s="827">
        <v>6</v>
      </c>
      <c r="K59" s="828">
        <v>2.6200873362445414</v>
      </c>
      <c r="L59" s="829">
        <v>161</v>
      </c>
      <c r="M59" s="830">
        <v>6.0594655626646592</v>
      </c>
      <c r="N59" s="831">
        <v>374</v>
      </c>
      <c r="O59" s="832">
        <v>3.6677454153182305</v>
      </c>
    </row>
    <row r="60" spans="1:28" x14ac:dyDescent="0.25">
      <c r="A60" s="369" t="s">
        <v>160</v>
      </c>
      <c r="B60" s="849">
        <v>1929</v>
      </c>
      <c r="C60" s="850">
        <v>3.2446889034667206</v>
      </c>
      <c r="D60" s="851">
        <v>49</v>
      </c>
      <c r="E60" s="850">
        <v>10.425531914893616</v>
      </c>
      <c r="F60" s="851">
        <v>1233</v>
      </c>
      <c r="G60" s="852">
        <v>7.4736331676566863</v>
      </c>
      <c r="I60" s="369" t="s">
        <v>160</v>
      </c>
      <c r="J60" s="833">
        <v>70</v>
      </c>
      <c r="K60" s="834">
        <v>30.567685589519648</v>
      </c>
      <c r="L60" s="835">
        <v>662</v>
      </c>
      <c r="M60" s="834">
        <v>24.915318027850962</v>
      </c>
      <c r="N60" s="625">
        <v>852</v>
      </c>
      <c r="O60" s="836">
        <v>8.3553986466607828</v>
      </c>
    </row>
    <row r="61" spans="1:28" x14ac:dyDescent="0.25">
      <c r="A61" s="369" t="s">
        <v>394</v>
      </c>
      <c r="B61" s="849">
        <v>27</v>
      </c>
      <c r="C61" s="850">
        <v>4.5415552303577737E-2</v>
      </c>
      <c r="D61" s="851"/>
      <c r="E61" s="850" t="s">
        <v>495</v>
      </c>
      <c r="F61" s="851">
        <v>22</v>
      </c>
      <c r="G61" s="852">
        <v>0.1333494969087162</v>
      </c>
      <c r="I61" s="369" t="s">
        <v>394</v>
      </c>
      <c r="J61" s="833"/>
      <c r="K61" s="834" t="s">
        <v>495</v>
      </c>
      <c r="L61" s="835">
        <v>10</v>
      </c>
      <c r="M61" s="834">
        <v>0.37636432066240116</v>
      </c>
      <c r="N61" s="625">
        <v>12</v>
      </c>
      <c r="O61" s="836">
        <v>0.11768167107972932</v>
      </c>
    </row>
    <row r="62" spans="1:28" x14ac:dyDescent="0.25">
      <c r="A62" s="369" t="s">
        <v>187</v>
      </c>
      <c r="B62" s="849">
        <v>46096</v>
      </c>
      <c r="C62" s="850">
        <v>77.536122184656278</v>
      </c>
      <c r="D62" s="851">
        <v>252</v>
      </c>
      <c r="E62" s="850">
        <v>53.617021276595743</v>
      </c>
      <c r="F62" s="851">
        <v>11674</v>
      </c>
      <c r="G62" s="852">
        <v>70.760092132379683</v>
      </c>
      <c r="I62" s="369" t="s">
        <v>187</v>
      </c>
      <c r="J62" s="1522">
        <v>118</v>
      </c>
      <c r="K62" s="834">
        <v>51.528384279475979</v>
      </c>
      <c r="L62" s="835">
        <v>1310</v>
      </c>
      <c r="M62" s="834">
        <v>49.303726006774554</v>
      </c>
      <c r="N62" s="625">
        <v>7626</v>
      </c>
      <c r="O62" s="836">
        <v>74.786701971167986</v>
      </c>
    </row>
    <row r="63" spans="1:28" x14ac:dyDescent="0.25">
      <c r="A63" s="369" t="s">
        <v>161</v>
      </c>
      <c r="B63" s="849">
        <v>560</v>
      </c>
      <c r="C63" s="850">
        <v>0.94195219592605672</v>
      </c>
      <c r="D63" s="851">
        <v>8</v>
      </c>
      <c r="E63" s="850">
        <v>1.7021276595744681</v>
      </c>
      <c r="F63" s="851">
        <v>120</v>
      </c>
      <c r="G63" s="852">
        <v>0.72736089222936118</v>
      </c>
      <c r="I63" s="369" t="s">
        <v>161</v>
      </c>
      <c r="J63" s="827">
        <v>2</v>
      </c>
      <c r="K63" s="834">
        <v>0.87336244541484709</v>
      </c>
      <c r="L63" s="835">
        <v>23</v>
      </c>
      <c r="M63" s="834">
        <v>0.86563793752352269</v>
      </c>
      <c r="N63" s="625">
        <v>89</v>
      </c>
      <c r="O63" s="836">
        <v>0.8728057271746591</v>
      </c>
    </row>
    <row r="64" spans="1:28" x14ac:dyDescent="0.25">
      <c r="A64" s="369" t="s">
        <v>188</v>
      </c>
      <c r="B64" s="849">
        <v>6497</v>
      </c>
      <c r="C64" s="850">
        <v>10.928327530234984</v>
      </c>
      <c r="D64" s="851">
        <v>55</v>
      </c>
      <c r="E64" s="850">
        <v>11.702127659574469</v>
      </c>
      <c r="F64" s="851">
        <v>1297</v>
      </c>
      <c r="G64" s="852">
        <v>7.8615589768456786</v>
      </c>
      <c r="I64" s="369" t="s">
        <v>188</v>
      </c>
      <c r="J64" s="833">
        <v>11</v>
      </c>
      <c r="K64" s="834">
        <v>4.8034934497816595</v>
      </c>
      <c r="L64" s="835">
        <v>84</v>
      </c>
      <c r="M64" s="834">
        <v>3.1614602935641702</v>
      </c>
      <c r="N64" s="625">
        <v>466</v>
      </c>
      <c r="O64" s="836">
        <v>4.5699715602628226</v>
      </c>
    </row>
    <row r="65" spans="1:22" x14ac:dyDescent="0.25">
      <c r="A65" s="369" t="s">
        <v>162</v>
      </c>
      <c r="B65" s="849">
        <v>398</v>
      </c>
      <c r="C65" s="850">
        <v>0.66945888210459037</v>
      </c>
      <c r="D65" s="851">
        <v>4</v>
      </c>
      <c r="E65" s="850">
        <v>0.85106382978723405</v>
      </c>
      <c r="F65" s="851">
        <v>145</v>
      </c>
      <c r="G65" s="852">
        <v>0.87889441144381131</v>
      </c>
      <c r="I65" s="369" t="s">
        <v>162</v>
      </c>
      <c r="J65" s="827">
        <v>4</v>
      </c>
      <c r="K65" s="834">
        <v>1.7467248908296942</v>
      </c>
      <c r="L65" s="835">
        <v>48</v>
      </c>
      <c r="M65" s="834">
        <v>1.8065487391795259</v>
      </c>
      <c r="N65" s="625">
        <v>86</v>
      </c>
      <c r="O65" s="836">
        <v>0.84338530940472678</v>
      </c>
    </row>
    <row r="66" spans="1:22" x14ac:dyDescent="0.25">
      <c r="A66" s="369" t="s">
        <v>163</v>
      </c>
      <c r="B66" s="849">
        <v>1385</v>
      </c>
      <c r="C66" s="850">
        <v>2.3296496274242653</v>
      </c>
      <c r="D66" s="851">
        <v>14</v>
      </c>
      <c r="E66" s="850">
        <v>2.9787234042553195</v>
      </c>
      <c r="F66" s="851">
        <v>1145</v>
      </c>
      <c r="G66" s="852">
        <v>6.9402351800218209</v>
      </c>
      <c r="I66" s="369" t="s">
        <v>163</v>
      </c>
      <c r="J66" s="833">
        <v>18</v>
      </c>
      <c r="K66" s="834">
        <v>7.860262008733625</v>
      </c>
      <c r="L66" s="835">
        <v>357</v>
      </c>
      <c r="M66" s="834">
        <v>13.436206247647723</v>
      </c>
      <c r="N66" s="625">
        <v>678</v>
      </c>
      <c r="O66" s="836">
        <v>6.6490144160047073</v>
      </c>
    </row>
    <row r="67" spans="1:22" x14ac:dyDescent="0.25">
      <c r="A67" s="369" t="s">
        <v>164</v>
      </c>
      <c r="B67" s="849">
        <v>94</v>
      </c>
      <c r="C67" s="850">
        <v>0.15811340431615953</v>
      </c>
      <c r="D67" s="851"/>
      <c r="E67" s="850" t="s">
        <v>495</v>
      </c>
      <c r="F67" s="851">
        <v>37</v>
      </c>
      <c r="G67" s="852">
        <v>0.22426960843738636</v>
      </c>
      <c r="I67" s="369" t="s">
        <v>164</v>
      </c>
      <c r="J67" s="1522"/>
      <c r="K67" s="834" t="s">
        <v>495</v>
      </c>
      <c r="L67" s="835">
        <v>2</v>
      </c>
      <c r="M67" s="834">
        <v>7.5272864132480244E-2</v>
      </c>
      <c r="N67" s="625">
        <v>13</v>
      </c>
      <c r="O67" s="836">
        <v>0.12748847700304011</v>
      </c>
    </row>
    <row r="68" spans="1:22" x14ac:dyDescent="0.25">
      <c r="A68" s="369" t="s">
        <v>165</v>
      </c>
      <c r="B68" s="849">
        <v>5</v>
      </c>
      <c r="C68" s="850">
        <v>8.4102874636255067E-3</v>
      </c>
      <c r="D68" s="1511">
        <v>0</v>
      </c>
      <c r="E68" s="850" t="s">
        <v>495</v>
      </c>
      <c r="F68" s="851">
        <v>6</v>
      </c>
      <c r="G68" s="852">
        <v>3.6368044611468059E-2</v>
      </c>
      <c r="I68" s="369" t="s">
        <v>165</v>
      </c>
      <c r="J68" s="968"/>
      <c r="K68" s="834" t="s">
        <v>495</v>
      </c>
      <c r="L68" s="835"/>
      <c r="M68" s="834" t="s">
        <v>495</v>
      </c>
      <c r="N68" s="625"/>
      <c r="O68" s="836" t="s">
        <v>495</v>
      </c>
    </row>
    <row r="69" spans="1:22" x14ac:dyDescent="0.25">
      <c r="A69" s="375" t="s">
        <v>395</v>
      </c>
      <c r="B69" s="840">
        <v>26</v>
      </c>
      <c r="C69" s="853">
        <v>4.373349481085264E-2</v>
      </c>
      <c r="D69" s="1512">
        <v>5</v>
      </c>
      <c r="E69" s="853">
        <v>1.0638297872340425</v>
      </c>
      <c r="F69" s="854">
        <v>6</v>
      </c>
      <c r="G69" s="855">
        <v>3.6368044611468059E-2</v>
      </c>
      <c r="I69" s="375" t="s">
        <v>395</v>
      </c>
      <c r="J69" s="837"/>
      <c r="K69" s="839"/>
      <c r="L69" s="740"/>
      <c r="M69" s="839"/>
      <c r="N69" s="626">
        <v>1</v>
      </c>
      <c r="O69" s="841">
        <v>9.8068059233107786E-3</v>
      </c>
    </row>
    <row r="70" spans="1:22" ht="13.8" thickBot="1" x14ac:dyDescent="0.3">
      <c r="A70" s="370" t="s">
        <v>166</v>
      </c>
      <c r="B70" s="840">
        <v>1727</v>
      </c>
      <c r="C70" s="853">
        <v>2.9049132899362498</v>
      </c>
      <c r="D70" s="854">
        <v>75</v>
      </c>
      <c r="E70" s="853">
        <v>15.957446808510639</v>
      </c>
      <c r="F70" s="854">
        <v>291</v>
      </c>
      <c r="G70" s="855">
        <v>1.763850163656201</v>
      </c>
      <c r="I70" s="370" t="s">
        <v>166</v>
      </c>
      <c r="J70" s="838"/>
      <c r="K70" s="839" t="s">
        <v>495</v>
      </c>
      <c r="L70" s="840"/>
      <c r="M70" s="839" t="s">
        <v>495</v>
      </c>
      <c r="N70" s="1049"/>
      <c r="O70" s="841" t="s">
        <v>495</v>
      </c>
    </row>
    <row r="71" spans="1:22" ht="13.8" thickBot="1" x14ac:dyDescent="0.3">
      <c r="A71" s="371" t="s">
        <v>38</v>
      </c>
      <c r="B71" s="842">
        <v>59451</v>
      </c>
      <c r="C71" s="843">
        <v>100</v>
      </c>
      <c r="D71" s="1513">
        <v>470</v>
      </c>
      <c r="E71" s="843">
        <v>100</v>
      </c>
      <c r="F71" s="1514">
        <v>16498</v>
      </c>
      <c r="G71" s="845">
        <v>100</v>
      </c>
      <c r="I71" s="371" t="s">
        <v>38</v>
      </c>
      <c r="J71" s="842">
        <v>229</v>
      </c>
      <c r="K71" s="843">
        <v>100</v>
      </c>
      <c r="L71" s="741">
        <v>2657</v>
      </c>
      <c r="M71" s="844">
        <v>100</v>
      </c>
      <c r="N71" s="741">
        <v>10197</v>
      </c>
      <c r="O71" s="845">
        <v>100</v>
      </c>
    </row>
    <row r="75" spans="1:22" ht="21.75" customHeight="1" x14ac:dyDescent="0.25"/>
    <row r="76" spans="1:22" x14ac:dyDescent="0.25">
      <c r="Q76" s="420"/>
      <c r="R76" s="422"/>
      <c r="S76" s="422"/>
      <c r="T76" s="505"/>
      <c r="U76" s="74"/>
      <c r="V76" s="33"/>
    </row>
    <row r="77" spans="1:22" x14ac:dyDescent="0.25">
      <c r="Q77" s="74"/>
      <c r="R77" s="74"/>
      <c r="S77" s="74"/>
      <c r="T77" s="505"/>
      <c r="U77" s="74"/>
      <c r="V77" s="33"/>
    </row>
    <row r="78" spans="1:22" x14ac:dyDescent="0.25">
      <c r="T78" s="505"/>
      <c r="U78" s="74"/>
      <c r="V78" s="33"/>
    </row>
    <row r="79" spans="1:22" x14ac:dyDescent="0.25">
      <c r="T79" s="504"/>
      <c r="V79" s="33"/>
    </row>
    <row r="80" spans="1:22" x14ac:dyDescent="0.25">
      <c r="T80" s="504"/>
      <c r="V80" s="33"/>
    </row>
    <row r="81" spans="20:22" x14ac:dyDescent="0.25">
      <c r="T81" s="504"/>
      <c r="V81" s="33"/>
    </row>
    <row r="82" spans="20:22" x14ac:dyDescent="0.25">
      <c r="T82" s="504"/>
      <c r="V82" s="33"/>
    </row>
    <row r="83" spans="20:22" x14ac:dyDescent="0.25">
      <c r="T83" s="504"/>
      <c r="V83" s="33"/>
    </row>
    <row r="84" spans="20:22" x14ac:dyDescent="0.25">
      <c r="T84" s="504"/>
      <c r="V84" s="33"/>
    </row>
    <row r="85" spans="20:22" x14ac:dyDescent="0.25">
      <c r="T85" s="504"/>
      <c r="V85" s="33"/>
    </row>
    <row r="86" spans="20:22" x14ac:dyDescent="0.25">
      <c r="T86" s="504"/>
      <c r="V86" s="33"/>
    </row>
    <row r="90" spans="20:22" ht="21.75" customHeight="1" x14ac:dyDescent="0.25"/>
    <row r="101" ht="12.75" customHeight="1" x14ac:dyDescent="0.25"/>
    <row r="102" ht="25.5" customHeight="1" x14ac:dyDescent="0.25"/>
  </sheetData>
  <mergeCells count="20">
    <mergeCell ref="J57:O57"/>
    <mergeCell ref="B37:G37"/>
    <mergeCell ref="J5:O5"/>
    <mergeCell ref="B47:G47"/>
    <mergeCell ref="J18:O18"/>
    <mergeCell ref="I47:I48"/>
    <mergeCell ref="B5:G5"/>
    <mergeCell ref="J37:O37"/>
    <mergeCell ref="J47:O47"/>
    <mergeCell ref="A57:A58"/>
    <mergeCell ref="I57:I58"/>
    <mergeCell ref="I18:I19"/>
    <mergeCell ref="I5:I6"/>
    <mergeCell ref="B18:G18"/>
    <mergeCell ref="I37:I38"/>
    <mergeCell ref="B57:G57"/>
    <mergeCell ref="A47:A48"/>
    <mergeCell ref="A18:A19"/>
    <mergeCell ref="A5:A6"/>
    <mergeCell ref="A37:A38"/>
  </mergeCells>
  <phoneticPr fontId="0" type="noConversion"/>
  <pageMargins left="0.75" right="0.75" top="1" bottom="1" header="0.5" footer="0.5"/>
  <pageSetup paperSize="1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R38"/>
  <sheetViews>
    <sheetView topLeftCell="G1" zoomScaleNormal="100" workbookViewId="0">
      <selection activeCell="J5" sqref="J5:Q37"/>
    </sheetView>
  </sheetViews>
  <sheetFormatPr defaultRowHeight="13.2" x14ac:dyDescent="0.25"/>
  <cols>
    <col min="1" max="1" width="6.109375" customWidth="1"/>
    <col min="2" max="2" width="26" customWidth="1"/>
    <col min="3" max="3" width="8.5546875" customWidth="1"/>
    <col min="4" max="4" width="6.109375" customWidth="1"/>
    <col min="5" max="5" width="8.5546875" customWidth="1"/>
    <col min="6" max="6" width="6.109375" customWidth="1"/>
    <col min="7" max="7" width="9" customWidth="1"/>
    <col min="8" max="8" width="6.109375" customWidth="1"/>
    <col min="9" max="9" width="6.109375" style="242" customWidth="1"/>
    <col min="10" max="10" width="5.33203125" customWidth="1"/>
    <col min="11" max="11" width="24.88671875" customWidth="1"/>
    <col min="12" max="12" width="6.6640625" customWidth="1"/>
    <col min="13" max="13" width="6.109375" customWidth="1"/>
    <col min="14" max="14" width="8.6640625" customWidth="1"/>
    <col min="15" max="15" width="7.77734375" customWidth="1"/>
    <col min="16" max="16" width="8.6640625" customWidth="1"/>
    <col min="17" max="17" width="7.77734375" customWidth="1"/>
  </cols>
  <sheetData>
    <row r="1" spans="1:18" x14ac:dyDescent="0.25">
      <c r="A1" s="1543" t="s">
        <v>565</v>
      </c>
    </row>
    <row r="2" spans="1:18" x14ac:dyDescent="0.25">
      <c r="A2" s="1543"/>
    </row>
    <row r="3" spans="1:18" x14ac:dyDescent="0.25">
      <c r="A3" s="1538" t="s">
        <v>1009</v>
      </c>
      <c r="B3" s="1546"/>
      <c r="J3" s="1538" t="s">
        <v>1010</v>
      </c>
    </row>
    <row r="4" spans="1:18" ht="13.5" customHeight="1" thickBot="1" x14ac:dyDescent="0.3">
      <c r="B4" s="133"/>
      <c r="C4" s="133"/>
      <c r="D4" s="133"/>
      <c r="E4" s="133"/>
      <c r="F4" s="133"/>
      <c r="G4" s="133"/>
      <c r="H4" s="133"/>
      <c r="J4" s="133"/>
      <c r="K4" s="133"/>
      <c r="L4" s="133"/>
      <c r="M4" s="133"/>
      <c r="N4" s="133"/>
      <c r="O4" s="133"/>
      <c r="P4" s="133"/>
    </row>
    <row r="5" spans="1:18" x14ac:dyDescent="0.25">
      <c r="A5" s="2136" t="s">
        <v>221</v>
      </c>
      <c r="B5" s="2137"/>
      <c r="C5" s="2130" t="s">
        <v>1</v>
      </c>
      <c r="D5" s="2124"/>
      <c r="E5" s="2124"/>
      <c r="F5" s="2124"/>
      <c r="G5" s="2124"/>
      <c r="H5" s="2125"/>
      <c r="I5"/>
      <c r="J5" s="2136" t="s">
        <v>221</v>
      </c>
      <c r="K5" s="2137"/>
      <c r="L5" s="2083" t="s">
        <v>39</v>
      </c>
      <c r="M5" s="2084"/>
      <c r="N5" s="2084"/>
      <c r="O5" s="2084"/>
      <c r="P5" s="2084"/>
      <c r="Q5" s="2085"/>
    </row>
    <row r="6" spans="1:18" ht="22.2" customHeight="1" thickBot="1" x14ac:dyDescent="0.3">
      <c r="A6" s="2138"/>
      <c r="B6" s="2139"/>
      <c r="C6" s="2002" t="s">
        <v>111</v>
      </c>
      <c r="D6" s="1147" t="s">
        <v>175</v>
      </c>
      <c r="E6" s="1270" t="s">
        <v>131</v>
      </c>
      <c r="F6" s="1158" t="s">
        <v>175</v>
      </c>
      <c r="G6" s="1266" t="s">
        <v>176</v>
      </c>
      <c r="H6" s="1147" t="s">
        <v>175</v>
      </c>
      <c r="I6"/>
      <c r="J6" s="2138"/>
      <c r="K6" s="2139"/>
      <c r="L6" s="319" t="s">
        <v>73</v>
      </c>
      <c r="M6" s="323" t="s">
        <v>175</v>
      </c>
      <c r="N6" s="281" t="s">
        <v>41</v>
      </c>
      <c r="O6" s="323" t="s">
        <v>175</v>
      </c>
      <c r="P6" s="281" t="s">
        <v>42</v>
      </c>
      <c r="Q6" s="324" t="s">
        <v>175</v>
      </c>
    </row>
    <row r="7" spans="1:18" ht="12.75" customHeight="1" x14ac:dyDescent="0.25">
      <c r="A7" s="2143" t="s">
        <v>222</v>
      </c>
      <c r="B7" s="383" t="s">
        <v>223</v>
      </c>
      <c r="C7" s="913">
        <v>740</v>
      </c>
      <c r="D7" s="743">
        <v>2.1384811004508153</v>
      </c>
      <c r="E7" s="1013">
        <v>15</v>
      </c>
      <c r="F7" s="914">
        <v>5.9760956175298805</v>
      </c>
      <c r="G7" s="1050">
        <v>339</v>
      </c>
      <c r="H7" s="743">
        <v>3.2652668079368139</v>
      </c>
      <c r="I7"/>
      <c r="J7" s="2143" t="s">
        <v>222</v>
      </c>
      <c r="K7" s="383" t="s">
        <v>223</v>
      </c>
      <c r="L7" s="1005">
        <v>15</v>
      </c>
      <c r="M7" s="923">
        <v>5.4744525547445262</v>
      </c>
      <c r="N7" s="1050">
        <v>123</v>
      </c>
      <c r="O7" s="923">
        <v>3.9651837524177944</v>
      </c>
      <c r="P7" s="1050">
        <v>364</v>
      </c>
      <c r="Q7" s="924">
        <v>3.278688524590164</v>
      </c>
      <c r="R7" s="233"/>
    </row>
    <row r="8" spans="1:18" x14ac:dyDescent="0.25">
      <c r="A8" s="2144"/>
      <c r="B8" s="385" t="s">
        <v>224</v>
      </c>
      <c r="C8" s="915">
        <v>6369</v>
      </c>
      <c r="D8" s="742">
        <v>18.405386660501676</v>
      </c>
      <c r="E8" s="1014">
        <v>93</v>
      </c>
      <c r="F8" s="916">
        <v>37.051792828685258</v>
      </c>
      <c r="G8" s="1051">
        <v>2834</v>
      </c>
      <c r="H8" s="742">
        <v>27.297245232132539</v>
      </c>
      <c r="I8"/>
      <c r="J8" s="2144"/>
      <c r="K8" s="385" t="s">
        <v>224</v>
      </c>
      <c r="L8" s="1006">
        <v>104</v>
      </c>
      <c r="M8" s="925">
        <v>37.956204379562038</v>
      </c>
      <c r="N8" s="1051">
        <v>991</v>
      </c>
      <c r="O8" s="925">
        <v>31.947130883301096</v>
      </c>
      <c r="P8" s="1051">
        <v>3080</v>
      </c>
      <c r="Q8" s="260">
        <v>27.742749054224465</v>
      </c>
      <c r="R8" s="233"/>
    </row>
    <row r="9" spans="1:18" x14ac:dyDescent="0.25">
      <c r="A9" s="2145"/>
      <c r="B9" s="385" t="s">
        <v>225</v>
      </c>
      <c r="C9" s="915">
        <v>2308</v>
      </c>
      <c r="D9" s="742">
        <v>6.6697491619465961</v>
      </c>
      <c r="E9" s="1014">
        <v>5</v>
      </c>
      <c r="F9" s="916">
        <v>1.9920318725099602</v>
      </c>
      <c r="G9" s="1051">
        <v>819</v>
      </c>
      <c r="H9" s="742">
        <v>7.8886534386438072</v>
      </c>
      <c r="I9"/>
      <c r="J9" s="2145"/>
      <c r="K9" s="385" t="s">
        <v>225</v>
      </c>
      <c r="L9" s="1006">
        <v>7</v>
      </c>
      <c r="M9" s="925">
        <v>2.5547445255474455</v>
      </c>
      <c r="N9" s="1051">
        <v>107</v>
      </c>
      <c r="O9" s="925">
        <v>3.4493874919406835</v>
      </c>
      <c r="P9" s="1051">
        <v>1083</v>
      </c>
      <c r="Q9" s="260">
        <v>9.7549990992613935</v>
      </c>
      <c r="R9" s="233"/>
    </row>
    <row r="10" spans="1:18" x14ac:dyDescent="0.25">
      <c r="A10" s="2145"/>
      <c r="B10" s="385" t="s">
        <v>226</v>
      </c>
      <c r="C10" s="915">
        <v>235</v>
      </c>
      <c r="D10" s="742">
        <v>0.67911224135938042</v>
      </c>
      <c r="E10" s="1014">
        <v>7</v>
      </c>
      <c r="F10" s="916">
        <v>2.788844621513944</v>
      </c>
      <c r="G10" s="1051">
        <v>120</v>
      </c>
      <c r="H10" s="742">
        <v>1.1558466576767483</v>
      </c>
      <c r="I10"/>
      <c r="J10" s="2145"/>
      <c r="K10" s="385" t="s">
        <v>226</v>
      </c>
      <c r="L10" s="1006">
        <v>7</v>
      </c>
      <c r="M10" s="925">
        <v>2.5547445255474455</v>
      </c>
      <c r="N10" s="1051">
        <v>39</v>
      </c>
      <c r="O10" s="925">
        <v>1.2572533849129592</v>
      </c>
      <c r="P10" s="1051">
        <v>93</v>
      </c>
      <c r="Q10" s="260">
        <v>0.83768690326067374</v>
      </c>
      <c r="R10" s="233"/>
    </row>
    <row r="11" spans="1:18" x14ac:dyDescent="0.25">
      <c r="A11" s="2145"/>
      <c r="B11" s="385" t="s">
        <v>227</v>
      </c>
      <c r="C11" s="915">
        <v>654</v>
      </c>
      <c r="D11" s="742">
        <v>1.8899549185065312</v>
      </c>
      <c r="E11" s="1014">
        <v>14</v>
      </c>
      <c r="F11" s="916">
        <v>5.5776892430278879</v>
      </c>
      <c r="G11" s="1051">
        <v>225</v>
      </c>
      <c r="H11" s="742">
        <v>2.1672124831439028</v>
      </c>
      <c r="I11"/>
      <c r="J11" s="2145"/>
      <c r="K11" s="385" t="s">
        <v>227</v>
      </c>
      <c r="L11" s="1006">
        <v>15</v>
      </c>
      <c r="M11" s="925">
        <v>5.4744525547445262</v>
      </c>
      <c r="N11" s="1051">
        <v>100</v>
      </c>
      <c r="O11" s="925">
        <v>3.2237266279819474</v>
      </c>
      <c r="P11" s="1051">
        <v>254</v>
      </c>
      <c r="Q11" s="260">
        <v>2.2878760583678619</v>
      </c>
      <c r="R11" s="233"/>
    </row>
    <row r="12" spans="1:18" x14ac:dyDescent="0.25">
      <c r="A12" s="2145"/>
      <c r="B12" s="385" t="s">
        <v>228</v>
      </c>
      <c r="C12" s="915">
        <v>568</v>
      </c>
      <c r="D12" s="742">
        <v>1.6414287365622473</v>
      </c>
      <c r="E12" s="1014">
        <v>2</v>
      </c>
      <c r="F12" s="916">
        <v>0.79681274900398402</v>
      </c>
      <c r="G12" s="1051">
        <v>65</v>
      </c>
      <c r="H12" s="742">
        <v>0.626083606241572</v>
      </c>
      <c r="I12"/>
      <c r="J12" s="2145"/>
      <c r="K12" s="385" t="s">
        <v>228</v>
      </c>
      <c r="L12" s="1006">
        <v>2</v>
      </c>
      <c r="M12" s="925">
        <v>0.72992700729927007</v>
      </c>
      <c r="N12" s="1051">
        <v>12</v>
      </c>
      <c r="O12" s="925">
        <v>0.38684719535783368</v>
      </c>
      <c r="P12" s="1051">
        <v>65</v>
      </c>
      <c r="Q12" s="260">
        <v>0.58548009367681508</v>
      </c>
      <c r="R12" s="233"/>
    </row>
    <row r="13" spans="1:18" x14ac:dyDescent="0.25">
      <c r="A13" s="2145"/>
      <c r="B13" s="385" t="s">
        <v>229</v>
      </c>
      <c r="C13" s="915">
        <v>621</v>
      </c>
      <c r="D13" s="742">
        <v>1.7945902207837243</v>
      </c>
      <c r="E13" s="1014">
        <v>1</v>
      </c>
      <c r="F13" s="916">
        <v>0.39840637450199201</v>
      </c>
      <c r="G13" s="1051">
        <v>49</v>
      </c>
      <c r="H13" s="742">
        <v>0.47197071855133887</v>
      </c>
      <c r="I13"/>
      <c r="J13" s="2145"/>
      <c r="K13" s="385" t="s">
        <v>229</v>
      </c>
      <c r="L13" s="1006">
        <v>1</v>
      </c>
      <c r="M13" s="925">
        <v>0.36496350364963503</v>
      </c>
      <c r="N13" s="1051">
        <v>11</v>
      </c>
      <c r="O13" s="925">
        <v>0.3546099290780142</v>
      </c>
      <c r="P13" s="1051">
        <v>64</v>
      </c>
      <c r="Q13" s="260">
        <v>0.5764727076202486</v>
      </c>
      <c r="R13" s="233"/>
    </row>
    <row r="14" spans="1:18" x14ac:dyDescent="0.25">
      <c r="A14" s="2145"/>
      <c r="B14" s="385" t="s">
        <v>230</v>
      </c>
      <c r="C14" s="915">
        <v>1481</v>
      </c>
      <c r="D14" s="742">
        <v>4.2798520402265634</v>
      </c>
      <c r="E14" s="1014">
        <v>6</v>
      </c>
      <c r="F14" s="916">
        <v>2.3904382470119523</v>
      </c>
      <c r="G14" s="1051">
        <v>451</v>
      </c>
      <c r="H14" s="742">
        <v>4.3440570217684451</v>
      </c>
      <c r="I14"/>
      <c r="J14" s="2145"/>
      <c r="K14" s="385" t="s">
        <v>230</v>
      </c>
      <c r="L14" s="1006">
        <v>7</v>
      </c>
      <c r="M14" s="925">
        <v>2.5547445255474455</v>
      </c>
      <c r="N14" s="1051">
        <v>108</v>
      </c>
      <c r="O14" s="925">
        <v>3.4816247582205029</v>
      </c>
      <c r="P14" s="1051">
        <v>472</v>
      </c>
      <c r="Q14" s="260">
        <v>4.2514862186993341</v>
      </c>
      <c r="R14" s="233"/>
    </row>
    <row r="15" spans="1:18" x14ac:dyDescent="0.25">
      <c r="A15" s="2145"/>
      <c r="B15" s="385" t="s">
        <v>231</v>
      </c>
      <c r="C15" s="915">
        <v>1526</v>
      </c>
      <c r="D15" s="742">
        <v>4.4098948098485726</v>
      </c>
      <c r="E15" s="1014">
        <v>4</v>
      </c>
      <c r="F15" s="916">
        <v>1.593625498007968</v>
      </c>
      <c r="G15" s="1051">
        <v>395</v>
      </c>
      <c r="H15" s="742">
        <v>3.8046619148526291</v>
      </c>
      <c r="I15"/>
      <c r="J15" s="2145"/>
      <c r="K15" s="385" t="s">
        <v>231</v>
      </c>
      <c r="L15" s="1006">
        <v>4</v>
      </c>
      <c r="M15" s="925">
        <v>1.4598540145985401</v>
      </c>
      <c r="N15" s="1051">
        <v>107</v>
      </c>
      <c r="O15" s="925">
        <v>3.4493874919406835</v>
      </c>
      <c r="P15" s="1051">
        <v>405</v>
      </c>
      <c r="Q15" s="260">
        <v>3.6479913529093855</v>
      </c>
      <c r="R15" s="233"/>
    </row>
    <row r="16" spans="1:18" x14ac:dyDescent="0.25">
      <c r="A16" s="2145"/>
      <c r="B16" s="385" t="s">
        <v>232</v>
      </c>
      <c r="C16" s="915">
        <v>203</v>
      </c>
      <c r="D16" s="742">
        <v>0.58663738296150736</v>
      </c>
      <c r="E16" s="1014">
        <v>0</v>
      </c>
      <c r="F16" s="916">
        <v>0</v>
      </c>
      <c r="G16" s="1051">
        <v>43</v>
      </c>
      <c r="H16" s="742">
        <v>0.41417838566750143</v>
      </c>
      <c r="I16"/>
      <c r="J16" s="2145"/>
      <c r="K16" s="385" t="s">
        <v>232</v>
      </c>
      <c r="L16" s="1006">
        <v>0</v>
      </c>
      <c r="M16" s="925">
        <v>0</v>
      </c>
      <c r="N16" s="1051">
        <v>13</v>
      </c>
      <c r="O16" s="925">
        <v>0.41908446163765312</v>
      </c>
      <c r="P16" s="1051">
        <v>38</v>
      </c>
      <c r="Q16" s="260">
        <v>0.34228067014952263</v>
      </c>
      <c r="R16" s="233"/>
    </row>
    <row r="17" spans="1:18" x14ac:dyDescent="0.25">
      <c r="A17" s="2145"/>
      <c r="B17" s="387" t="s">
        <v>233</v>
      </c>
      <c r="C17" s="915">
        <v>3152</v>
      </c>
      <c r="D17" s="742">
        <v>9.1087735521904989</v>
      </c>
      <c r="E17" s="1014">
        <v>2</v>
      </c>
      <c r="F17" s="916">
        <v>0.79681274900398402</v>
      </c>
      <c r="G17" s="1051">
        <v>189</v>
      </c>
      <c r="H17" s="742">
        <v>1.8204584858408785</v>
      </c>
      <c r="I17"/>
      <c r="J17" s="2145"/>
      <c r="K17" s="387" t="s">
        <v>233</v>
      </c>
      <c r="L17" s="1006">
        <v>2</v>
      </c>
      <c r="M17" s="925">
        <v>0.72992700729927007</v>
      </c>
      <c r="N17" s="1051">
        <v>58</v>
      </c>
      <c r="O17" s="925">
        <v>1.8697614442295292</v>
      </c>
      <c r="P17" s="1051">
        <v>143</v>
      </c>
      <c r="Q17" s="260">
        <v>1.2880562060889931</v>
      </c>
      <c r="R17" s="233"/>
    </row>
    <row r="18" spans="1:18" x14ac:dyDescent="0.25">
      <c r="A18" s="2145"/>
      <c r="B18" s="387" t="s">
        <v>234</v>
      </c>
      <c r="C18" s="915">
        <v>738</v>
      </c>
      <c r="D18" s="742">
        <v>2.1327014218009479</v>
      </c>
      <c r="E18" s="1014">
        <v>2</v>
      </c>
      <c r="F18" s="916">
        <v>0.79681274900398402</v>
      </c>
      <c r="G18" s="1051">
        <v>141</v>
      </c>
      <c r="H18" s="742">
        <v>1.3581198227701792</v>
      </c>
      <c r="I18"/>
      <c r="J18" s="2145"/>
      <c r="K18" s="387" t="s">
        <v>234</v>
      </c>
      <c r="L18" s="1006">
        <v>2</v>
      </c>
      <c r="M18" s="925">
        <v>0.72992700729927007</v>
      </c>
      <c r="N18" s="1051">
        <v>31</v>
      </c>
      <c r="O18" s="925">
        <v>0.99935525467440367</v>
      </c>
      <c r="P18" s="1051">
        <v>157</v>
      </c>
      <c r="Q18" s="260">
        <v>1.4141596108809222</v>
      </c>
      <c r="R18" s="233"/>
    </row>
    <row r="19" spans="1:18" x14ac:dyDescent="0.25">
      <c r="A19" s="2145"/>
      <c r="B19" s="387" t="s">
        <v>235</v>
      </c>
      <c r="C19" s="915">
        <v>4251</v>
      </c>
      <c r="D19" s="742">
        <v>12.284706970292451</v>
      </c>
      <c r="E19" s="1014">
        <v>15</v>
      </c>
      <c r="F19" s="916">
        <v>5.9760956175298805</v>
      </c>
      <c r="G19" s="1051">
        <v>1722</v>
      </c>
      <c r="H19" s="742">
        <v>16.586399537661336</v>
      </c>
      <c r="I19"/>
      <c r="J19" s="2145"/>
      <c r="K19" s="387" t="s">
        <v>235</v>
      </c>
      <c r="L19" s="1006">
        <v>16</v>
      </c>
      <c r="M19" s="925">
        <v>5.8394160583941606</v>
      </c>
      <c r="N19" s="1051">
        <v>368</v>
      </c>
      <c r="O19" s="925">
        <v>11.863313990973566</v>
      </c>
      <c r="P19" s="1051">
        <v>2051</v>
      </c>
      <c r="Q19" s="260">
        <v>18.474148802017652</v>
      </c>
      <c r="R19" s="233"/>
    </row>
    <row r="20" spans="1:18" x14ac:dyDescent="0.25">
      <c r="A20" s="2145"/>
      <c r="B20" s="387" t="s">
        <v>236</v>
      </c>
      <c r="C20" s="915">
        <v>205</v>
      </c>
      <c r="D20" s="742">
        <v>0.59241706161137442</v>
      </c>
      <c r="E20" s="1003">
        <v>0</v>
      </c>
      <c r="F20" s="916">
        <v>0</v>
      </c>
      <c r="G20" s="1051">
        <v>3</v>
      </c>
      <c r="H20" s="742">
        <v>2.8896166441918704E-2</v>
      </c>
      <c r="I20"/>
      <c r="J20" s="2145"/>
      <c r="K20" s="387" t="s">
        <v>236</v>
      </c>
      <c r="L20" s="1003">
        <v>0</v>
      </c>
      <c r="M20" s="925">
        <v>0</v>
      </c>
      <c r="N20" s="1051">
        <v>0</v>
      </c>
      <c r="O20" s="925">
        <v>0</v>
      </c>
      <c r="P20" s="1051">
        <v>3</v>
      </c>
      <c r="Q20" s="260">
        <v>2.7022158169699155E-2</v>
      </c>
      <c r="R20" s="233"/>
    </row>
    <row r="21" spans="1:18" x14ac:dyDescent="0.25">
      <c r="A21" s="2145"/>
      <c r="B21" s="387" t="s">
        <v>237</v>
      </c>
      <c r="C21" s="915">
        <v>31</v>
      </c>
      <c r="D21" s="742">
        <v>8.9585019072939545E-2</v>
      </c>
      <c r="E21" s="1003">
        <v>0</v>
      </c>
      <c r="F21" s="916">
        <v>0</v>
      </c>
      <c r="G21" s="1051">
        <v>15</v>
      </c>
      <c r="H21" s="742">
        <v>0.14448083220959354</v>
      </c>
      <c r="I21"/>
      <c r="J21" s="2145"/>
      <c r="K21" s="387" t="s">
        <v>237</v>
      </c>
      <c r="L21" s="1003">
        <v>0</v>
      </c>
      <c r="M21" s="925">
        <v>0</v>
      </c>
      <c r="N21" s="1051">
        <v>5</v>
      </c>
      <c r="O21" s="925">
        <v>0.16118633139909735</v>
      </c>
      <c r="P21" s="1051">
        <v>17</v>
      </c>
      <c r="Q21" s="260">
        <v>0.15312556296162855</v>
      </c>
      <c r="R21" s="233"/>
    </row>
    <row r="22" spans="1:18" x14ac:dyDescent="0.25">
      <c r="A22" s="2145"/>
      <c r="B22" s="387" t="s">
        <v>238</v>
      </c>
      <c r="C22" s="915">
        <v>516</v>
      </c>
      <c r="D22" s="742">
        <v>1.4911570916657033</v>
      </c>
      <c r="E22" s="1014">
        <v>2</v>
      </c>
      <c r="F22" s="916">
        <v>0.79681274900398402</v>
      </c>
      <c r="G22" s="1051">
        <v>216</v>
      </c>
      <c r="H22" s="742">
        <v>2.0805239838181468</v>
      </c>
      <c r="I22"/>
      <c r="J22" s="2145"/>
      <c r="K22" s="387" t="s">
        <v>238</v>
      </c>
      <c r="L22" s="1006">
        <v>2</v>
      </c>
      <c r="M22" s="925">
        <v>0.72992700729927007</v>
      </c>
      <c r="N22" s="1051">
        <v>42</v>
      </c>
      <c r="O22" s="925">
        <v>1.3539651837524178</v>
      </c>
      <c r="P22" s="1051">
        <v>292</v>
      </c>
      <c r="Q22" s="260">
        <v>2.6301567285173846</v>
      </c>
      <c r="R22" s="233"/>
    </row>
    <row r="23" spans="1:18" x14ac:dyDescent="0.25">
      <c r="A23" s="2145"/>
      <c r="B23" s="387" t="s">
        <v>239</v>
      </c>
      <c r="C23" s="915">
        <v>96</v>
      </c>
      <c r="D23" s="742">
        <v>0.27742457519361924</v>
      </c>
      <c r="E23" s="1003">
        <v>0</v>
      </c>
      <c r="F23" s="916">
        <v>0</v>
      </c>
      <c r="G23" s="1051">
        <v>8</v>
      </c>
      <c r="H23" s="742">
        <v>7.7056443845116548E-2</v>
      </c>
      <c r="I23"/>
      <c r="J23" s="2145"/>
      <c r="K23" s="387" t="s">
        <v>239</v>
      </c>
      <c r="L23" s="1003">
        <v>0</v>
      </c>
      <c r="M23" s="925">
        <v>0</v>
      </c>
      <c r="N23" s="1051">
        <v>2</v>
      </c>
      <c r="O23" s="925">
        <v>6.4474532559638947E-2</v>
      </c>
      <c r="P23" s="1051">
        <v>7</v>
      </c>
      <c r="Q23" s="260">
        <v>6.3051702395964693E-2</v>
      </c>
      <c r="R23" s="233"/>
    </row>
    <row r="24" spans="1:18" x14ac:dyDescent="0.25">
      <c r="A24" s="2145"/>
      <c r="B24" s="387" t="s">
        <v>240</v>
      </c>
      <c r="C24" s="915">
        <v>852</v>
      </c>
      <c r="D24" s="742">
        <v>2.4621431048433706</v>
      </c>
      <c r="E24" s="1014">
        <v>3</v>
      </c>
      <c r="F24" s="916">
        <v>1.1952191235059761</v>
      </c>
      <c r="G24" s="2004">
        <v>114</v>
      </c>
      <c r="H24" s="742">
        <v>1.0980543247929109</v>
      </c>
      <c r="I24"/>
      <c r="J24" s="2145"/>
      <c r="K24" s="387" t="s">
        <v>240</v>
      </c>
      <c r="L24" s="1006">
        <v>3</v>
      </c>
      <c r="M24" s="925">
        <v>1.0948905109489051</v>
      </c>
      <c r="N24" s="1051">
        <v>33</v>
      </c>
      <c r="O24" s="925">
        <v>1.0638297872340425</v>
      </c>
      <c r="P24" s="1051">
        <v>113</v>
      </c>
      <c r="Q24" s="260">
        <v>1.0178346243920013</v>
      </c>
      <c r="R24" s="233"/>
    </row>
    <row r="25" spans="1:18" x14ac:dyDescent="0.25">
      <c r="A25" s="2145"/>
      <c r="B25" s="972" t="s">
        <v>241</v>
      </c>
      <c r="C25" s="915">
        <v>3430</v>
      </c>
      <c r="D25" s="742">
        <v>9.9121488845220203</v>
      </c>
      <c r="E25" s="1014">
        <v>21</v>
      </c>
      <c r="F25" s="916">
        <v>8.3665338645418323</v>
      </c>
      <c r="G25" s="2004">
        <v>804</v>
      </c>
      <c r="H25" s="742">
        <v>7.7441726064342129</v>
      </c>
      <c r="I25"/>
      <c r="J25" s="2145"/>
      <c r="K25" s="972" t="s">
        <v>241</v>
      </c>
      <c r="L25" s="1006">
        <v>22</v>
      </c>
      <c r="M25" s="925">
        <v>8.0291970802919703</v>
      </c>
      <c r="N25" s="1051">
        <v>264</v>
      </c>
      <c r="O25" s="925">
        <v>8.5106382978723403</v>
      </c>
      <c r="P25" s="1051">
        <v>677</v>
      </c>
      <c r="Q25" s="260">
        <v>6.0980003602954422</v>
      </c>
      <c r="R25" s="233"/>
    </row>
    <row r="26" spans="1:18" ht="13.8" thickBot="1" x14ac:dyDescent="0.3">
      <c r="A26" s="2146"/>
      <c r="B26" s="1193" t="s">
        <v>396</v>
      </c>
      <c r="C26" s="1053">
        <v>4219</v>
      </c>
      <c r="D26" s="969">
        <v>12.192232111894578</v>
      </c>
      <c r="E26" s="1015">
        <v>45</v>
      </c>
      <c r="F26" s="970">
        <v>17.928286852589643</v>
      </c>
      <c r="G26" s="2005">
        <v>1220</v>
      </c>
      <c r="H26" s="969">
        <v>11.751107686380273</v>
      </c>
      <c r="I26"/>
      <c r="J26" s="2146"/>
      <c r="K26" s="1193" t="s">
        <v>396</v>
      </c>
      <c r="L26" s="1022">
        <v>51</v>
      </c>
      <c r="M26" s="971">
        <v>18.613138686131386</v>
      </c>
      <c r="N26" s="1052">
        <v>474</v>
      </c>
      <c r="O26" s="971">
        <v>15.28046421663443</v>
      </c>
      <c r="P26" s="1052">
        <v>1239</v>
      </c>
      <c r="Q26" s="700">
        <v>11.160151324085749</v>
      </c>
      <c r="R26" s="233"/>
    </row>
    <row r="27" spans="1:18" ht="13.8" thickBot="1" x14ac:dyDescent="0.3">
      <c r="A27" s="2146"/>
      <c r="B27" s="388" t="s">
        <v>38</v>
      </c>
      <c r="C27" s="1055">
        <v>32195</v>
      </c>
      <c r="D27" s="917">
        <v>93.038377066235128</v>
      </c>
      <c r="E27" s="1016">
        <v>237</v>
      </c>
      <c r="F27" s="160">
        <v>94.422310756972109</v>
      </c>
      <c r="G27" s="105">
        <v>9772</v>
      </c>
      <c r="H27" s="917">
        <v>94.124446156809853</v>
      </c>
      <c r="I27"/>
      <c r="J27" s="2142"/>
      <c r="K27" s="388" t="s">
        <v>38</v>
      </c>
      <c r="L27" s="1023">
        <v>260</v>
      </c>
      <c r="M27" s="240">
        <v>94.890510948905103</v>
      </c>
      <c r="N27" s="1054">
        <v>2888</v>
      </c>
      <c r="O27" s="240">
        <v>93.101225016118633</v>
      </c>
      <c r="P27" s="1054">
        <v>10617</v>
      </c>
      <c r="Q27" s="876">
        <v>95.631417762565306</v>
      </c>
      <c r="R27" s="233"/>
    </row>
    <row r="28" spans="1:18" ht="15.75" customHeight="1" x14ac:dyDescent="0.25">
      <c r="A28" s="2140" t="s">
        <v>242</v>
      </c>
      <c r="B28" s="389" t="s">
        <v>238</v>
      </c>
      <c r="C28" s="913">
        <v>131</v>
      </c>
      <c r="D28" s="743">
        <v>0.37856895156629289</v>
      </c>
      <c r="E28" s="1562">
        <v>1</v>
      </c>
      <c r="F28" s="914">
        <v>0.39840637450199201</v>
      </c>
      <c r="G28" s="2006">
        <v>69</v>
      </c>
      <c r="H28" s="743">
        <v>0.66461182816413023</v>
      </c>
      <c r="I28"/>
      <c r="J28" s="2143" t="s">
        <v>242</v>
      </c>
      <c r="K28" s="384" t="s">
        <v>238</v>
      </c>
      <c r="L28" s="1024">
        <v>1</v>
      </c>
      <c r="M28" s="927">
        <v>0.36496350364963503</v>
      </c>
      <c r="N28" s="1021">
        <v>18</v>
      </c>
      <c r="O28" s="927">
        <v>0.58027079303675055</v>
      </c>
      <c r="P28" s="1021">
        <v>74</v>
      </c>
      <c r="Q28" s="269">
        <v>0.6665465681859124</v>
      </c>
      <c r="R28" s="233"/>
    </row>
    <row r="29" spans="1:18" ht="15.75" customHeight="1" x14ac:dyDescent="0.25">
      <c r="A29" s="2147"/>
      <c r="B29" s="390" t="s">
        <v>243</v>
      </c>
      <c r="C29" s="915">
        <v>69</v>
      </c>
      <c r="D29" s="742">
        <v>0.1993989134204138</v>
      </c>
      <c r="E29" s="1563">
        <v>5</v>
      </c>
      <c r="F29" s="916">
        <v>1.9920318725099602</v>
      </c>
      <c r="G29" s="2004">
        <v>62</v>
      </c>
      <c r="H29" s="742">
        <v>0.59718743979965327</v>
      </c>
      <c r="I29"/>
      <c r="J29" s="2149"/>
      <c r="K29" s="386" t="s">
        <v>243</v>
      </c>
      <c r="L29" s="1006">
        <v>5</v>
      </c>
      <c r="M29" s="925">
        <v>1.824817518248175</v>
      </c>
      <c r="N29" s="1019">
        <v>21</v>
      </c>
      <c r="O29" s="925">
        <v>0.67698259187620891</v>
      </c>
      <c r="P29" s="1019">
        <v>44</v>
      </c>
      <c r="Q29" s="260">
        <v>0.39632498648892089</v>
      </c>
      <c r="R29" s="233"/>
    </row>
    <row r="30" spans="1:18" ht="15.75" customHeight="1" x14ac:dyDescent="0.25">
      <c r="A30" s="2147"/>
      <c r="B30" s="390" t="s">
        <v>244</v>
      </c>
      <c r="C30" s="915">
        <v>3</v>
      </c>
      <c r="D30" s="742">
        <v>8.6695179748006012E-3</v>
      </c>
      <c r="E30" s="1563">
        <v>1</v>
      </c>
      <c r="F30" s="916">
        <v>0.39840637450199201</v>
      </c>
      <c r="G30" s="2004">
        <v>2</v>
      </c>
      <c r="H30" s="742">
        <v>1.9264110961279137E-2</v>
      </c>
      <c r="I30"/>
      <c r="J30" s="2149"/>
      <c r="K30" s="386" t="s">
        <v>244</v>
      </c>
      <c r="L30" s="1006">
        <v>1</v>
      </c>
      <c r="M30" s="925">
        <v>0.36496350364963503</v>
      </c>
      <c r="N30" s="1019">
        <v>0</v>
      </c>
      <c r="O30" s="925">
        <v>0</v>
      </c>
      <c r="P30" s="1019">
        <v>2</v>
      </c>
      <c r="Q30" s="260">
        <v>1.8014772113132769E-2</v>
      </c>
      <c r="R30" s="233"/>
    </row>
    <row r="31" spans="1:18" ht="15.75" customHeight="1" thickBot="1" x14ac:dyDescent="0.3">
      <c r="A31" s="2147"/>
      <c r="B31" s="390" t="s">
        <v>245</v>
      </c>
      <c r="C31" s="1056">
        <v>141</v>
      </c>
      <c r="D31" s="744">
        <v>0.4074673448156283</v>
      </c>
      <c r="E31" s="1564">
        <v>2</v>
      </c>
      <c r="F31" s="918">
        <v>0.79681274900398402</v>
      </c>
      <c r="G31" s="2007">
        <v>116</v>
      </c>
      <c r="H31" s="744">
        <v>1.1173184357541899</v>
      </c>
      <c r="I31"/>
      <c r="J31" s="2149"/>
      <c r="K31" s="391" t="s">
        <v>245</v>
      </c>
      <c r="L31" s="1025">
        <v>2</v>
      </c>
      <c r="M31" s="926">
        <v>0.72992700729927007</v>
      </c>
      <c r="N31" s="1026">
        <v>49</v>
      </c>
      <c r="O31" s="926">
        <v>1.5796260477111541</v>
      </c>
      <c r="P31" s="1026">
        <v>72</v>
      </c>
      <c r="Q31" s="264">
        <v>0.64853179607277966</v>
      </c>
      <c r="R31" s="233"/>
    </row>
    <row r="32" spans="1:18" ht="15.75" customHeight="1" thickBot="1" x14ac:dyDescent="0.3">
      <c r="A32" s="2148"/>
      <c r="B32" s="388" t="s">
        <v>38</v>
      </c>
      <c r="C32" s="1055">
        <v>344</v>
      </c>
      <c r="D32" s="917">
        <v>0.99410472777713554</v>
      </c>
      <c r="E32" s="1016">
        <v>9</v>
      </c>
      <c r="F32" s="160">
        <v>3.5856573705179287</v>
      </c>
      <c r="G32" s="105">
        <v>249</v>
      </c>
      <c r="H32" s="917">
        <v>2.3983818146792526</v>
      </c>
      <c r="I32"/>
      <c r="J32" s="2148"/>
      <c r="K32" s="388" t="s">
        <v>38</v>
      </c>
      <c r="L32" s="1122">
        <v>9</v>
      </c>
      <c r="M32" s="240">
        <v>3.2846715328467155</v>
      </c>
      <c r="N32" s="1020">
        <v>88</v>
      </c>
      <c r="O32" s="240">
        <v>2.8368794326241136</v>
      </c>
      <c r="P32" s="1020">
        <v>192</v>
      </c>
      <c r="Q32" s="876">
        <v>1.7294181228607459</v>
      </c>
      <c r="R32" s="233"/>
    </row>
    <row r="33" spans="1:18" ht="15.75" customHeight="1" x14ac:dyDescent="0.25">
      <c r="A33" s="2140" t="s">
        <v>246</v>
      </c>
      <c r="B33" s="392" t="s">
        <v>247</v>
      </c>
      <c r="C33" s="1057">
        <v>603</v>
      </c>
      <c r="D33" s="745">
        <v>1.7425731129349209</v>
      </c>
      <c r="E33" s="1567">
        <v>0</v>
      </c>
      <c r="F33" s="919">
        <v>0</v>
      </c>
      <c r="G33" s="2008">
        <v>59</v>
      </c>
      <c r="H33" s="745">
        <v>0.56829127335773455</v>
      </c>
      <c r="I33"/>
      <c r="J33" s="2140" t="s">
        <v>246</v>
      </c>
      <c r="K33" s="392" t="s">
        <v>247</v>
      </c>
      <c r="L33" s="994"/>
      <c r="M33" s="927">
        <v>0</v>
      </c>
      <c r="N33" s="1021">
        <v>10</v>
      </c>
      <c r="O33" s="927">
        <v>0.32237266279819471</v>
      </c>
      <c r="P33" s="1021">
        <v>58</v>
      </c>
      <c r="Q33" s="269">
        <v>0.52242839128085028</v>
      </c>
      <c r="R33" s="233"/>
    </row>
    <row r="34" spans="1:18" ht="15.75" customHeight="1" x14ac:dyDescent="0.25">
      <c r="A34" s="2141"/>
      <c r="B34" s="390" t="s">
        <v>397</v>
      </c>
      <c r="C34" s="915">
        <v>31</v>
      </c>
      <c r="D34" s="742">
        <v>8.9585019072939545E-2</v>
      </c>
      <c r="E34" s="1570">
        <v>0</v>
      </c>
      <c r="F34" s="916">
        <v>0</v>
      </c>
      <c r="G34" s="2004">
        <v>9</v>
      </c>
      <c r="H34" s="916">
        <v>8.6688499325756119E-2</v>
      </c>
      <c r="I34"/>
      <c r="J34" s="2141"/>
      <c r="K34" s="390" t="s">
        <v>397</v>
      </c>
      <c r="L34" s="1006">
        <v>0</v>
      </c>
      <c r="M34" s="925">
        <v>0</v>
      </c>
      <c r="N34" s="1003">
        <v>7</v>
      </c>
      <c r="O34" s="925">
        <v>0.2256608639587363</v>
      </c>
      <c r="P34" s="1019">
        <v>5</v>
      </c>
      <c r="Q34" s="260">
        <v>4.503693028283192E-2</v>
      </c>
      <c r="R34" s="233"/>
    </row>
    <row r="35" spans="1:18" ht="15.75" customHeight="1" thickBot="1" x14ac:dyDescent="0.3">
      <c r="A35" s="2141"/>
      <c r="B35" s="1458" t="s">
        <v>117</v>
      </c>
      <c r="C35" s="1053">
        <v>1431</v>
      </c>
      <c r="D35" s="969">
        <v>4.1353600739798866</v>
      </c>
      <c r="E35" s="1572">
        <v>5</v>
      </c>
      <c r="F35" s="970">
        <v>1.9920318725099602</v>
      </c>
      <c r="G35" s="2005">
        <v>293</v>
      </c>
      <c r="H35" s="2003">
        <v>2.8221922558273933</v>
      </c>
      <c r="I35"/>
      <c r="J35" s="2141"/>
      <c r="K35" s="1458" t="s">
        <v>117</v>
      </c>
      <c r="L35" s="1022">
        <v>5</v>
      </c>
      <c r="M35" s="925">
        <v>1.824817518248175</v>
      </c>
      <c r="N35" s="1459">
        <v>109</v>
      </c>
      <c r="O35" s="925">
        <v>3.5138620245003223</v>
      </c>
      <c r="P35" s="1460">
        <v>230</v>
      </c>
      <c r="Q35" s="1854">
        <v>2.0716987930102686</v>
      </c>
      <c r="R35" s="233"/>
    </row>
    <row r="36" spans="1:18" ht="15.75" customHeight="1" thickBot="1" x14ac:dyDescent="0.3">
      <c r="A36" s="2142"/>
      <c r="B36" s="388" t="s">
        <v>38</v>
      </c>
      <c r="C36" s="1058">
        <v>2065</v>
      </c>
      <c r="D36" s="920">
        <v>5.967518205987747</v>
      </c>
      <c r="E36" s="1017">
        <v>5</v>
      </c>
      <c r="F36" s="921">
        <v>1.9920318725099602</v>
      </c>
      <c r="G36" s="2009">
        <v>361</v>
      </c>
      <c r="H36" s="920">
        <v>3.4771720285108847</v>
      </c>
      <c r="I36"/>
      <c r="J36" s="2142"/>
      <c r="K36" s="388" t="s">
        <v>38</v>
      </c>
      <c r="L36" s="1023">
        <v>5</v>
      </c>
      <c r="M36" s="240">
        <v>1.824817518248175</v>
      </c>
      <c r="N36" s="1020">
        <v>126</v>
      </c>
      <c r="O36" s="240">
        <v>4.061895551257253</v>
      </c>
      <c r="P36" s="1020">
        <v>293</v>
      </c>
      <c r="Q36" s="876">
        <v>2.6391641145739508</v>
      </c>
      <c r="R36" s="233"/>
    </row>
    <row r="37" spans="1:18" ht="15.75" customHeight="1" thickBot="1" x14ac:dyDescent="0.3">
      <c r="A37" s="393" t="s">
        <v>72</v>
      </c>
      <c r="B37" s="394"/>
      <c r="C37" s="634">
        <v>34604</v>
      </c>
      <c r="D37" s="654">
        <v>100</v>
      </c>
      <c r="E37" s="1018">
        <v>251</v>
      </c>
      <c r="F37" s="922">
        <v>100</v>
      </c>
      <c r="G37" s="637">
        <v>10382</v>
      </c>
      <c r="H37" s="654">
        <v>100</v>
      </c>
      <c r="I37"/>
      <c r="J37" s="393" t="s">
        <v>72</v>
      </c>
      <c r="K37" s="395"/>
      <c r="L37" s="877">
        <v>274</v>
      </c>
      <c r="M37" s="878">
        <v>100</v>
      </c>
      <c r="N37" s="637">
        <v>3102</v>
      </c>
      <c r="O37" s="928">
        <v>100</v>
      </c>
      <c r="P37" s="637">
        <v>11102</v>
      </c>
      <c r="Q37" s="876">
        <v>100</v>
      </c>
      <c r="R37" s="233"/>
    </row>
    <row r="38" spans="1:18" x14ac:dyDescent="0.25">
      <c r="O38" s="74"/>
      <c r="Q38" s="74"/>
    </row>
  </sheetData>
  <mergeCells count="10">
    <mergeCell ref="L5:Q5"/>
    <mergeCell ref="A5:B6"/>
    <mergeCell ref="C5:H5"/>
    <mergeCell ref="J5:K6"/>
    <mergeCell ref="A33:A36"/>
    <mergeCell ref="A7:A27"/>
    <mergeCell ref="A28:A32"/>
    <mergeCell ref="J33:J36"/>
    <mergeCell ref="J7:J27"/>
    <mergeCell ref="J28:J32"/>
  </mergeCells>
  <phoneticPr fontId="0" type="noConversion"/>
  <pageMargins left="0.75" right="0.75" top="1" bottom="1" header="0.5" footer="0.5"/>
  <pageSetup paperSize="1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5"/>
  <sheetViews>
    <sheetView workbookViewId="0">
      <selection activeCell="I4" sqref="I4"/>
    </sheetView>
  </sheetViews>
  <sheetFormatPr defaultRowHeight="13.2" x14ac:dyDescent="0.25"/>
  <cols>
    <col min="1" max="1" width="17.6640625" customWidth="1"/>
    <col min="2" max="2" width="8.109375" customWidth="1"/>
    <col min="3" max="3" width="11.44140625" customWidth="1"/>
    <col min="4" max="4" width="9" customWidth="1"/>
    <col min="5" max="6" width="8.44140625" customWidth="1"/>
    <col min="7" max="16" width="7.88671875" customWidth="1"/>
    <col min="17" max="18" width="8.109375" customWidth="1"/>
    <col min="19" max="19" width="16.88671875" bestFit="1" customWidth="1"/>
    <col min="20" max="20" width="11.5546875" bestFit="1" customWidth="1"/>
    <col min="21" max="21" width="12.6640625" customWidth="1"/>
    <col min="22" max="22" width="11.109375" customWidth="1"/>
    <col min="23" max="23" width="8" customWidth="1"/>
    <col min="24" max="24" width="7.6640625" customWidth="1"/>
    <col min="25" max="25" width="7.109375" customWidth="1"/>
    <col min="26" max="26" width="7.33203125" customWidth="1"/>
    <col min="27" max="27" width="6.5546875" customWidth="1"/>
    <col min="28" max="28" width="14.6640625" customWidth="1"/>
    <col min="29" max="36" width="7" customWidth="1"/>
  </cols>
  <sheetData>
    <row r="1" spans="1:28" x14ac:dyDescent="0.25">
      <c r="A1" s="1543" t="s">
        <v>566</v>
      </c>
    </row>
    <row r="3" spans="1:28" x14ac:dyDescent="0.25">
      <c r="A3" s="1538" t="s">
        <v>993</v>
      </c>
    </row>
    <row r="4" spans="1:28" ht="13.8" thickBot="1" x14ac:dyDescent="0.3"/>
    <row r="5" spans="1:28" x14ac:dyDescent="0.25">
      <c r="A5" s="2153" t="s">
        <v>281</v>
      </c>
      <c r="B5" s="2150" t="s">
        <v>277</v>
      </c>
      <c r="C5" s="2152"/>
      <c r="D5" s="2150" t="s">
        <v>282</v>
      </c>
      <c r="E5" s="2151"/>
      <c r="F5" s="2151"/>
      <c r="G5" s="2152"/>
    </row>
    <row r="6" spans="1:28" ht="13.8" thickBot="1" x14ac:dyDescent="0.3">
      <c r="A6" s="2154"/>
      <c r="B6" s="397" t="s">
        <v>111</v>
      </c>
      <c r="C6" s="398" t="s">
        <v>175</v>
      </c>
      <c r="D6" s="397" t="s">
        <v>285</v>
      </c>
      <c r="E6" s="399" t="s">
        <v>175</v>
      </c>
      <c r="F6" s="400" t="s">
        <v>286</v>
      </c>
      <c r="G6" s="398" t="s">
        <v>175</v>
      </c>
    </row>
    <row r="7" spans="1:28" x14ac:dyDescent="0.25">
      <c r="A7" s="401" t="s">
        <v>248</v>
      </c>
      <c r="B7" s="1524">
        <v>179</v>
      </c>
      <c r="C7" s="1163">
        <v>65.328467153284677</v>
      </c>
      <c r="D7" s="1525">
        <v>2050</v>
      </c>
      <c r="E7" s="1165">
        <v>66.086395873629911</v>
      </c>
      <c r="F7" s="1526">
        <v>7061</v>
      </c>
      <c r="G7" s="1163">
        <v>63.601152945415237</v>
      </c>
    </row>
    <row r="8" spans="1:28" ht="14.25" customHeight="1" x14ac:dyDescent="0.25">
      <c r="A8" s="402" t="s">
        <v>283</v>
      </c>
      <c r="B8" s="1527">
        <v>49</v>
      </c>
      <c r="C8" s="1149">
        <v>17.883211678832119</v>
      </c>
      <c r="D8" s="1528">
        <v>597</v>
      </c>
      <c r="E8" s="1168">
        <v>19.245647969052225</v>
      </c>
      <c r="F8" s="874">
        <v>3110</v>
      </c>
      <c r="G8" s="1149">
        <v>28.012970635921459</v>
      </c>
    </row>
    <row r="9" spans="1:28" x14ac:dyDescent="0.25">
      <c r="A9" s="402" t="s">
        <v>284</v>
      </c>
      <c r="B9" s="1527">
        <v>45</v>
      </c>
      <c r="C9" s="1149">
        <v>16.423357664233578</v>
      </c>
      <c r="D9" s="1528">
        <v>445</v>
      </c>
      <c r="E9" s="1168">
        <v>14.345583494519666</v>
      </c>
      <c r="F9" s="874">
        <v>905</v>
      </c>
      <c r="G9" s="1149">
        <v>8.1516843811925774</v>
      </c>
    </row>
    <row r="10" spans="1:28" ht="13.5" customHeight="1" thickBot="1" x14ac:dyDescent="0.3">
      <c r="A10" s="403" t="s">
        <v>278</v>
      </c>
      <c r="B10" s="1529">
        <v>1</v>
      </c>
      <c r="C10" s="1530">
        <v>0.36496350364963503</v>
      </c>
      <c r="D10" s="1076">
        <v>10</v>
      </c>
      <c r="E10" s="1531">
        <v>0.32237266279819471</v>
      </c>
      <c r="F10" s="1532">
        <v>26</v>
      </c>
      <c r="G10" s="1530">
        <v>0.23419203747072601</v>
      </c>
    </row>
    <row r="11" spans="1:28" ht="13.8" thickBot="1" x14ac:dyDescent="0.3">
      <c r="A11" s="404" t="s">
        <v>38</v>
      </c>
      <c r="B11" s="1533">
        <v>274</v>
      </c>
      <c r="C11" s="876">
        <v>100</v>
      </c>
      <c r="D11" s="872">
        <v>3102</v>
      </c>
      <c r="E11" s="878">
        <v>100</v>
      </c>
      <c r="F11" s="637">
        <v>11102</v>
      </c>
      <c r="G11" s="876">
        <v>100</v>
      </c>
    </row>
    <row r="12" spans="1:28" ht="13.5" customHeight="1" x14ac:dyDescent="0.25"/>
    <row r="13" spans="1:28" ht="13.5" customHeight="1" x14ac:dyDescent="0.25">
      <c r="A13" s="1538" t="s">
        <v>567</v>
      </c>
    </row>
    <row r="14" spans="1:28" ht="13.5" customHeight="1" thickBot="1" x14ac:dyDescent="0.3">
      <c r="AA14" s="908"/>
      <c r="AB14" s="772"/>
    </row>
    <row r="15" spans="1:28" ht="13.5" customHeight="1" thickBot="1" x14ac:dyDescent="0.3">
      <c r="A15" s="2159" t="s">
        <v>280</v>
      </c>
      <c r="B15" s="2162" t="s">
        <v>277</v>
      </c>
      <c r="C15" s="2163"/>
      <c r="D15" s="2163"/>
      <c r="E15" s="2164"/>
      <c r="F15" s="2165" t="s">
        <v>282</v>
      </c>
      <c r="G15" s="2163"/>
      <c r="H15" s="2163"/>
      <c r="I15" s="2164"/>
    </row>
    <row r="16" spans="1:28" ht="13.5" customHeight="1" thickBot="1" x14ac:dyDescent="0.3">
      <c r="A16" s="2160"/>
      <c r="B16" s="2173" t="s">
        <v>518</v>
      </c>
      <c r="C16" s="2174"/>
      <c r="D16" s="2175" t="s">
        <v>519</v>
      </c>
      <c r="E16" s="2176"/>
      <c r="F16" s="2177" t="s">
        <v>518</v>
      </c>
      <c r="G16" s="2174"/>
      <c r="H16" s="2175" t="s">
        <v>519</v>
      </c>
      <c r="I16" s="2176"/>
    </row>
    <row r="17" spans="1:17" ht="13.5" customHeight="1" thickBot="1" x14ac:dyDescent="0.3">
      <c r="A17" s="2161"/>
      <c r="B17" s="900" t="s">
        <v>379</v>
      </c>
      <c r="C17" s="1189" t="s">
        <v>380</v>
      </c>
      <c r="D17" s="1434" t="s">
        <v>379</v>
      </c>
      <c r="E17" s="1439" t="s">
        <v>380</v>
      </c>
      <c r="F17" s="902" t="s">
        <v>379</v>
      </c>
      <c r="G17" s="1189" t="s">
        <v>380</v>
      </c>
      <c r="H17" s="900" t="s">
        <v>379</v>
      </c>
      <c r="I17" s="901" t="s">
        <v>380</v>
      </c>
    </row>
    <row r="18" spans="1:17" ht="13.5" customHeight="1" x14ac:dyDescent="0.25">
      <c r="A18" s="374" t="s">
        <v>248</v>
      </c>
      <c r="B18" s="604">
        <v>160</v>
      </c>
      <c r="C18" s="1197">
        <v>17</v>
      </c>
      <c r="D18" s="1435">
        <v>165</v>
      </c>
      <c r="E18" s="1440">
        <v>14</v>
      </c>
      <c r="F18" s="825">
        <v>5966</v>
      </c>
      <c r="G18" s="819">
        <v>2543</v>
      </c>
      <c r="H18" s="1190">
        <v>6378</v>
      </c>
      <c r="I18" s="904">
        <v>2733</v>
      </c>
    </row>
    <row r="19" spans="1:17" ht="13.5" customHeight="1" x14ac:dyDescent="0.25">
      <c r="A19" s="369" t="s">
        <v>381</v>
      </c>
      <c r="B19" s="598">
        <v>25</v>
      </c>
      <c r="C19" s="1198">
        <v>30</v>
      </c>
      <c r="D19" s="1436">
        <v>28</v>
      </c>
      <c r="E19" s="1441">
        <v>21</v>
      </c>
      <c r="F19" s="695">
        <v>1366</v>
      </c>
      <c r="G19" s="624">
        <v>2100</v>
      </c>
      <c r="H19" s="1191">
        <v>1429</v>
      </c>
      <c r="I19" s="905">
        <v>2278</v>
      </c>
    </row>
    <row r="20" spans="1:17" ht="12.75" customHeight="1" x14ac:dyDescent="0.25">
      <c r="A20" s="369" t="s">
        <v>284</v>
      </c>
      <c r="B20" s="598">
        <v>26</v>
      </c>
      <c r="C20" s="1198">
        <v>17</v>
      </c>
      <c r="D20" s="1436">
        <v>31</v>
      </c>
      <c r="E20" s="1441">
        <v>14</v>
      </c>
      <c r="F20" s="695">
        <v>551</v>
      </c>
      <c r="G20" s="624">
        <v>768</v>
      </c>
      <c r="H20" s="1191">
        <v>494</v>
      </c>
      <c r="I20" s="905">
        <v>856</v>
      </c>
      <c r="L20" s="408"/>
    </row>
    <row r="21" spans="1:17" ht="12.75" customHeight="1" thickBot="1" x14ac:dyDescent="0.3">
      <c r="A21" s="375" t="s">
        <v>278</v>
      </c>
      <c r="B21" s="600">
        <v>0</v>
      </c>
      <c r="C21" s="1199">
        <v>0</v>
      </c>
      <c r="D21" s="1437">
        <v>1</v>
      </c>
      <c r="E21" s="1442">
        <v>0</v>
      </c>
      <c r="F21" s="696">
        <v>16</v>
      </c>
      <c r="G21" s="821">
        <v>19</v>
      </c>
      <c r="H21" s="1192">
        <v>25</v>
      </c>
      <c r="I21" s="906">
        <v>11</v>
      </c>
      <c r="L21" s="408"/>
    </row>
    <row r="22" spans="1:17" ht="12.75" customHeight="1" thickBot="1" x14ac:dyDescent="0.3">
      <c r="A22" s="903" t="s">
        <v>38</v>
      </c>
      <c r="B22" s="693">
        <v>211</v>
      </c>
      <c r="C22" s="1200">
        <v>64</v>
      </c>
      <c r="D22" s="1438">
        <v>225</v>
      </c>
      <c r="E22" s="1443">
        <v>49</v>
      </c>
      <c r="F22" s="273">
        <v>7899</v>
      </c>
      <c r="G22" s="277">
        <v>5430</v>
      </c>
      <c r="H22" s="662">
        <v>8326</v>
      </c>
      <c r="I22" s="907">
        <v>5878</v>
      </c>
    </row>
    <row r="23" spans="1:17" ht="12.75" customHeight="1" x14ac:dyDescent="0.25"/>
    <row r="24" spans="1:17" ht="12.75" customHeight="1" x14ac:dyDescent="0.25">
      <c r="A24" s="1858" t="s">
        <v>994</v>
      </c>
      <c r="B24" s="242"/>
      <c r="C24" s="242"/>
      <c r="D24" s="242"/>
      <c r="E24" s="242"/>
    </row>
    <row r="25" spans="1:17" ht="12.75" customHeight="1" thickBot="1" x14ac:dyDescent="0.3">
      <c r="A25" s="242"/>
      <c r="B25" s="242"/>
      <c r="C25" s="242"/>
      <c r="D25" s="242"/>
      <c r="E25" s="242"/>
    </row>
    <row r="26" spans="1:17" ht="12.75" customHeight="1" thickBot="1" x14ac:dyDescent="0.3">
      <c r="A26" s="2128" t="s">
        <v>353</v>
      </c>
      <c r="B26" s="2182" t="s">
        <v>385</v>
      </c>
      <c r="C26" s="2183"/>
      <c r="D26" s="2183"/>
      <c r="E26" s="2184"/>
      <c r="F26" s="2182" t="s">
        <v>386</v>
      </c>
      <c r="G26" s="2183"/>
      <c r="H26" s="2183"/>
      <c r="I26" s="2184"/>
    </row>
    <row r="27" spans="1:17" ht="12.75" customHeight="1" x14ac:dyDescent="0.25">
      <c r="A27" s="2180"/>
      <c r="B27" s="2186" t="s">
        <v>52</v>
      </c>
      <c r="C27" s="2187"/>
      <c r="D27" s="2188" t="s">
        <v>382</v>
      </c>
      <c r="E27" s="2189"/>
      <c r="F27" s="2190" t="s">
        <v>73</v>
      </c>
      <c r="G27" s="2187"/>
      <c r="H27" s="2188" t="s">
        <v>387</v>
      </c>
      <c r="I27" s="2189"/>
      <c r="O27" s="771"/>
      <c r="P27" s="771"/>
      <c r="Q27" s="11"/>
    </row>
    <row r="28" spans="1:17" ht="13.8" thickBot="1" x14ac:dyDescent="0.3">
      <c r="A28" s="2181"/>
      <c r="B28" s="1515" t="s">
        <v>111</v>
      </c>
      <c r="C28" s="398" t="s">
        <v>175</v>
      </c>
      <c r="D28" s="1515" t="s">
        <v>111</v>
      </c>
      <c r="E28" s="398" t="s">
        <v>175</v>
      </c>
      <c r="F28" s="1515" t="s">
        <v>111</v>
      </c>
      <c r="G28" s="398" t="s">
        <v>175</v>
      </c>
      <c r="H28" s="1515" t="s">
        <v>111</v>
      </c>
      <c r="I28" s="398" t="s">
        <v>175</v>
      </c>
      <c r="O28" s="771"/>
      <c r="P28" s="771"/>
      <c r="Q28" s="11"/>
    </row>
    <row r="29" spans="1:17" x14ac:dyDescent="0.25">
      <c r="A29" s="789" t="s">
        <v>294</v>
      </c>
      <c r="B29" s="865"/>
      <c r="C29" s="1336">
        <v>0</v>
      </c>
      <c r="D29" s="961">
        <v>1</v>
      </c>
      <c r="E29" s="1337">
        <v>1.2010569300984866E-2</v>
      </c>
      <c r="F29" s="865"/>
      <c r="G29" s="1336">
        <v>0</v>
      </c>
      <c r="H29" s="961">
        <v>4</v>
      </c>
      <c r="I29" s="1337">
        <v>6.8050357264375638E-2</v>
      </c>
    </row>
    <row r="30" spans="1:17" x14ac:dyDescent="0.25">
      <c r="A30" s="790" t="s">
        <v>361</v>
      </c>
      <c r="B30" s="564">
        <v>1</v>
      </c>
      <c r="C30" s="1328">
        <v>0.44444444444444442</v>
      </c>
      <c r="D30" s="959">
        <v>137</v>
      </c>
      <c r="E30" s="260">
        <v>1.6454479942349269</v>
      </c>
      <c r="F30" s="564">
        <v>1</v>
      </c>
      <c r="G30" s="599">
        <v>2.0408163265306123</v>
      </c>
      <c r="H30" s="959">
        <v>148</v>
      </c>
      <c r="I30" s="260">
        <v>2.5178632187818986</v>
      </c>
    </row>
    <row r="31" spans="1:17" x14ac:dyDescent="0.25">
      <c r="A31" s="790" t="s">
        <v>455</v>
      </c>
      <c r="B31" s="564">
        <v>6</v>
      </c>
      <c r="C31" s="1328">
        <v>2.666666666666667</v>
      </c>
      <c r="D31" s="959">
        <v>329</v>
      </c>
      <c r="E31" s="260">
        <v>3.9514773000240213</v>
      </c>
      <c r="F31" s="564">
        <v>3</v>
      </c>
      <c r="G31" s="599">
        <v>6.1224489795918364</v>
      </c>
      <c r="H31" s="959">
        <v>250</v>
      </c>
      <c r="I31" s="260">
        <v>4.2531473290234771</v>
      </c>
    </row>
    <row r="32" spans="1:17" x14ac:dyDescent="0.25">
      <c r="A32" s="790" t="s">
        <v>456</v>
      </c>
      <c r="B32" s="564">
        <v>8</v>
      </c>
      <c r="C32" s="1328">
        <v>3.5555555555555554</v>
      </c>
      <c r="D32" s="959">
        <v>426</v>
      </c>
      <c r="E32" s="260">
        <v>5.1165025222195526</v>
      </c>
      <c r="F32" s="564">
        <v>2</v>
      </c>
      <c r="G32" s="599">
        <v>4.0816326530612246</v>
      </c>
      <c r="H32" s="959">
        <v>316</v>
      </c>
      <c r="I32" s="260">
        <v>5.3759782238856753</v>
      </c>
    </row>
    <row r="33" spans="1:11" x14ac:dyDescent="0.25">
      <c r="A33" s="790" t="s">
        <v>457</v>
      </c>
      <c r="B33" s="564">
        <v>39</v>
      </c>
      <c r="C33" s="1328">
        <v>17.333333333333336</v>
      </c>
      <c r="D33" s="959">
        <v>1502</v>
      </c>
      <c r="E33" s="260">
        <v>18.039875090079267</v>
      </c>
      <c r="F33" s="564">
        <v>6</v>
      </c>
      <c r="G33" s="599">
        <v>12.244897959183673</v>
      </c>
      <c r="H33" s="959">
        <v>963</v>
      </c>
      <c r="I33" s="260">
        <v>16.383123511398434</v>
      </c>
    </row>
    <row r="34" spans="1:11" x14ac:dyDescent="0.25">
      <c r="A34" s="790" t="s">
        <v>458</v>
      </c>
      <c r="B34" s="564">
        <v>39</v>
      </c>
      <c r="C34" s="1328">
        <v>17.333333333333336</v>
      </c>
      <c r="D34" s="959">
        <v>1558</v>
      </c>
      <c r="E34" s="260">
        <v>18.712466970934422</v>
      </c>
      <c r="F34" s="564">
        <v>6</v>
      </c>
      <c r="G34" s="599">
        <v>12.244897959183673</v>
      </c>
      <c r="H34" s="959">
        <v>1028</v>
      </c>
      <c r="I34" s="260">
        <v>17.488941816944539</v>
      </c>
    </row>
    <row r="35" spans="1:11" x14ac:dyDescent="0.25">
      <c r="A35" s="790" t="s">
        <v>459</v>
      </c>
      <c r="B35" s="564">
        <v>29</v>
      </c>
      <c r="C35" s="1329">
        <v>12.888888888888889</v>
      </c>
      <c r="D35" s="959">
        <v>1252</v>
      </c>
      <c r="E35" s="260">
        <v>15.037232764833053</v>
      </c>
      <c r="F35" s="564">
        <v>7</v>
      </c>
      <c r="G35" s="601">
        <v>14.285714285714285</v>
      </c>
      <c r="H35" s="959">
        <v>910</v>
      </c>
      <c r="I35" s="260">
        <v>15.481456277645458</v>
      </c>
    </row>
    <row r="36" spans="1:11" x14ac:dyDescent="0.25">
      <c r="A36" s="790" t="s">
        <v>460</v>
      </c>
      <c r="B36" s="564">
        <v>28</v>
      </c>
      <c r="C36" s="1329">
        <v>12.444444444444445</v>
      </c>
      <c r="D36" s="959">
        <v>1168</v>
      </c>
      <c r="E36" s="260">
        <v>14.028344943550325</v>
      </c>
      <c r="F36" s="564">
        <v>2</v>
      </c>
      <c r="G36" s="601">
        <v>4.0816326530612246</v>
      </c>
      <c r="H36" s="959">
        <v>857</v>
      </c>
      <c r="I36" s="260">
        <v>14.579789043892481</v>
      </c>
    </row>
    <row r="37" spans="1:11" x14ac:dyDescent="0.25">
      <c r="A37" s="790" t="s">
        <v>461</v>
      </c>
      <c r="B37" s="564">
        <v>32</v>
      </c>
      <c r="C37" s="1329">
        <v>14.222222222222221</v>
      </c>
      <c r="D37" s="959">
        <v>1012</v>
      </c>
      <c r="E37" s="260">
        <v>12.154696132596685</v>
      </c>
      <c r="F37" s="564">
        <v>6</v>
      </c>
      <c r="G37" s="601">
        <v>12.244897959183673</v>
      </c>
      <c r="H37" s="959">
        <v>678</v>
      </c>
      <c r="I37" s="260">
        <v>11.53453555631167</v>
      </c>
    </row>
    <row r="38" spans="1:11" ht="13.8" thickBot="1" x14ac:dyDescent="0.3">
      <c r="A38" s="375" t="s">
        <v>256</v>
      </c>
      <c r="B38" s="894">
        <v>43</v>
      </c>
      <c r="C38" s="1329">
        <v>19.111111111111111</v>
      </c>
      <c r="D38" s="963">
        <v>941</v>
      </c>
      <c r="E38" s="260">
        <v>11.301945712226759</v>
      </c>
      <c r="F38" s="894">
        <v>16</v>
      </c>
      <c r="G38" s="601">
        <v>32.653061224489797</v>
      </c>
      <c r="H38" s="963">
        <v>724</v>
      </c>
      <c r="I38" s="260">
        <v>12.31711466485199</v>
      </c>
    </row>
    <row r="39" spans="1:11" ht="13.8" thickBot="1" x14ac:dyDescent="0.3">
      <c r="A39" s="791" t="s">
        <v>38</v>
      </c>
      <c r="B39" s="693">
        <v>225</v>
      </c>
      <c r="C39" s="567">
        <v>100</v>
      </c>
      <c r="D39" s="662">
        <v>8326</v>
      </c>
      <c r="E39" s="278">
        <v>100</v>
      </c>
      <c r="F39" s="693">
        <v>49</v>
      </c>
      <c r="G39" s="567">
        <v>100</v>
      </c>
      <c r="H39" s="662">
        <v>5878</v>
      </c>
      <c r="I39" s="278">
        <v>100</v>
      </c>
    </row>
    <row r="40" spans="1:11" x14ac:dyDescent="0.25">
      <c r="A40" s="1855"/>
      <c r="B40" s="1856"/>
      <c r="C40" s="1857"/>
      <c r="D40" s="50"/>
      <c r="E40" s="1857"/>
      <c r="F40" s="1856"/>
      <c r="G40" s="1857"/>
      <c r="H40" s="50"/>
      <c r="I40" s="1857"/>
      <c r="J40" s="242"/>
      <c r="K40" s="242"/>
    </row>
    <row r="41" spans="1:11" x14ac:dyDescent="0.25">
      <c r="A41" s="1538" t="s">
        <v>995</v>
      </c>
    </row>
    <row r="42" spans="1:11" ht="13.8" thickBot="1" x14ac:dyDescent="0.3"/>
    <row r="43" spans="1:11" x14ac:dyDescent="0.25">
      <c r="A43" s="2112" t="s">
        <v>280</v>
      </c>
      <c r="B43" s="2193"/>
      <c r="C43" s="2113"/>
      <c r="D43" s="2024" t="s">
        <v>82</v>
      </c>
      <c r="E43" s="2202" t="s">
        <v>281</v>
      </c>
      <c r="F43" s="2203"/>
      <c r="G43" s="2203"/>
      <c r="H43" s="2204"/>
    </row>
    <row r="44" spans="1:11" ht="13.8" thickBot="1" x14ac:dyDescent="0.3">
      <c r="A44" s="2114"/>
      <c r="B44" s="2194"/>
      <c r="C44" s="2115"/>
      <c r="D44" s="2025"/>
      <c r="E44" s="951" t="s">
        <v>248</v>
      </c>
      <c r="F44" s="952" t="s">
        <v>283</v>
      </c>
      <c r="G44" s="952" t="s">
        <v>284</v>
      </c>
      <c r="H44" s="953" t="s">
        <v>278</v>
      </c>
    </row>
    <row r="45" spans="1:11" x14ac:dyDescent="0.25">
      <c r="A45" s="2198" t="s">
        <v>287</v>
      </c>
      <c r="B45" s="2192" t="s">
        <v>288</v>
      </c>
      <c r="C45" s="947" t="s">
        <v>289</v>
      </c>
      <c r="D45" s="948">
        <v>103</v>
      </c>
      <c r="E45" s="949">
        <v>77</v>
      </c>
      <c r="F45" s="950">
        <v>10</v>
      </c>
      <c r="G45" s="950">
        <v>16</v>
      </c>
      <c r="H45" s="1547">
        <v>0</v>
      </c>
    </row>
    <row r="46" spans="1:11" x14ac:dyDescent="0.25">
      <c r="A46" s="2199"/>
      <c r="B46" s="2155"/>
      <c r="C46" s="943" t="s">
        <v>290</v>
      </c>
      <c r="D46" s="682">
        <v>89</v>
      </c>
      <c r="E46" s="683">
        <v>58</v>
      </c>
      <c r="F46" s="684">
        <v>22</v>
      </c>
      <c r="G46" s="684">
        <v>8</v>
      </c>
      <c r="H46" s="685">
        <v>1</v>
      </c>
    </row>
    <row r="47" spans="1:11" x14ac:dyDescent="0.25">
      <c r="A47" s="2200"/>
      <c r="B47" s="2155" t="s">
        <v>291</v>
      </c>
      <c r="C47" s="944" t="s">
        <v>289</v>
      </c>
      <c r="D47" s="682">
        <v>14</v>
      </c>
      <c r="E47" s="683">
        <v>11</v>
      </c>
      <c r="F47" s="684">
        <v>2</v>
      </c>
      <c r="G47" s="684">
        <v>1</v>
      </c>
      <c r="H47" s="685">
        <v>0</v>
      </c>
    </row>
    <row r="48" spans="1:11" x14ac:dyDescent="0.25">
      <c r="A48" s="2200"/>
      <c r="B48" s="2155"/>
      <c r="C48" s="943" t="s">
        <v>290</v>
      </c>
      <c r="D48" s="682">
        <v>6</v>
      </c>
      <c r="E48" s="683">
        <v>2</v>
      </c>
      <c r="F48" s="684">
        <v>3</v>
      </c>
      <c r="G48" s="684">
        <v>1</v>
      </c>
      <c r="H48" s="685">
        <v>0</v>
      </c>
    </row>
    <row r="49" spans="1:11" x14ac:dyDescent="0.25">
      <c r="A49" s="2200"/>
      <c r="B49" s="2155" t="s">
        <v>292</v>
      </c>
      <c r="C49" s="944" t="s">
        <v>289</v>
      </c>
      <c r="D49" s="682">
        <v>34</v>
      </c>
      <c r="E49" s="683">
        <v>16</v>
      </c>
      <c r="F49" s="684">
        <v>1</v>
      </c>
      <c r="G49" s="684">
        <v>17</v>
      </c>
      <c r="H49" s="685">
        <v>0</v>
      </c>
    </row>
    <row r="50" spans="1:11" ht="13.8" thickBot="1" x14ac:dyDescent="0.3">
      <c r="A50" s="2200"/>
      <c r="B50" s="2156"/>
      <c r="C50" s="945" t="s">
        <v>290</v>
      </c>
      <c r="D50" s="686">
        <v>28</v>
      </c>
      <c r="E50" s="687">
        <v>15</v>
      </c>
      <c r="F50" s="688">
        <v>11</v>
      </c>
      <c r="G50" s="688">
        <v>2</v>
      </c>
      <c r="H50" s="689">
        <v>0</v>
      </c>
    </row>
    <row r="51" spans="1:11" x14ac:dyDescent="0.25">
      <c r="A51" s="2200"/>
      <c r="B51" s="2157" t="s">
        <v>111</v>
      </c>
      <c r="C51" s="942" t="s">
        <v>289</v>
      </c>
      <c r="D51" s="678">
        <v>151</v>
      </c>
      <c r="E51" s="679">
        <v>104</v>
      </c>
      <c r="F51" s="680">
        <v>13</v>
      </c>
      <c r="G51" s="680">
        <v>34</v>
      </c>
      <c r="H51" s="681">
        <v>0</v>
      </c>
    </row>
    <row r="52" spans="1:11" ht="13.8" thickBot="1" x14ac:dyDescent="0.3">
      <c r="A52" s="2201"/>
      <c r="B52" s="2158"/>
      <c r="C52" s="946" t="s">
        <v>290</v>
      </c>
      <c r="D52" s="690">
        <v>123</v>
      </c>
      <c r="E52" s="691">
        <v>75</v>
      </c>
      <c r="F52" s="692">
        <v>36</v>
      </c>
      <c r="G52" s="692">
        <v>11</v>
      </c>
      <c r="H52" s="1548">
        <v>1</v>
      </c>
    </row>
    <row r="53" spans="1:11" x14ac:dyDescent="0.25">
      <c r="A53" s="2195" t="s">
        <v>293</v>
      </c>
      <c r="B53" s="2157" t="s">
        <v>383</v>
      </c>
      <c r="C53" s="942" t="s">
        <v>289</v>
      </c>
      <c r="D53" s="678">
        <v>2254</v>
      </c>
      <c r="E53" s="679">
        <v>1462</v>
      </c>
      <c r="F53" s="680">
        <v>356</v>
      </c>
      <c r="G53" s="680">
        <v>427</v>
      </c>
      <c r="H53" s="681">
        <v>9</v>
      </c>
    </row>
    <row r="54" spans="1:11" x14ac:dyDescent="0.25">
      <c r="A54" s="2196"/>
      <c r="B54" s="2155"/>
      <c r="C54" s="943" t="s">
        <v>290</v>
      </c>
      <c r="D54" s="682">
        <v>848</v>
      </c>
      <c r="E54" s="683">
        <v>588</v>
      </c>
      <c r="F54" s="684">
        <v>241</v>
      </c>
      <c r="G54" s="684">
        <v>18</v>
      </c>
      <c r="H54" s="685">
        <v>1</v>
      </c>
    </row>
    <row r="55" spans="1:11" x14ac:dyDescent="0.25">
      <c r="A55" s="2196"/>
      <c r="B55" s="2155" t="s">
        <v>384</v>
      </c>
      <c r="C55" s="944" t="s">
        <v>289</v>
      </c>
      <c r="D55" s="682">
        <v>8558</v>
      </c>
      <c r="E55" s="683">
        <v>5463</v>
      </c>
      <c r="F55" s="684">
        <v>2185</v>
      </c>
      <c r="G55" s="684">
        <v>887</v>
      </c>
      <c r="H55" s="685">
        <v>23</v>
      </c>
    </row>
    <row r="56" spans="1:11" ht="13.8" thickBot="1" x14ac:dyDescent="0.3">
      <c r="A56" s="2196"/>
      <c r="B56" s="2156"/>
      <c r="C56" s="945" t="s">
        <v>290</v>
      </c>
      <c r="D56" s="686">
        <v>2544</v>
      </c>
      <c r="E56" s="687">
        <v>1598</v>
      </c>
      <c r="F56" s="688">
        <v>925</v>
      </c>
      <c r="G56" s="688">
        <v>18</v>
      </c>
      <c r="H56" s="689">
        <v>3</v>
      </c>
    </row>
    <row r="57" spans="1:11" x14ac:dyDescent="0.25">
      <c r="A57" s="2196"/>
      <c r="B57" s="2157" t="s">
        <v>111</v>
      </c>
      <c r="C57" s="942" t="s">
        <v>289</v>
      </c>
      <c r="D57" s="678">
        <v>10812</v>
      </c>
      <c r="E57" s="679">
        <v>6925</v>
      </c>
      <c r="F57" s="680">
        <v>2541</v>
      </c>
      <c r="G57" s="680">
        <v>1314</v>
      </c>
      <c r="H57" s="681">
        <v>32</v>
      </c>
    </row>
    <row r="58" spans="1:11" ht="13.8" thickBot="1" x14ac:dyDescent="0.3">
      <c r="A58" s="2197"/>
      <c r="B58" s="2158"/>
      <c r="C58" s="946" t="s">
        <v>290</v>
      </c>
      <c r="D58" s="690">
        <v>3392</v>
      </c>
      <c r="E58" s="691">
        <v>2186</v>
      </c>
      <c r="F58" s="692">
        <v>1166</v>
      </c>
      <c r="G58" s="692">
        <v>36</v>
      </c>
      <c r="H58" s="1548">
        <v>4</v>
      </c>
    </row>
    <row r="59" spans="1:11" x14ac:dyDescent="0.25">
      <c r="A59" s="1855"/>
      <c r="B59" s="1856"/>
      <c r="C59" s="1857"/>
      <c r="D59" s="50"/>
      <c r="E59" s="1857"/>
      <c r="F59" s="1856"/>
      <c r="G59" s="1857"/>
      <c r="H59" s="50"/>
      <c r="I59" s="1857"/>
      <c r="J59" s="242"/>
      <c r="K59" s="242"/>
    </row>
    <row r="60" spans="1:11" x14ac:dyDescent="0.25">
      <c r="A60" s="1855"/>
      <c r="B60" s="1856"/>
      <c r="C60" s="1857"/>
      <c r="D60" s="50"/>
      <c r="E60" s="1857"/>
      <c r="F60" s="1856"/>
      <c r="G60" s="1857"/>
      <c r="H60" s="50"/>
      <c r="I60" s="1857"/>
      <c r="J60" s="242"/>
      <c r="K60" s="242"/>
    </row>
    <row r="61" spans="1:11" x14ac:dyDescent="0.25">
      <c r="A61" s="1538" t="s">
        <v>568</v>
      </c>
    </row>
    <row r="63" spans="1:11" x14ac:dyDescent="0.25">
      <c r="A63" s="1538" t="s">
        <v>996</v>
      </c>
    </row>
    <row r="64" spans="1:11" ht="13.8" thickBot="1" x14ac:dyDescent="0.3"/>
    <row r="65" spans="1:27" x14ac:dyDescent="0.25">
      <c r="A65" s="2153" t="s">
        <v>353</v>
      </c>
      <c r="B65" s="2150" t="s">
        <v>277</v>
      </c>
      <c r="C65" s="2152"/>
      <c r="D65" s="2150" t="s">
        <v>282</v>
      </c>
      <c r="E65" s="2151"/>
      <c r="F65" s="2151"/>
      <c r="G65" s="2152"/>
    </row>
    <row r="66" spans="1:27" ht="13.8" thickBot="1" x14ac:dyDescent="0.3">
      <c r="A66" s="2154"/>
      <c r="B66" s="397" t="s">
        <v>111</v>
      </c>
      <c r="C66" s="398" t="s">
        <v>175</v>
      </c>
      <c r="D66" s="397" t="s">
        <v>285</v>
      </c>
      <c r="E66" s="399" t="s">
        <v>175</v>
      </c>
      <c r="F66" s="400" t="s">
        <v>286</v>
      </c>
      <c r="G66" s="398" t="s">
        <v>175</v>
      </c>
    </row>
    <row r="67" spans="1:27" x14ac:dyDescent="0.25">
      <c r="A67" s="789" t="s">
        <v>294</v>
      </c>
      <c r="B67" s="958">
        <v>0</v>
      </c>
      <c r="C67" s="606" t="s">
        <v>495</v>
      </c>
      <c r="D67" s="604"/>
      <c r="E67" s="1336">
        <v>0</v>
      </c>
      <c r="F67" s="254">
        <v>5</v>
      </c>
      <c r="G67" s="1337">
        <v>4.503693028283192E-2</v>
      </c>
    </row>
    <row r="68" spans="1:27" x14ac:dyDescent="0.25">
      <c r="A68" s="790" t="s">
        <v>361</v>
      </c>
      <c r="B68" s="1308">
        <v>2</v>
      </c>
      <c r="C68" s="599">
        <v>0.72992700729927007</v>
      </c>
      <c r="D68" s="598">
        <v>22</v>
      </c>
      <c r="E68" s="599">
        <v>0.70921985815602839</v>
      </c>
      <c r="F68" s="258">
        <v>263</v>
      </c>
      <c r="G68" s="260">
        <v>2.3689425328769591</v>
      </c>
    </row>
    <row r="69" spans="1:27" x14ac:dyDescent="0.25">
      <c r="A69" s="790" t="s">
        <v>455</v>
      </c>
      <c r="B69" s="1308">
        <v>9</v>
      </c>
      <c r="C69" s="599">
        <v>3.2846715328467155</v>
      </c>
      <c r="D69" s="598">
        <v>103</v>
      </c>
      <c r="E69" s="599">
        <v>3.320438426821406</v>
      </c>
      <c r="F69" s="258">
        <v>476</v>
      </c>
      <c r="G69" s="260">
        <v>4.2875157629255991</v>
      </c>
    </row>
    <row r="70" spans="1:27" x14ac:dyDescent="0.25">
      <c r="A70" s="369" t="s">
        <v>456</v>
      </c>
      <c r="B70" s="1308">
        <v>10</v>
      </c>
      <c r="C70" s="599">
        <v>3.6496350364963499</v>
      </c>
      <c r="D70" s="598">
        <v>165</v>
      </c>
      <c r="E70" s="599">
        <v>5.3191489361702127</v>
      </c>
      <c r="F70" s="258">
        <v>577</v>
      </c>
      <c r="G70" s="260">
        <v>5.197261754638804</v>
      </c>
    </row>
    <row r="71" spans="1:27" x14ac:dyDescent="0.25">
      <c r="A71" s="369" t="s">
        <v>457</v>
      </c>
      <c r="B71" s="1308">
        <v>45</v>
      </c>
      <c r="C71" s="599">
        <v>16.423357664233578</v>
      </c>
      <c r="D71" s="598">
        <v>436</v>
      </c>
      <c r="E71" s="599">
        <v>14.055448098001289</v>
      </c>
      <c r="F71" s="258">
        <v>2029</v>
      </c>
      <c r="G71" s="260">
        <v>18.275986308773192</v>
      </c>
    </row>
    <row r="72" spans="1:27" ht="22.5" customHeight="1" x14ac:dyDescent="0.25">
      <c r="A72" s="369" t="s">
        <v>458</v>
      </c>
      <c r="B72" s="1308">
        <v>45</v>
      </c>
      <c r="C72" s="599">
        <v>16.423357664233578</v>
      </c>
      <c r="D72" s="598">
        <v>446</v>
      </c>
      <c r="E72" s="599">
        <v>14.377820760799484</v>
      </c>
      <c r="F72" s="258">
        <v>2140</v>
      </c>
      <c r="G72" s="260">
        <v>19.27580616105206</v>
      </c>
      <c r="U72" s="74"/>
      <c r="V72" s="2191"/>
      <c r="W72" s="2191"/>
      <c r="X72" s="2191"/>
      <c r="Y72" s="2191"/>
      <c r="Z72" s="2191"/>
      <c r="AA72" s="2191"/>
    </row>
    <row r="73" spans="1:27" ht="22.5" customHeight="1" x14ac:dyDescent="0.25">
      <c r="A73" s="369" t="s">
        <v>459</v>
      </c>
      <c r="B73" s="1308">
        <v>36</v>
      </c>
      <c r="C73" s="601">
        <v>13.138686131386862</v>
      </c>
      <c r="D73" s="598">
        <v>407</v>
      </c>
      <c r="E73" s="599">
        <v>13.120567375886525</v>
      </c>
      <c r="F73" s="258">
        <v>1755</v>
      </c>
      <c r="G73" s="260">
        <v>15.807962529274006</v>
      </c>
      <c r="U73" s="74"/>
      <c r="V73" s="396"/>
      <c r="W73" s="396"/>
      <c r="X73" s="396"/>
      <c r="Y73" s="396"/>
      <c r="Z73" s="396"/>
      <c r="AA73" s="396"/>
    </row>
    <row r="74" spans="1:27" x14ac:dyDescent="0.25">
      <c r="A74" s="369" t="s">
        <v>460</v>
      </c>
      <c r="B74" s="1308">
        <v>30</v>
      </c>
      <c r="C74" s="601">
        <v>10.948905109489052</v>
      </c>
      <c r="D74" s="598">
        <v>454</v>
      </c>
      <c r="E74" s="599">
        <v>14.63571889103804</v>
      </c>
      <c r="F74" s="258">
        <v>1571</v>
      </c>
      <c r="G74" s="260">
        <v>14.150603494865791</v>
      </c>
      <c r="U74" s="420"/>
      <c r="V74" s="74"/>
      <c r="W74" s="77"/>
      <c r="X74" s="74"/>
      <c r="Y74" s="77"/>
      <c r="Z74" s="74"/>
      <c r="AA74" s="77"/>
    </row>
    <row r="75" spans="1:27" x14ac:dyDescent="0.25">
      <c r="A75" s="369" t="s">
        <v>461</v>
      </c>
      <c r="B75" s="1308">
        <v>38</v>
      </c>
      <c r="C75" s="601">
        <v>13.868613138686131</v>
      </c>
      <c r="D75" s="598">
        <v>504</v>
      </c>
      <c r="E75" s="599">
        <v>16.247582205029012</v>
      </c>
      <c r="F75" s="258">
        <v>1186</v>
      </c>
      <c r="G75" s="260">
        <v>10.682759863087732</v>
      </c>
      <c r="U75" s="420"/>
      <c r="V75" s="74"/>
      <c r="W75" s="313"/>
      <c r="X75" s="74"/>
      <c r="Y75" s="77"/>
      <c r="Z75" s="74"/>
      <c r="AA75" s="77"/>
    </row>
    <row r="76" spans="1:27" ht="13.8" thickBot="1" x14ac:dyDescent="0.3">
      <c r="A76" s="1269" t="s">
        <v>256</v>
      </c>
      <c r="B76" s="1309">
        <v>59</v>
      </c>
      <c r="C76" s="601">
        <v>21.532846715328464</v>
      </c>
      <c r="D76" s="600">
        <v>565</v>
      </c>
      <c r="E76" s="599">
        <v>18.214055448098001</v>
      </c>
      <c r="F76" s="262">
        <v>1100</v>
      </c>
      <c r="G76" s="264">
        <v>9.9081246622230221</v>
      </c>
      <c r="U76" s="420"/>
      <c r="V76" s="74"/>
      <c r="W76" s="313"/>
      <c r="X76" s="74"/>
      <c r="Y76" s="77"/>
      <c r="Z76" s="74"/>
      <c r="AA76" s="77"/>
    </row>
    <row r="77" spans="1:27" ht="13.8" thickBot="1" x14ac:dyDescent="0.3">
      <c r="A77" s="791" t="s">
        <v>38</v>
      </c>
      <c r="B77" s="693">
        <v>274</v>
      </c>
      <c r="C77" s="567">
        <v>100</v>
      </c>
      <c r="D77" s="662">
        <v>3102</v>
      </c>
      <c r="E77" s="575">
        <v>100</v>
      </c>
      <c r="F77" s="275">
        <v>11102</v>
      </c>
      <c r="G77" s="278">
        <v>100</v>
      </c>
      <c r="U77" s="420"/>
      <c r="V77" s="74"/>
      <c r="W77" s="77"/>
      <c r="X77" s="74"/>
      <c r="Y77" s="77"/>
      <c r="Z77" s="74"/>
      <c r="AA77" s="77"/>
    </row>
    <row r="78" spans="1:27" ht="12.75" customHeight="1" x14ac:dyDescent="0.25">
      <c r="U78" s="413"/>
      <c r="V78" s="420"/>
      <c r="W78" s="426"/>
      <c r="X78" s="413"/>
      <c r="Y78" s="426"/>
      <c r="Z78" s="427"/>
      <c r="AA78" s="426"/>
    </row>
    <row r="79" spans="1:27" ht="12.75" customHeight="1" x14ac:dyDescent="0.25">
      <c r="U79" s="413"/>
    </row>
    <row r="80" spans="1:27" ht="12.75" customHeight="1" x14ac:dyDescent="0.25">
      <c r="U80" s="413"/>
    </row>
    <row r="81" spans="1:7" ht="12.75" customHeight="1" x14ac:dyDescent="0.25">
      <c r="A81" s="1538" t="s">
        <v>997</v>
      </c>
    </row>
    <row r="82" spans="1:7" ht="12.75" customHeight="1" thickBot="1" x14ac:dyDescent="0.3"/>
    <row r="83" spans="1:7" ht="12.75" customHeight="1" x14ac:dyDescent="0.25">
      <c r="A83" s="2126" t="s">
        <v>295</v>
      </c>
      <c r="B83" s="2150" t="s">
        <v>277</v>
      </c>
      <c r="C83" s="2152"/>
      <c r="D83" s="2172" t="s">
        <v>282</v>
      </c>
      <c r="E83" s="2151"/>
      <c r="F83" s="2151"/>
      <c r="G83" s="2152"/>
    </row>
    <row r="84" spans="1:7" ht="12.75" customHeight="1" thickBot="1" x14ac:dyDescent="0.3">
      <c r="A84" s="2127"/>
      <c r="B84" s="397" t="s">
        <v>111</v>
      </c>
      <c r="C84" s="398" t="s">
        <v>175</v>
      </c>
      <c r="D84" s="929" t="s">
        <v>285</v>
      </c>
      <c r="E84" s="399" t="s">
        <v>175</v>
      </c>
      <c r="F84" s="400" t="s">
        <v>286</v>
      </c>
      <c r="G84" s="398" t="s">
        <v>175</v>
      </c>
    </row>
    <row r="85" spans="1:7" ht="12.75" customHeight="1" x14ac:dyDescent="0.25">
      <c r="A85" s="406" t="s">
        <v>248</v>
      </c>
      <c r="B85" s="939">
        <v>1</v>
      </c>
      <c r="C85" s="940">
        <v>9.0909090909090917</v>
      </c>
      <c r="D85" s="825">
        <v>34</v>
      </c>
      <c r="E85" s="563">
        <v>27.200000000000003</v>
      </c>
      <c r="F85" s="605">
        <v>91</v>
      </c>
      <c r="G85" s="269">
        <v>12.313937753721245</v>
      </c>
    </row>
    <row r="86" spans="1:7" ht="12.75" customHeight="1" x14ac:dyDescent="0.25">
      <c r="A86" s="407" t="s">
        <v>283</v>
      </c>
      <c r="B86" s="598">
        <v>7</v>
      </c>
      <c r="C86" s="882">
        <v>63.636363636363633</v>
      </c>
      <c r="D86" s="695">
        <v>40</v>
      </c>
      <c r="E86" s="565">
        <v>32</v>
      </c>
      <c r="F86" s="607">
        <v>496</v>
      </c>
      <c r="G86" s="260">
        <v>67.117726657645477</v>
      </c>
    </row>
    <row r="87" spans="1:7" ht="12.75" customHeight="1" x14ac:dyDescent="0.25">
      <c r="A87" s="407" t="s">
        <v>284</v>
      </c>
      <c r="B87" s="598">
        <v>3</v>
      </c>
      <c r="C87" s="882">
        <v>27.27272727272727</v>
      </c>
      <c r="D87" s="695">
        <v>49</v>
      </c>
      <c r="E87" s="565">
        <v>39.200000000000003</v>
      </c>
      <c r="F87" s="607">
        <v>146</v>
      </c>
      <c r="G87" s="260">
        <v>19.756427604871448</v>
      </c>
    </row>
    <row r="88" spans="1:7" ht="12.75" customHeight="1" thickBot="1" x14ac:dyDescent="0.3">
      <c r="A88" s="409" t="s">
        <v>278</v>
      </c>
      <c r="B88" s="65">
        <v>0</v>
      </c>
      <c r="C88" s="1338">
        <v>0</v>
      </c>
      <c r="D88" s="826">
        <v>2</v>
      </c>
      <c r="E88" s="1335">
        <v>1.6</v>
      </c>
      <c r="F88" s="881">
        <v>6</v>
      </c>
      <c r="G88" s="1333">
        <v>0.81190798376184026</v>
      </c>
    </row>
    <row r="89" spans="1:7" ht="12.75" customHeight="1" thickBot="1" x14ac:dyDescent="0.3">
      <c r="A89" s="410" t="s">
        <v>38</v>
      </c>
      <c r="B89" s="693">
        <v>11</v>
      </c>
      <c r="C89" s="883">
        <v>100</v>
      </c>
      <c r="D89" s="879">
        <v>125</v>
      </c>
      <c r="E89" s="575">
        <v>100</v>
      </c>
      <c r="F89" s="275">
        <v>739</v>
      </c>
      <c r="G89" s="278">
        <v>100</v>
      </c>
    </row>
    <row r="90" spans="1:7" ht="12.75" customHeight="1" x14ac:dyDescent="0.25"/>
    <row r="91" spans="1:7" ht="12.75" customHeight="1" x14ac:dyDescent="0.25">
      <c r="A91" s="1538" t="s">
        <v>998</v>
      </c>
    </row>
    <row r="92" spans="1:7" ht="12.75" customHeight="1" thickBot="1" x14ac:dyDescent="0.3">
      <c r="A92" s="423"/>
      <c r="B92" s="424"/>
      <c r="C92" s="425"/>
      <c r="D92" s="424"/>
      <c r="E92" s="421"/>
      <c r="F92" s="422"/>
      <c r="G92" s="421"/>
    </row>
    <row r="93" spans="1:7" ht="12.75" customHeight="1" x14ac:dyDescent="0.25">
      <c r="A93" s="2208" t="s">
        <v>296</v>
      </c>
      <c r="B93" s="2168" t="s">
        <v>277</v>
      </c>
      <c r="C93" s="2171"/>
      <c r="D93" s="2185" t="s">
        <v>282</v>
      </c>
      <c r="E93" s="2170"/>
      <c r="F93" s="2170"/>
      <c r="G93" s="2171"/>
    </row>
    <row r="94" spans="1:7" ht="12.75" customHeight="1" thickBot="1" x14ac:dyDescent="0.3">
      <c r="A94" s="2209"/>
      <c r="B94" s="542" t="s">
        <v>111</v>
      </c>
      <c r="C94" s="543" t="s">
        <v>175</v>
      </c>
      <c r="D94" s="544" t="s">
        <v>285</v>
      </c>
      <c r="E94" s="545" t="s">
        <v>175</v>
      </c>
      <c r="F94" s="546" t="s">
        <v>286</v>
      </c>
      <c r="G94" s="543" t="s">
        <v>175</v>
      </c>
    </row>
    <row r="95" spans="1:7" ht="12.75" customHeight="1" x14ac:dyDescent="0.25">
      <c r="A95" s="401" t="s">
        <v>248</v>
      </c>
      <c r="B95" s="596">
        <v>6</v>
      </c>
      <c r="C95" s="256">
        <v>60</v>
      </c>
      <c r="D95" s="657">
        <v>89</v>
      </c>
      <c r="E95" s="574">
        <v>53.939393939393945</v>
      </c>
      <c r="F95" s="880">
        <v>167</v>
      </c>
      <c r="G95" s="256">
        <v>28.942807625649912</v>
      </c>
    </row>
    <row r="96" spans="1:7" ht="12.75" customHeight="1" x14ac:dyDescent="0.25">
      <c r="A96" s="402" t="s">
        <v>283</v>
      </c>
      <c r="B96" s="598">
        <v>3</v>
      </c>
      <c r="C96" s="260">
        <v>30</v>
      </c>
      <c r="D96" s="659">
        <v>50</v>
      </c>
      <c r="E96" s="565">
        <v>30.303030303030305</v>
      </c>
      <c r="F96" s="607">
        <v>310</v>
      </c>
      <c r="G96" s="260">
        <v>53.726169844020802</v>
      </c>
    </row>
    <row r="97" spans="1:10" ht="12.75" customHeight="1" x14ac:dyDescent="0.25">
      <c r="A97" s="402" t="s">
        <v>284</v>
      </c>
      <c r="B97" s="598">
        <v>1</v>
      </c>
      <c r="C97" s="260">
        <v>10</v>
      </c>
      <c r="D97" s="659">
        <v>26</v>
      </c>
      <c r="E97" s="565">
        <v>15.757575757575756</v>
      </c>
      <c r="F97" s="607">
        <v>100</v>
      </c>
      <c r="G97" s="260">
        <v>17.331022530329289</v>
      </c>
    </row>
    <row r="98" spans="1:10" ht="12.75" customHeight="1" thickBot="1" x14ac:dyDescent="0.3">
      <c r="A98" s="403" t="s">
        <v>278</v>
      </c>
      <c r="B98" s="572"/>
      <c r="C98" s="1333">
        <v>0</v>
      </c>
      <c r="D98" s="65"/>
      <c r="E98" s="1335">
        <v>0</v>
      </c>
      <c r="F98" s="881"/>
      <c r="G98" s="1333">
        <v>0</v>
      </c>
    </row>
    <row r="99" spans="1:10" ht="12.75" customHeight="1" thickBot="1" x14ac:dyDescent="0.3">
      <c r="A99" s="404" t="s">
        <v>38</v>
      </c>
      <c r="B99" s="693">
        <v>10</v>
      </c>
      <c r="C99" s="278">
        <v>100</v>
      </c>
      <c r="D99" s="566">
        <v>165</v>
      </c>
      <c r="E99" s="575">
        <v>100</v>
      </c>
      <c r="F99" s="556">
        <v>577</v>
      </c>
      <c r="G99" s="278">
        <v>100</v>
      </c>
    </row>
    <row r="100" spans="1:10" ht="12.75" customHeight="1" x14ac:dyDescent="0.25">
      <c r="A100" s="413"/>
    </row>
    <row r="101" spans="1:10" ht="12.75" customHeight="1" x14ac:dyDescent="0.25">
      <c r="A101" s="1538" t="s">
        <v>999</v>
      </c>
      <c r="B101" s="697"/>
      <c r="C101" s="698"/>
      <c r="D101" s="697"/>
      <c r="E101" s="698"/>
      <c r="F101" s="699"/>
      <c r="G101" s="698"/>
    </row>
    <row r="102" spans="1:10" ht="12.75" customHeight="1" thickBot="1" x14ac:dyDescent="0.3">
      <c r="B102" s="424"/>
      <c r="C102" s="425"/>
      <c r="D102" s="424"/>
      <c r="E102" s="421"/>
      <c r="F102" s="422"/>
      <c r="G102" s="421"/>
    </row>
    <row r="103" spans="1:10" ht="12.75" customHeight="1" x14ac:dyDescent="0.25">
      <c r="A103" s="2210" t="s">
        <v>297</v>
      </c>
      <c r="B103" s="2150" t="s">
        <v>277</v>
      </c>
      <c r="C103" s="2152"/>
      <c r="D103" s="2172" t="s">
        <v>282</v>
      </c>
      <c r="E103" s="2151"/>
      <c r="F103" s="2151"/>
      <c r="G103" s="2152"/>
    </row>
    <row r="104" spans="1:10" ht="12.75" customHeight="1" thickBot="1" x14ac:dyDescent="0.3">
      <c r="A104" s="2211"/>
      <c r="B104" s="415" t="s">
        <v>111</v>
      </c>
      <c r="C104" s="416" t="s">
        <v>175</v>
      </c>
      <c r="D104" s="417" t="s">
        <v>285</v>
      </c>
      <c r="E104" s="418" t="s">
        <v>175</v>
      </c>
      <c r="F104" s="419" t="s">
        <v>286</v>
      </c>
      <c r="G104" s="416" t="s">
        <v>175</v>
      </c>
    </row>
    <row r="105" spans="1:10" ht="12.75" customHeight="1" x14ac:dyDescent="0.25">
      <c r="A105" s="401" t="s">
        <v>248</v>
      </c>
      <c r="B105" s="596">
        <v>32</v>
      </c>
      <c r="C105" s="256">
        <v>71.111111111111114</v>
      </c>
      <c r="D105" s="657">
        <v>288</v>
      </c>
      <c r="E105" s="574">
        <v>66.055045871559642</v>
      </c>
      <c r="F105" s="271">
        <v>1293</v>
      </c>
      <c r="G105" s="256">
        <v>63.725973385904389</v>
      </c>
    </row>
    <row r="106" spans="1:10" x14ac:dyDescent="0.25">
      <c r="A106" s="402" t="s">
        <v>283</v>
      </c>
      <c r="B106" s="598">
        <v>9</v>
      </c>
      <c r="C106" s="260">
        <v>20</v>
      </c>
      <c r="D106" s="659">
        <v>113</v>
      </c>
      <c r="E106" s="565">
        <v>25.917431192660551</v>
      </c>
      <c r="F106" s="258">
        <v>629</v>
      </c>
      <c r="G106" s="260">
        <v>31.000492853622475</v>
      </c>
    </row>
    <row r="107" spans="1:10" x14ac:dyDescent="0.25">
      <c r="A107" s="402" t="s">
        <v>284</v>
      </c>
      <c r="B107" s="598">
        <v>4</v>
      </c>
      <c r="C107" s="260">
        <v>8.8888888888888893</v>
      </c>
      <c r="D107" s="659">
        <v>33</v>
      </c>
      <c r="E107" s="565">
        <v>7.5688073394495419</v>
      </c>
      <c r="F107" s="258">
        <v>104</v>
      </c>
      <c r="G107" s="260">
        <v>5.1256776737309018</v>
      </c>
    </row>
    <row r="108" spans="1:10" ht="13.8" thickBot="1" x14ac:dyDescent="0.3">
      <c r="A108" s="403" t="s">
        <v>278</v>
      </c>
      <c r="B108" s="572"/>
      <c r="C108" s="1333">
        <v>0</v>
      </c>
      <c r="D108" s="65">
        <v>2</v>
      </c>
      <c r="E108" s="1335">
        <v>0.45871559633027525</v>
      </c>
      <c r="F108" s="826">
        <v>3</v>
      </c>
      <c r="G108" s="1333">
        <v>0.14785608674223755</v>
      </c>
    </row>
    <row r="109" spans="1:10" ht="13.8" thickBot="1" x14ac:dyDescent="0.3">
      <c r="A109" s="404" t="s">
        <v>38</v>
      </c>
      <c r="B109" s="693">
        <v>45</v>
      </c>
      <c r="C109" s="278">
        <v>100</v>
      </c>
      <c r="D109" s="566">
        <v>436</v>
      </c>
      <c r="E109" s="575">
        <v>100</v>
      </c>
      <c r="F109" s="556">
        <v>2029</v>
      </c>
      <c r="G109" s="278">
        <v>100</v>
      </c>
    </row>
    <row r="111" spans="1:10" x14ac:dyDescent="0.25">
      <c r="A111" s="1538" t="s">
        <v>1000</v>
      </c>
      <c r="J111" s="1538" t="s">
        <v>1001</v>
      </c>
    </row>
    <row r="112" spans="1:10" ht="13.8" thickBot="1" x14ac:dyDescent="0.3"/>
    <row r="113" spans="1:7" x14ac:dyDescent="0.25">
      <c r="A113" s="2024" t="s">
        <v>352</v>
      </c>
      <c r="B113" s="2150" t="s">
        <v>277</v>
      </c>
      <c r="C113" s="2152"/>
      <c r="D113" s="2150" t="s">
        <v>282</v>
      </c>
      <c r="E113" s="2151"/>
      <c r="F113" s="2151"/>
      <c r="G113" s="2152"/>
    </row>
    <row r="114" spans="1:7" ht="13.8" thickBot="1" x14ac:dyDescent="0.3">
      <c r="A114" s="2025"/>
      <c r="B114" s="815" t="s">
        <v>111</v>
      </c>
      <c r="C114" s="541" t="s">
        <v>175</v>
      </c>
      <c r="D114" s="397" t="s">
        <v>285</v>
      </c>
      <c r="E114" s="399" t="s">
        <v>175</v>
      </c>
      <c r="F114" s="400" t="s">
        <v>286</v>
      </c>
      <c r="G114" s="398" t="s">
        <v>175</v>
      </c>
    </row>
    <row r="115" spans="1:7" x14ac:dyDescent="0.25">
      <c r="A115" s="374" t="s">
        <v>294</v>
      </c>
      <c r="B115" s="1076"/>
      <c r="C115" s="256" t="s">
        <v>495</v>
      </c>
      <c r="D115" s="1076"/>
      <c r="E115" s="884" t="s">
        <v>495</v>
      </c>
      <c r="F115" s="1076"/>
      <c r="G115" s="256" t="s">
        <v>495</v>
      </c>
    </row>
    <row r="116" spans="1:7" x14ac:dyDescent="0.25">
      <c r="A116" s="369" t="s">
        <v>361</v>
      </c>
      <c r="B116" s="885">
        <v>0</v>
      </c>
      <c r="C116" s="1332" t="s">
        <v>495</v>
      </c>
      <c r="D116" s="659">
        <v>9</v>
      </c>
      <c r="E116" s="565">
        <v>2.0224719101123596</v>
      </c>
      <c r="F116" s="607">
        <v>44</v>
      </c>
      <c r="G116" s="260">
        <v>4.8618784530386741</v>
      </c>
    </row>
    <row r="117" spans="1:7" x14ac:dyDescent="0.25">
      <c r="A117" s="369" t="s">
        <v>455</v>
      </c>
      <c r="B117" s="885">
        <v>3</v>
      </c>
      <c r="C117" s="260">
        <v>6.666666666666667</v>
      </c>
      <c r="D117" s="659">
        <v>40</v>
      </c>
      <c r="E117" s="565">
        <v>8.9887640449438209</v>
      </c>
      <c r="F117" s="607">
        <v>102</v>
      </c>
      <c r="G117" s="260">
        <v>11.270718232044199</v>
      </c>
    </row>
    <row r="118" spans="1:7" x14ac:dyDescent="0.25">
      <c r="A118" s="369" t="s">
        <v>456</v>
      </c>
      <c r="B118" s="885">
        <v>1</v>
      </c>
      <c r="C118" s="260">
        <v>2.2222222222222223</v>
      </c>
      <c r="D118" s="659">
        <v>26</v>
      </c>
      <c r="E118" s="565">
        <v>5.8426966292134832</v>
      </c>
      <c r="F118" s="607">
        <v>100</v>
      </c>
      <c r="G118" s="260">
        <v>11.049723756906078</v>
      </c>
    </row>
    <row r="119" spans="1:7" x14ac:dyDescent="0.25">
      <c r="A119" s="369" t="s">
        <v>457</v>
      </c>
      <c r="B119" s="885">
        <v>4</v>
      </c>
      <c r="C119" s="260">
        <v>8.8888888888888893</v>
      </c>
      <c r="D119" s="659">
        <v>33</v>
      </c>
      <c r="E119" s="565">
        <v>7.415730337078652</v>
      </c>
      <c r="F119" s="607">
        <v>104</v>
      </c>
      <c r="G119" s="260">
        <v>11.491712707182321</v>
      </c>
    </row>
    <row r="120" spans="1:7" x14ac:dyDescent="0.25">
      <c r="A120" s="369" t="s">
        <v>458</v>
      </c>
      <c r="B120" s="885">
        <v>4</v>
      </c>
      <c r="C120" s="260">
        <v>8.8888888888888893</v>
      </c>
      <c r="D120" s="659">
        <v>22</v>
      </c>
      <c r="E120" s="565">
        <v>4.9438202247191008</v>
      </c>
      <c r="F120" s="607">
        <v>93</v>
      </c>
      <c r="G120" s="260">
        <v>10.276243093922652</v>
      </c>
    </row>
    <row r="121" spans="1:7" x14ac:dyDescent="0.25">
      <c r="A121" s="369" t="s">
        <v>459</v>
      </c>
      <c r="B121" s="885">
        <v>3</v>
      </c>
      <c r="C121" s="260">
        <v>6.666666666666667</v>
      </c>
      <c r="D121" s="659">
        <v>23</v>
      </c>
      <c r="E121" s="565">
        <v>5.1685393258426959</v>
      </c>
      <c r="F121" s="607">
        <v>83</v>
      </c>
      <c r="G121" s="260">
        <v>9.1712707182320443</v>
      </c>
    </row>
    <row r="122" spans="1:7" x14ac:dyDescent="0.25">
      <c r="A122" s="369" t="s">
        <v>460</v>
      </c>
      <c r="B122" s="885">
        <v>3</v>
      </c>
      <c r="C122" s="260">
        <v>6.666666666666667</v>
      </c>
      <c r="D122" s="659">
        <v>48</v>
      </c>
      <c r="E122" s="565">
        <v>10.786516853932584</v>
      </c>
      <c r="F122" s="607">
        <v>100</v>
      </c>
      <c r="G122" s="260">
        <v>11.049723756906078</v>
      </c>
    </row>
    <row r="123" spans="1:7" x14ac:dyDescent="0.25">
      <c r="A123" s="369" t="s">
        <v>461</v>
      </c>
      <c r="B123" s="885">
        <v>7</v>
      </c>
      <c r="C123" s="260">
        <v>15.555555555555555</v>
      </c>
      <c r="D123" s="659">
        <v>70</v>
      </c>
      <c r="E123" s="565">
        <v>15.730337078651685</v>
      </c>
      <c r="F123" s="607">
        <v>74</v>
      </c>
      <c r="G123" s="260">
        <v>8.1767955801104986</v>
      </c>
    </row>
    <row r="124" spans="1:7" ht="13.8" thickBot="1" x14ac:dyDescent="0.3">
      <c r="A124" s="375" t="s">
        <v>256</v>
      </c>
      <c r="B124" s="886">
        <v>20</v>
      </c>
      <c r="C124" s="268">
        <v>44.444444444444443</v>
      </c>
      <c r="D124" s="887">
        <v>174</v>
      </c>
      <c r="E124" s="888">
        <v>39.101123595505612</v>
      </c>
      <c r="F124" s="889">
        <v>205</v>
      </c>
      <c r="G124" s="268">
        <v>22.651933701657459</v>
      </c>
    </row>
    <row r="125" spans="1:7" ht="13.8" thickBot="1" x14ac:dyDescent="0.3">
      <c r="A125" s="410" t="s">
        <v>38</v>
      </c>
      <c r="B125" s="890">
        <v>45</v>
      </c>
      <c r="C125" s="891">
        <v>100</v>
      </c>
      <c r="D125" s="890">
        <v>445</v>
      </c>
      <c r="E125" s="892">
        <v>100</v>
      </c>
      <c r="F125" s="862">
        <v>905</v>
      </c>
      <c r="G125" s="891">
        <v>100</v>
      </c>
    </row>
    <row r="126" spans="1:7" x14ac:dyDescent="0.25">
      <c r="A126" s="413"/>
    </row>
    <row r="127" spans="1:7" x14ac:dyDescent="0.25">
      <c r="A127" s="1538" t="s">
        <v>569</v>
      </c>
    </row>
    <row r="128" spans="1:7" x14ac:dyDescent="0.25">
      <c r="A128" s="413"/>
    </row>
    <row r="129" spans="1:23" x14ac:dyDescent="0.25">
      <c r="A129" s="1538" t="s">
        <v>1002</v>
      </c>
    </row>
    <row r="130" spans="1:23" ht="13.8" thickBot="1" x14ac:dyDescent="0.3">
      <c r="A130" s="413"/>
    </row>
    <row r="131" spans="1:23" x14ac:dyDescent="0.25">
      <c r="A131" s="2101" t="s">
        <v>298</v>
      </c>
      <c r="B131" s="2205" t="s">
        <v>277</v>
      </c>
      <c r="C131" s="2207"/>
      <c r="D131" s="2205" t="s">
        <v>282</v>
      </c>
      <c r="E131" s="2206"/>
      <c r="F131" s="2206"/>
      <c r="G131" s="2207"/>
    </row>
    <row r="132" spans="1:23" ht="13.8" thickBot="1" x14ac:dyDescent="0.3">
      <c r="A132" s="2102"/>
      <c r="B132" s="506" t="s">
        <v>111</v>
      </c>
      <c r="C132" s="507" t="s">
        <v>175</v>
      </c>
      <c r="D132" s="506" t="s">
        <v>285</v>
      </c>
      <c r="E132" s="508" t="s">
        <v>175</v>
      </c>
      <c r="F132" s="508" t="s">
        <v>286</v>
      </c>
      <c r="G132" s="507" t="s">
        <v>175</v>
      </c>
    </row>
    <row r="133" spans="1:23" x14ac:dyDescent="0.25">
      <c r="A133" s="1038" t="s">
        <v>399</v>
      </c>
      <c r="B133" s="664">
        <v>20</v>
      </c>
      <c r="C133" s="269">
        <v>50</v>
      </c>
      <c r="D133" s="655">
        <v>298</v>
      </c>
      <c r="E133" s="563">
        <v>62.343096234309627</v>
      </c>
      <c r="F133" s="254">
        <v>592</v>
      </c>
      <c r="G133" s="269">
        <v>49.622799664710811</v>
      </c>
    </row>
    <row r="134" spans="1:23" x14ac:dyDescent="0.25">
      <c r="A134" s="407" t="s">
        <v>400</v>
      </c>
      <c r="B134" s="659">
        <v>15</v>
      </c>
      <c r="C134" s="260">
        <v>37.5</v>
      </c>
      <c r="D134" s="579">
        <v>149</v>
      </c>
      <c r="E134" s="565">
        <v>31.171548117154813</v>
      </c>
      <c r="F134" s="258">
        <v>514</v>
      </c>
      <c r="G134" s="260">
        <v>43.08466051969824</v>
      </c>
    </row>
    <row r="135" spans="1:23" x14ac:dyDescent="0.25">
      <c r="A135" s="407" t="s">
        <v>401</v>
      </c>
      <c r="B135" s="659">
        <v>5</v>
      </c>
      <c r="C135" s="260">
        <v>12.5</v>
      </c>
      <c r="D135" s="579">
        <v>28</v>
      </c>
      <c r="E135" s="565">
        <v>5.8577405857740583</v>
      </c>
      <c r="F135" s="258">
        <v>80</v>
      </c>
      <c r="G135" s="260">
        <v>6.7057837384744339</v>
      </c>
    </row>
    <row r="136" spans="1:23" ht="13.8" thickBot="1" x14ac:dyDescent="0.3">
      <c r="A136" s="409" t="s">
        <v>117</v>
      </c>
      <c r="B136" s="826"/>
      <c r="C136" s="1333">
        <v>0</v>
      </c>
      <c r="D136" s="826">
        <v>3</v>
      </c>
      <c r="E136" s="1335">
        <v>0.62761506276150625</v>
      </c>
      <c r="F136" s="826">
        <v>7</v>
      </c>
      <c r="G136" s="1333">
        <v>0.58675607711651301</v>
      </c>
      <c r="V136" s="899"/>
      <c r="W136" s="899"/>
    </row>
    <row r="137" spans="1:23" ht="13.8" thickBot="1" x14ac:dyDescent="0.3">
      <c r="A137" s="410" t="s">
        <v>38</v>
      </c>
      <c r="B137" s="879">
        <v>40</v>
      </c>
      <c r="C137" s="278">
        <v>100</v>
      </c>
      <c r="D137" s="662">
        <v>478</v>
      </c>
      <c r="E137" s="575">
        <v>100</v>
      </c>
      <c r="F137" s="275">
        <v>1193</v>
      </c>
      <c r="G137" s="278">
        <v>100</v>
      </c>
      <c r="V137" s="899"/>
      <c r="W137" s="899"/>
    </row>
    <row r="138" spans="1:23" x14ac:dyDescent="0.25">
      <c r="V138" s="899"/>
      <c r="W138" s="899"/>
    </row>
    <row r="139" spans="1:23" x14ac:dyDescent="0.25">
      <c r="A139" s="1538" t="s">
        <v>1003</v>
      </c>
      <c r="B139" s="414"/>
      <c r="V139" s="420"/>
      <c r="W139" s="420"/>
    </row>
    <row r="140" spans="1:23" ht="13.8" thickBot="1" x14ac:dyDescent="0.3">
      <c r="U140" s="420"/>
      <c r="V140" s="420"/>
      <c r="W140" s="420"/>
    </row>
    <row r="141" spans="1:23" x14ac:dyDescent="0.25">
      <c r="A141" s="2128" t="s">
        <v>299</v>
      </c>
      <c r="B141" s="2130" t="s">
        <v>277</v>
      </c>
      <c r="C141" s="2179"/>
      <c r="D141" s="2130" t="s">
        <v>282</v>
      </c>
      <c r="E141" s="2178"/>
      <c r="F141" s="2178"/>
      <c r="G141" s="2179"/>
      <c r="U141" s="420"/>
      <c r="V141" s="420"/>
      <c r="W141" s="420"/>
    </row>
    <row r="142" spans="1:23" ht="13.8" thickBot="1" x14ac:dyDescent="0.3">
      <c r="A142" s="2015"/>
      <c r="B142" s="397" t="s">
        <v>111</v>
      </c>
      <c r="C142" s="405" t="s">
        <v>175</v>
      </c>
      <c r="D142" s="397" t="s">
        <v>285</v>
      </c>
      <c r="E142" s="399" t="s">
        <v>175</v>
      </c>
      <c r="F142" s="400" t="s">
        <v>286</v>
      </c>
      <c r="G142" s="398" t="s">
        <v>175</v>
      </c>
      <c r="U142" s="420"/>
      <c r="V142" s="420"/>
      <c r="W142" s="420"/>
    </row>
    <row r="143" spans="1:23" x14ac:dyDescent="0.25">
      <c r="A143" s="1516" t="s">
        <v>991</v>
      </c>
      <c r="B143" s="1201">
        <v>1</v>
      </c>
      <c r="C143" s="1339">
        <f t="shared" ref="C143:C176" si="0">B143/$B$134*100</f>
        <v>6.666666666666667</v>
      </c>
      <c r="D143" s="1206">
        <v>0</v>
      </c>
      <c r="E143" s="1343">
        <f t="shared" ref="E143:E176" si="1">D143/$D$134*100</f>
        <v>0</v>
      </c>
      <c r="F143" s="1210">
        <v>0</v>
      </c>
      <c r="G143" s="1340">
        <f t="shared" ref="G143:G176" si="2">F143/$F$134*100</f>
        <v>0</v>
      </c>
      <c r="U143" s="420"/>
      <c r="V143" s="420"/>
      <c r="W143" s="420"/>
    </row>
    <row r="144" spans="1:23" x14ac:dyDescent="0.25">
      <c r="A144" s="1516" t="s">
        <v>512</v>
      </c>
      <c r="B144" s="1202">
        <v>2</v>
      </c>
      <c r="C144" s="1340">
        <f t="shared" si="0"/>
        <v>13.333333333333334</v>
      </c>
      <c r="D144" s="1206">
        <v>20</v>
      </c>
      <c r="E144" s="1343">
        <f t="shared" si="1"/>
        <v>13.422818791946309</v>
      </c>
      <c r="F144" s="1210">
        <v>7</v>
      </c>
      <c r="G144" s="1340">
        <f t="shared" si="2"/>
        <v>1.3618677042801557</v>
      </c>
      <c r="U144" s="420"/>
      <c r="V144" s="420"/>
      <c r="W144" s="420"/>
    </row>
    <row r="145" spans="1:23" x14ac:dyDescent="0.25">
      <c r="A145" s="895" t="s">
        <v>529</v>
      </c>
      <c r="B145" s="1202">
        <v>0</v>
      </c>
      <c r="C145" s="1340">
        <f t="shared" si="0"/>
        <v>0</v>
      </c>
      <c r="D145" s="1206">
        <v>4</v>
      </c>
      <c r="E145" s="1343">
        <f t="shared" si="1"/>
        <v>2.6845637583892619</v>
      </c>
      <c r="F145" s="1210">
        <v>7</v>
      </c>
      <c r="G145" s="1340">
        <f t="shared" si="2"/>
        <v>1.3618677042801557</v>
      </c>
      <c r="U145" s="420"/>
      <c r="V145" s="420"/>
      <c r="W145" s="420"/>
    </row>
    <row r="146" spans="1:23" x14ac:dyDescent="0.25">
      <c r="A146" s="895" t="s">
        <v>303</v>
      </c>
      <c r="B146" s="1202">
        <v>2</v>
      </c>
      <c r="C146" s="1340">
        <f t="shared" si="0"/>
        <v>13.333333333333334</v>
      </c>
      <c r="D146" s="1206">
        <v>31</v>
      </c>
      <c r="E146" s="1343">
        <f t="shared" si="1"/>
        <v>20.80536912751678</v>
      </c>
      <c r="F146" s="1210">
        <v>67</v>
      </c>
      <c r="G146" s="1340">
        <f t="shared" si="2"/>
        <v>13.03501945525292</v>
      </c>
      <c r="U146" s="420"/>
      <c r="V146" s="420"/>
      <c r="W146" s="420"/>
    </row>
    <row r="147" spans="1:23" x14ac:dyDescent="0.25">
      <c r="A147" s="895" t="s">
        <v>463</v>
      </c>
      <c r="B147" s="1202">
        <v>0</v>
      </c>
      <c r="C147" s="1340">
        <f t="shared" si="0"/>
        <v>0</v>
      </c>
      <c r="D147" s="1206">
        <v>7</v>
      </c>
      <c r="E147" s="1343">
        <f t="shared" si="1"/>
        <v>4.6979865771812079</v>
      </c>
      <c r="F147" s="1210">
        <v>17</v>
      </c>
      <c r="G147" s="1340">
        <f t="shared" si="2"/>
        <v>3.3073929961089497</v>
      </c>
      <c r="U147" s="420"/>
      <c r="V147" s="420"/>
      <c r="W147" s="420"/>
    </row>
    <row r="148" spans="1:23" x14ac:dyDescent="0.25">
      <c r="A148" s="896" t="s">
        <v>301</v>
      </c>
      <c r="B148" s="1202">
        <v>7</v>
      </c>
      <c r="C148" s="1340">
        <f t="shared" si="0"/>
        <v>46.666666666666664</v>
      </c>
      <c r="D148" s="1206">
        <v>48</v>
      </c>
      <c r="E148" s="1343">
        <f t="shared" si="1"/>
        <v>32.214765100671137</v>
      </c>
      <c r="F148" s="1210">
        <v>154</v>
      </c>
      <c r="G148" s="1340">
        <f t="shared" si="2"/>
        <v>29.961089494163424</v>
      </c>
      <c r="U148" s="420"/>
      <c r="V148" s="420"/>
      <c r="W148" s="420"/>
    </row>
    <row r="149" spans="1:23" x14ac:dyDescent="0.25">
      <c r="A149" s="896" t="s">
        <v>530</v>
      </c>
      <c r="B149" s="1202">
        <v>0</v>
      </c>
      <c r="C149" s="1340">
        <f t="shared" si="0"/>
        <v>0</v>
      </c>
      <c r="D149" s="1206">
        <v>4</v>
      </c>
      <c r="E149" s="1343">
        <f t="shared" si="1"/>
        <v>2.6845637583892619</v>
      </c>
      <c r="F149" s="1210">
        <v>3</v>
      </c>
      <c r="G149" s="1340">
        <f t="shared" si="2"/>
        <v>0.58365758754863817</v>
      </c>
      <c r="V149" s="420"/>
      <c r="W149" s="420"/>
    </row>
    <row r="150" spans="1:23" x14ac:dyDescent="0.25">
      <c r="A150" s="896" t="s">
        <v>513</v>
      </c>
      <c r="B150" s="1202">
        <v>0</v>
      </c>
      <c r="C150" s="1340">
        <f t="shared" si="0"/>
        <v>0</v>
      </c>
      <c r="D150" s="1206">
        <v>0</v>
      </c>
      <c r="E150" s="1343">
        <f t="shared" si="1"/>
        <v>0</v>
      </c>
      <c r="F150" s="1210">
        <v>5</v>
      </c>
      <c r="G150" s="1340">
        <f t="shared" si="2"/>
        <v>0.97276264591439687</v>
      </c>
      <c r="V150" s="420"/>
      <c r="W150" s="420"/>
    </row>
    <row r="151" spans="1:23" x14ac:dyDescent="0.25">
      <c r="A151" s="896" t="s">
        <v>378</v>
      </c>
      <c r="B151" s="1202">
        <v>0</v>
      </c>
      <c r="C151" s="1341">
        <f t="shared" si="0"/>
        <v>0</v>
      </c>
      <c r="D151" s="1207">
        <v>14</v>
      </c>
      <c r="E151" s="1344">
        <f t="shared" si="1"/>
        <v>9.3959731543624159</v>
      </c>
      <c r="F151" s="1207">
        <v>26</v>
      </c>
      <c r="G151" s="1341">
        <f t="shared" si="2"/>
        <v>5.0583657587548636</v>
      </c>
      <c r="V151" s="420"/>
      <c r="W151" s="420"/>
    </row>
    <row r="152" spans="1:23" x14ac:dyDescent="0.25">
      <c r="A152" s="896" t="s">
        <v>357</v>
      </c>
      <c r="B152" s="1203">
        <v>3</v>
      </c>
      <c r="C152" s="1341">
        <f t="shared" si="0"/>
        <v>20</v>
      </c>
      <c r="D152" s="1208">
        <v>3</v>
      </c>
      <c r="E152" s="1344">
        <f t="shared" si="1"/>
        <v>2.0134228187919461</v>
      </c>
      <c r="F152" s="1211">
        <v>17</v>
      </c>
      <c r="G152" s="1341">
        <f t="shared" si="2"/>
        <v>3.3073929961089497</v>
      </c>
      <c r="V152" s="420"/>
      <c r="W152" s="420"/>
    </row>
    <row r="153" spans="1:23" x14ac:dyDescent="0.25">
      <c r="A153" s="896" t="s">
        <v>514</v>
      </c>
      <c r="B153" s="1204">
        <v>0</v>
      </c>
      <c r="C153" s="1342">
        <f t="shared" si="0"/>
        <v>0</v>
      </c>
      <c r="D153" s="1209">
        <v>3</v>
      </c>
      <c r="E153" s="1345">
        <f t="shared" si="1"/>
        <v>2.0134228187919461</v>
      </c>
      <c r="F153" s="1212">
        <v>0</v>
      </c>
      <c r="G153" s="1342">
        <f t="shared" si="2"/>
        <v>0</v>
      </c>
      <c r="V153" s="420"/>
      <c r="W153" s="420"/>
    </row>
    <row r="154" spans="1:23" x14ac:dyDescent="0.25">
      <c r="A154" s="896" t="s">
        <v>515</v>
      </c>
      <c r="B154" s="1203">
        <v>0</v>
      </c>
      <c r="C154" s="1342">
        <f t="shared" si="0"/>
        <v>0</v>
      </c>
      <c r="D154" s="1209">
        <v>8</v>
      </c>
      <c r="E154" s="1345">
        <f t="shared" si="1"/>
        <v>5.3691275167785237</v>
      </c>
      <c r="F154" s="1212">
        <v>29</v>
      </c>
      <c r="G154" s="1342">
        <f t="shared" si="2"/>
        <v>5.6420233463035023</v>
      </c>
      <c r="V154" s="420"/>
      <c r="W154" s="420"/>
    </row>
    <row r="155" spans="1:23" x14ac:dyDescent="0.25">
      <c r="A155" s="896" t="s">
        <v>302</v>
      </c>
      <c r="B155" s="1203">
        <v>2</v>
      </c>
      <c r="C155" s="1342">
        <f t="shared" si="0"/>
        <v>13.333333333333334</v>
      </c>
      <c r="D155" s="1209">
        <v>25</v>
      </c>
      <c r="E155" s="1345">
        <f t="shared" si="1"/>
        <v>16.778523489932887</v>
      </c>
      <c r="F155" s="1212">
        <v>75</v>
      </c>
      <c r="G155" s="1342">
        <f t="shared" si="2"/>
        <v>14.591439688715955</v>
      </c>
      <c r="V155" s="420"/>
      <c r="W155" s="420"/>
    </row>
    <row r="156" spans="1:23" x14ac:dyDescent="0.25">
      <c r="A156" s="896" t="s">
        <v>531</v>
      </c>
      <c r="B156" s="1203">
        <v>0</v>
      </c>
      <c r="C156" s="1342">
        <f t="shared" si="0"/>
        <v>0</v>
      </c>
      <c r="D156" s="1209">
        <v>3</v>
      </c>
      <c r="E156" s="1345">
        <f t="shared" si="1"/>
        <v>2.0134228187919461</v>
      </c>
      <c r="F156" s="1212">
        <v>4</v>
      </c>
      <c r="G156" s="1342">
        <f t="shared" si="2"/>
        <v>0.77821011673151752</v>
      </c>
      <c r="V156" s="420"/>
      <c r="W156" s="420"/>
    </row>
    <row r="157" spans="1:23" x14ac:dyDescent="0.25">
      <c r="A157" s="896" t="s">
        <v>532</v>
      </c>
      <c r="B157" s="1203">
        <v>0</v>
      </c>
      <c r="C157" s="1342">
        <f t="shared" si="0"/>
        <v>0</v>
      </c>
      <c r="D157" s="1209">
        <v>1</v>
      </c>
      <c r="E157" s="1345">
        <f t="shared" si="1"/>
        <v>0.67114093959731547</v>
      </c>
      <c r="F157" s="1212">
        <v>1</v>
      </c>
      <c r="G157" s="1342">
        <f t="shared" si="2"/>
        <v>0.19455252918287938</v>
      </c>
      <c r="V157" s="420"/>
      <c r="W157" s="420"/>
    </row>
    <row r="158" spans="1:23" x14ac:dyDescent="0.25">
      <c r="A158" s="896" t="s">
        <v>408</v>
      </c>
      <c r="B158" s="1203">
        <v>2</v>
      </c>
      <c r="C158" s="1342">
        <f t="shared" si="0"/>
        <v>13.333333333333334</v>
      </c>
      <c r="D158" s="1209">
        <v>16</v>
      </c>
      <c r="E158" s="1345">
        <f t="shared" si="1"/>
        <v>10.738255033557047</v>
      </c>
      <c r="F158" s="1212">
        <v>33</v>
      </c>
      <c r="G158" s="1342">
        <f t="shared" si="2"/>
        <v>6.4202334630350189</v>
      </c>
      <c r="V158" s="420"/>
      <c r="W158" s="420"/>
    </row>
    <row r="159" spans="1:23" x14ac:dyDescent="0.25">
      <c r="A159" s="897" t="s">
        <v>322</v>
      </c>
      <c r="B159" s="1203">
        <v>1</v>
      </c>
      <c r="C159" s="1342">
        <f t="shared" si="0"/>
        <v>6.666666666666667</v>
      </c>
      <c r="D159" s="1209">
        <v>17</v>
      </c>
      <c r="E159" s="1345">
        <f t="shared" si="1"/>
        <v>11.409395973154362</v>
      </c>
      <c r="F159" s="1212">
        <v>37</v>
      </c>
      <c r="G159" s="1342">
        <f t="shared" si="2"/>
        <v>7.1984435797665363</v>
      </c>
      <c r="V159" s="420"/>
      <c r="W159" s="420"/>
    </row>
    <row r="160" spans="1:23" x14ac:dyDescent="0.25">
      <c r="A160" s="897" t="s">
        <v>498</v>
      </c>
      <c r="B160" s="1203">
        <v>1</v>
      </c>
      <c r="C160" s="1342">
        <f t="shared" si="0"/>
        <v>6.666666666666667</v>
      </c>
      <c r="D160" s="1209">
        <v>6</v>
      </c>
      <c r="E160" s="1345">
        <f t="shared" si="1"/>
        <v>4.0268456375838921</v>
      </c>
      <c r="F160" s="1212">
        <v>22</v>
      </c>
      <c r="G160" s="1342">
        <f t="shared" si="2"/>
        <v>4.2801556420233462</v>
      </c>
      <c r="V160" s="420"/>
      <c r="W160" s="420"/>
    </row>
    <row r="161" spans="1:23" x14ac:dyDescent="0.25">
      <c r="A161" s="897" t="s">
        <v>516</v>
      </c>
      <c r="B161" s="1203">
        <v>0</v>
      </c>
      <c r="C161" s="1342">
        <f t="shared" si="0"/>
        <v>0</v>
      </c>
      <c r="D161" s="1209">
        <v>14</v>
      </c>
      <c r="E161" s="1345">
        <f t="shared" si="1"/>
        <v>9.3959731543624159</v>
      </c>
      <c r="F161" s="1212">
        <v>15</v>
      </c>
      <c r="G161" s="1342">
        <f t="shared" si="2"/>
        <v>2.9182879377431905</v>
      </c>
      <c r="V161" s="420"/>
      <c r="W161" s="420"/>
    </row>
    <row r="162" spans="1:23" x14ac:dyDescent="0.25">
      <c r="A162" s="897" t="s">
        <v>364</v>
      </c>
      <c r="B162" s="1203">
        <v>2</v>
      </c>
      <c r="C162" s="1342">
        <f t="shared" si="0"/>
        <v>13.333333333333334</v>
      </c>
      <c r="D162" s="1209">
        <v>5</v>
      </c>
      <c r="E162" s="1345">
        <f t="shared" si="1"/>
        <v>3.3557046979865772</v>
      </c>
      <c r="F162" s="1212">
        <v>25</v>
      </c>
      <c r="G162" s="1342">
        <f t="shared" si="2"/>
        <v>4.8638132295719849</v>
      </c>
    </row>
    <row r="163" spans="1:23" x14ac:dyDescent="0.25">
      <c r="A163" s="897" t="s">
        <v>533</v>
      </c>
      <c r="B163" s="1203">
        <v>0</v>
      </c>
      <c r="C163" s="1342">
        <f t="shared" si="0"/>
        <v>0</v>
      </c>
      <c r="D163" s="1209">
        <v>0</v>
      </c>
      <c r="E163" s="1345">
        <f t="shared" si="1"/>
        <v>0</v>
      </c>
      <c r="F163" s="1212">
        <v>1</v>
      </c>
      <c r="G163" s="1342">
        <f t="shared" si="2"/>
        <v>0.19455252918287938</v>
      </c>
    </row>
    <row r="164" spans="1:23" x14ac:dyDescent="0.25">
      <c r="A164" s="897" t="s">
        <v>300</v>
      </c>
      <c r="B164" s="1203">
        <v>5</v>
      </c>
      <c r="C164" s="1342">
        <f t="shared" si="0"/>
        <v>33.333333333333329</v>
      </c>
      <c r="D164" s="1209">
        <v>62</v>
      </c>
      <c r="E164" s="1345">
        <f t="shared" si="1"/>
        <v>41.61073825503356</v>
      </c>
      <c r="F164" s="1212">
        <v>177</v>
      </c>
      <c r="G164" s="1342">
        <f t="shared" si="2"/>
        <v>34.435797665369648</v>
      </c>
    </row>
    <row r="165" spans="1:23" ht="13.8" customHeight="1" x14ac:dyDescent="0.25">
      <c r="A165" s="897" t="s">
        <v>464</v>
      </c>
      <c r="B165" s="1203">
        <v>0</v>
      </c>
      <c r="C165" s="1342">
        <f t="shared" si="0"/>
        <v>0</v>
      </c>
      <c r="D165" s="1209">
        <v>16</v>
      </c>
      <c r="E165" s="1345">
        <f t="shared" si="1"/>
        <v>10.738255033557047</v>
      </c>
      <c r="F165" s="1212">
        <v>36</v>
      </c>
      <c r="G165" s="1342">
        <f t="shared" si="2"/>
        <v>7.0038910505836576</v>
      </c>
    </row>
    <row r="166" spans="1:23" ht="13.8" customHeight="1" x14ac:dyDescent="0.25">
      <c r="A166" s="897" t="s">
        <v>358</v>
      </c>
      <c r="B166" s="1203">
        <v>0</v>
      </c>
      <c r="C166" s="1342">
        <f t="shared" si="0"/>
        <v>0</v>
      </c>
      <c r="D166" s="1209">
        <v>2</v>
      </c>
      <c r="E166" s="1345">
        <f t="shared" si="1"/>
        <v>1.3422818791946309</v>
      </c>
      <c r="F166" s="1212">
        <v>8</v>
      </c>
      <c r="G166" s="1342">
        <f t="shared" si="2"/>
        <v>1.556420233463035</v>
      </c>
    </row>
    <row r="167" spans="1:23" ht="13.8" customHeight="1" x14ac:dyDescent="0.25">
      <c r="A167" s="897" t="s">
        <v>465</v>
      </c>
      <c r="B167" s="1203">
        <v>0</v>
      </c>
      <c r="C167" s="1342">
        <f t="shared" si="0"/>
        <v>0</v>
      </c>
      <c r="D167" s="1209">
        <v>0</v>
      </c>
      <c r="E167" s="1345">
        <f t="shared" si="1"/>
        <v>0</v>
      </c>
      <c r="F167" s="1212">
        <v>3</v>
      </c>
      <c r="G167" s="1342">
        <f t="shared" si="2"/>
        <v>0.58365758754863817</v>
      </c>
    </row>
    <row r="168" spans="1:23" ht="13.8" customHeight="1" x14ac:dyDescent="0.25">
      <c r="A168" s="897" t="s">
        <v>534</v>
      </c>
      <c r="B168" s="1203">
        <v>1</v>
      </c>
      <c r="C168" s="1342">
        <f t="shared" si="0"/>
        <v>6.666666666666667</v>
      </c>
      <c r="D168" s="1209">
        <v>12</v>
      </c>
      <c r="E168" s="1345">
        <f t="shared" si="1"/>
        <v>8.0536912751677843</v>
      </c>
      <c r="F168" s="1212">
        <v>18</v>
      </c>
      <c r="G168" s="1342">
        <f t="shared" si="2"/>
        <v>3.5019455252918288</v>
      </c>
    </row>
    <row r="169" spans="1:23" ht="13.8" customHeight="1" x14ac:dyDescent="0.25">
      <c r="A169" s="897" t="s">
        <v>517</v>
      </c>
      <c r="B169" s="1203">
        <v>0</v>
      </c>
      <c r="C169" s="1519">
        <f t="shared" si="0"/>
        <v>0</v>
      </c>
      <c r="D169" s="1203">
        <v>0</v>
      </c>
      <c r="E169" s="1345">
        <f t="shared" si="1"/>
        <v>0</v>
      </c>
      <c r="F169" s="1212">
        <v>11</v>
      </c>
      <c r="G169" s="1342">
        <f t="shared" si="2"/>
        <v>2.1400778210116731</v>
      </c>
    </row>
    <row r="170" spans="1:23" ht="13.8" customHeight="1" x14ac:dyDescent="0.25">
      <c r="A170" s="897" t="s">
        <v>365</v>
      </c>
      <c r="B170" s="1517">
        <v>0</v>
      </c>
      <c r="C170" s="1520">
        <f t="shared" si="0"/>
        <v>0</v>
      </c>
      <c r="D170" s="1517">
        <v>12</v>
      </c>
      <c r="E170" s="1344">
        <f t="shared" si="1"/>
        <v>8.0536912751677843</v>
      </c>
      <c r="F170" s="1211">
        <v>22</v>
      </c>
      <c r="G170" s="1341">
        <f t="shared" si="2"/>
        <v>4.2801556420233462</v>
      </c>
    </row>
    <row r="171" spans="1:23" ht="13.8" customHeight="1" x14ac:dyDescent="0.25">
      <c r="A171" s="897" t="s">
        <v>466</v>
      </c>
      <c r="B171" s="1517">
        <v>6</v>
      </c>
      <c r="C171" s="1520">
        <f t="shared" si="0"/>
        <v>40</v>
      </c>
      <c r="D171" s="1517">
        <v>48</v>
      </c>
      <c r="E171" s="1344">
        <f t="shared" si="1"/>
        <v>32.214765100671137</v>
      </c>
      <c r="F171" s="1211">
        <v>102</v>
      </c>
      <c r="G171" s="1341">
        <f t="shared" si="2"/>
        <v>19.844357976653697</v>
      </c>
    </row>
    <row r="172" spans="1:23" ht="13.8" customHeight="1" x14ac:dyDescent="0.25">
      <c r="A172" s="897" t="s">
        <v>467</v>
      </c>
      <c r="B172" s="1517">
        <v>1</v>
      </c>
      <c r="C172" s="1520">
        <f t="shared" si="0"/>
        <v>6.666666666666667</v>
      </c>
      <c r="D172" s="1517">
        <v>26</v>
      </c>
      <c r="E172" s="1344">
        <f t="shared" si="1"/>
        <v>17.449664429530202</v>
      </c>
      <c r="F172" s="1211">
        <v>75</v>
      </c>
      <c r="G172" s="1341">
        <f t="shared" si="2"/>
        <v>14.591439688715955</v>
      </c>
    </row>
    <row r="173" spans="1:23" ht="13.8" customHeight="1" x14ac:dyDescent="0.25">
      <c r="A173" s="897" t="s">
        <v>535</v>
      </c>
      <c r="B173" s="1517">
        <v>1</v>
      </c>
      <c r="C173" s="1520">
        <f t="shared" si="0"/>
        <v>6.666666666666667</v>
      </c>
      <c r="D173" s="1517">
        <v>4</v>
      </c>
      <c r="E173" s="1344">
        <f t="shared" si="1"/>
        <v>2.6845637583892619</v>
      </c>
      <c r="F173" s="1211">
        <v>6</v>
      </c>
      <c r="G173" s="1341">
        <f t="shared" si="2"/>
        <v>1.1673151750972763</v>
      </c>
    </row>
    <row r="174" spans="1:23" ht="13.8" customHeight="1" x14ac:dyDescent="0.25">
      <c r="A174" s="897" t="s">
        <v>536</v>
      </c>
      <c r="B174" s="1517">
        <v>1</v>
      </c>
      <c r="C174" s="1520">
        <f t="shared" si="0"/>
        <v>6.666666666666667</v>
      </c>
      <c r="D174" s="1517">
        <v>5</v>
      </c>
      <c r="E174" s="1344">
        <f t="shared" si="1"/>
        <v>3.3557046979865772</v>
      </c>
      <c r="F174" s="1211">
        <v>7</v>
      </c>
      <c r="G174" s="1341">
        <f t="shared" si="2"/>
        <v>1.3618677042801557</v>
      </c>
    </row>
    <row r="175" spans="1:23" ht="13.8" customHeight="1" x14ac:dyDescent="0.25">
      <c r="A175" s="897" t="s">
        <v>429</v>
      </c>
      <c r="B175" s="1517">
        <v>0</v>
      </c>
      <c r="C175" s="1520">
        <f t="shared" si="0"/>
        <v>0</v>
      </c>
      <c r="D175" s="1517">
        <v>10</v>
      </c>
      <c r="E175" s="1344">
        <f t="shared" si="1"/>
        <v>6.7114093959731544</v>
      </c>
      <c r="F175" s="1211">
        <v>23</v>
      </c>
      <c r="G175" s="1341">
        <f t="shared" si="2"/>
        <v>4.4747081712062258</v>
      </c>
    </row>
    <row r="176" spans="1:23" ht="13.8" customHeight="1" x14ac:dyDescent="0.25">
      <c r="A176" s="897" t="s">
        <v>359</v>
      </c>
      <c r="B176" s="1517">
        <v>1</v>
      </c>
      <c r="C176" s="1520">
        <f t="shared" si="0"/>
        <v>6.666666666666667</v>
      </c>
      <c r="D176" s="1517">
        <v>10</v>
      </c>
      <c r="E176" s="1344">
        <f t="shared" si="1"/>
        <v>6.7114093959731544</v>
      </c>
      <c r="F176" s="1211">
        <v>26</v>
      </c>
      <c r="G176" s="1341">
        <f t="shared" si="2"/>
        <v>5.0583657587548636</v>
      </c>
    </row>
    <row r="177" spans="1:7" ht="13.8" customHeight="1" x14ac:dyDescent="0.25">
      <c r="A177" s="897" t="s">
        <v>992</v>
      </c>
      <c r="B177" s="1203">
        <v>1</v>
      </c>
      <c r="C177" s="1519"/>
      <c r="D177" s="1203">
        <v>0</v>
      </c>
      <c r="E177" s="1344"/>
      <c r="F177" s="1212">
        <v>1</v>
      </c>
      <c r="G177" s="1341"/>
    </row>
    <row r="178" spans="1:7" ht="13.8" customHeight="1" x14ac:dyDescent="0.25">
      <c r="A178" s="897" t="s">
        <v>344</v>
      </c>
      <c r="B178" s="1203">
        <v>0</v>
      </c>
      <c r="C178" s="1519"/>
      <c r="D178" s="1203">
        <v>9</v>
      </c>
      <c r="E178" s="1344"/>
      <c r="F178" s="1212">
        <v>21</v>
      </c>
      <c r="G178" s="1341"/>
    </row>
    <row r="179" spans="1:7" ht="13.8" customHeight="1" thickBot="1" x14ac:dyDescent="0.3">
      <c r="A179" s="898" t="s">
        <v>278</v>
      </c>
      <c r="B179" s="1205">
        <v>0</v>
      </c>
      <c r="C179" s="1521">
        <f>B179/$B$134*100</f>
        <v>0</v>
      </c>
      <c r="D179" s="1205">
        <v>33</v>
      </c>
      <c r="E179" s="1344">
        <f>D179/$D$134*100</f>
        <v>22.14765100671141</v>
      </c>
      <c r="F179" s="1518">
        <v>112</v>
      </c>
      <c r="G179" s="1341">
        <f>F179/$F$134*100</f>
        <v>21.789883268482491</v>
      </c>
    </row>
    <row r="180" spans="1:7" ht="13.8" thickBot="1" x14ac:dyDescent="0.3">
      <c r="A180" s="410" t="s">
        <v>38</v>
      </c>
      <c r="B180" s="1868">
        <v>40</v>
      </c>
      <c r="C180" s="1869">
        <f>B180/$B$134*100</f>
        <v>266.66666666666663</v>
      </c>
      <c r="D180" s="1868">
        <v>478</v>
      </c>
      <c r="E180" s="1870">
        <f>D180/$D$134*100</f>
        <v>320.80536912751677</v>
      </c>
      <c r="F180" s="1871">
        <v>1193</v>
      </c>
      <c r="G180" s="1872">
        <f>F180/$F$134*100</f>
        <v>232.1011673151751</v>
      </c>
    </row>
    <row r="182" spans="1:7" x14ac:dyDescent="0.25">
      <c r="A182" s="1538" t="s">
        <v>1004</v>
      </c>
    </row>
    <row r="183" spans="1:7" ht="13.8" thickBot="1" x14ac:dyDescent="0.3">
      <c r="A183" s="428"/>
    </row>
    <row r="184" spans="1:7" x14ac:dyDescent="0.25">
      <c r="A184" s="2166" t="s">
        <v>323</v>
      </c>
      <c r="B184" s="2172" t="s">
        <v>277</v>
      </c>
      <c r="C184" s="2152"/>
      <c r="D184" s="2150" t="s">
        <v>282</v>
      </c>
      <c r="E184" s="2151"/>
      <c r="F184" s="2151"/>
      <c r="G184" s="2152"/>
    </row>
    <row r="185" spans="1:7" ht="13.8" thickBot="1" x14ac:dyDescent="0.3">
      <c r="A185" s="2167"/>
      <c r="B185" s="929" t="s">
        <v>111</v>
      </c>
      <c r="C185" s="398" t="s">
        <v>175</v>
      </c>
      <c r="D185" s="397" t="s">
        <v>285</v>
      </c>
      <c r="E185" s="399" t="s">
        <v>175</v>
      </c>
      <c r="F185" s="400" t="s">
        <v>286</v>
      </c>
      <c r="G185" s="398" t="s">
        <v>175</v>
      </c>
    </row>
    <row r="186" spans="1:7" ht="21" customHeight="1" x14ac:dyDescent="0.25">
      <c r="A186" s="1039" t="s">
        <v>402</v>
      </c>
      <c r="B186" s="596">
        <v>44</v>
      </c>
      <c r="C186" s="256">
        <v>37.288135593220339</v>
      </c>
      <c r="D186" s="1040">
        <v>714</v>
      </c>
      <c r="E186" s="574">
        <v>54.503816793893137</v>
      </c>
      <c r="F186" s="271">
        <v>5211</v>
      </c>
      <c r="G186" s="256">
        <v>68.332022029897715</v>
      </c>
    </row>
    <row r="187" spans="1:7" ht="22.8" customHeight="1" x14ac:dyDescent="0.25">
      <c r="A187" s="429" t="s">
        <v>304</v>
      </c>
      <c r="B187" s="893">
        <v>57</v>
      </c>
      <c r="C187" s="269">
        <v>48.305084745762713</v>
      </c>
      <c r="D187" s="856">
        <v>213</v>
      </c>
      <c r="E187" s="563">
        <v>16.259541984732824</v>
      </c>
      <c r="F187" s="857">
        <v>414</v>
      </c>
      <c r="G187" s="269">
        <v>5.4287962234461054</v>
      </c>
    </row>
    <row r="188" spans="1:7" ht="13.8" thickBot="1" x14ac:dyDescent="0.3">
      <c r="A188" s="1041" t="s">
        <v>294</v>
      </c>
      <c r="B188" s="1042">
        <v>17</v>
      </c>
      <c r="C188" s="268">
        <v>14.40677966101695</v>
      </c>
      <c r="D188" s="1043">
        <v>383</v>
      </c>
      <c r="E188" s="888">
        <v>29.236641221374043</v>
      </c>
      <c r="F188" s="266">
        <v>2001</v>
      </c>
      <c r="G188" s="268">
        <v>26.239181746656175</v>
      </c>
    </row>
    <row r="189" spans="1:7" ht="13.8" thickBot="1" x14ac:dyDescent="0.3">
      <c r="A189" s="445" t="s">
        <v>38</v>
      </c>
      <c r="B189" s="693">
        <v>118</v>
      </c>
      <c r="C189" s="278">
        <v>100</v>
      </c>
      <c r="D189" s="273">
        <v>1310</v>
      </c>
      <c r="E189" s="575">
        <v>100</v>
      </c>
      <c r="F189" s="275">
        <v>7626</v>
      </c>
      <c r="G189" s="278">
        <v>100</v>
      </c>
    </row>
    <row r="190" spans="1:7" x14ac:dyDescent="0.25">
      <c r="G190" s="74"/>
    </row>
    <row r="191" spans="1:7" x14ac:dyDescent="0.25">
      <c r="A191" s="1538" t="s">
        <v>1005</v>
      </c>
      <c r="G191" s="74"/>
    </row>
    <row r="192" spans="1:7" ht="13.8" thickBot="1" x14ac:dyDescent="0.3"/>
    <row r="193" spans="1:7" ht="20.25" customHeight="1" x14ac:dyDescent="0.25">
      <c r="A193" s="2166" t="s">
        <v>355</v>
      </c>
      <c r="B193" s="2168" t="s">
        <v>277</v>
      </c>
      <c r="C193" s="2169"/>
      <c r="D193" s="2168" t="s">
        <v>282</v>
      </c>
      <c r="E193" s="2170"/>
      <c r="F193" s="2170"/>
      <c r="G193" s="2171"/>
    </row>
    <row r="194" spans="1:7" ht="22.5" customHeight="1" thickBot="1" x14ac:dyDescent="0.3">
      <c r="A194" s="2167"/>
      <c r="B194" s="397" t="s">
        <v>111</v>
      </c>
      <c r="C194" s="405" t="s">
        <v>175</v>
      </c>
      <c r="D194" s="397" t="s">
        <v>285</v>
      </c>
      <c r="E194" s="399" t="s">
        <v>175</v>
      </c>
      <c r="F194" s="400" t="s">
        <v>286</v>
      </c>
      <c r="G194" s="398" t="s">
        <v>175</v>
      </c>
    </row>
    <row r="195" spans="1:7" ht="21" x14ac:dyDescent="0.25">
      <c r="A195" s="1039" t="s">
        <v>403</v>
      </c>
      <c r="B195" s="577">
        <v>63</v>
      </c>
      <c r="C195" s="597">
        <v>82.89473684210526</v>
      </c>
      <c r="D195" s="596">
        <v>639</v>
      </c>
      <c r="E195" s="574">
        <v>77.642770352369382</v>
      </c>
      <c r="F195" s="271">
        <v>964</v>
      </c>
      <c r="G195" s="700">
        <v>78.629690048939636</v>
      </c>
    </row>
    <row r="196" spans="1:7" ht="21" x14ac:dyDescent="0.25">
      <c r="A196" s="429" t="s">
        <v>305</v>
      </c>
      <c r="B196" s="1045">
        <v>4</v>
      </c>
      <c r="C196" s="606">
        <v>5.2631578947368416</v>
      </c>
      <c r="D196" s="893">
        <v>50</v>
      </c>
      <c r="E196" s="563">
        <v>6.0753341433778854</v>
      </c>
      <c r="F196" s="668">
        <v>55</v>
      </c>
      <c r="G196" s="260">
        <v>4.4861337683523654</v>
      </c>
    </row>
    <row r="197" spans="1:7" ht="13.8" thickBot="1" x14ac:dyDescent="0.3">
      <c r="A197" s="1044" t="s">
        <v>294</v>
      </c>
      <c r="B197" s="1046">
        <v>9</v>
      </c>
      <c r="C197" s="1329">
        <v>11.842105263157894</v>
      </c>
      <c r="D197" s="600">
        <v>134</v>
      </c>
      <c r="E197" s="583">
        <v>16.281895504252734</v>
      </c>
      <c r="F197" s="881">
        <v>207</v>
      </c>
      <c r="G197" s="264">
        <v>16.884176182707993</v>
      </c>
    </row>
    <row r="198" spans="1:7" ht="13.8" thickBot="1" x14ac:dyDescent="0.3">
      <c r="A198" s="445" t="s">
        <v>38</v>
      </c>
      <c r="B198" s="1047">
        <v>76</v>
      </c>
      <c r="C198" s="567">
        <v>100</v>
      </c>
      <c r="D198" s="662">
        <v>823</v>
      </c>
      <c r="E198" s="575">
        <v>100</v>
      </c>
      <c r="F198" s="275">
        <v>1226</v>
      </c>
      <c r="G198" s="278">
        <v>100</v>
      </c>
    </row>
    <row r="201" spans="1:7" x14ac:dyDescent="0.25">
      <c r="A201" s="1538" t="s">
        <v>1006</v>
      </c>
    </row>
    <row r="205" spans="1:7" x14ac:dyDescent="0.25">
      <c r="A205" s="67"/>
      <c r="B205" s="67"/>
      <c r="C205" s="67"/>
      <c r="D205" s="67"/>
    </row>
    <row r="206" spans="1:7" x14ac:dyDescent="0.25">
      <c r="A206" s="67"/>
      <c r="B206" s="67"/>
      <c r="C206" s="67"/>
      <c r="D206" s="67"/>
    </row>
    <row r="209" spans="1:1" x14ac:dyDescent="0.25">
      <c r="A209" s="1538"/>
    </row>
    <row r="215" spans="1:1" x14ac:dyDescent="0.25">
      <c r="A215" s="1538" t="s">
        <v>1007</v>
      </c>
    </row>
  </sheetData>
  <mergeCells count="58">
    <mergeCell ref="D131:G131"/>
    <mergeCell ref="A93:A94"/>
    <mergeCell ref="B93:C93"/>
    <mergeCell ref="A103:A104"/>
    <mergeCell ref="V72:W72"/>
    <mergeCell ref="A131:A132"/>
    <mergeCell ref="D83:G83"/>
    <mergeCell ref="B131:C131"/>
    <mergeCell ref="F26:I26"/>
    <mergeCell ref="B27:C27"/>
    <mergeCell ref="D27:E27"/>
    <mergeCell ref="F27:G27"/>
    <mergeCell ref="X72:AA72"/>
    <mergeCell ref="H27:I27"/>
    <mergeCell ref="B57:B58"/>
    <mergeCell ref="B45:B46"/>
    <mergeCell ref="A43:C44"/>
    <mergeCell ref="A53:A58"/>
    <mergeCell ref="A45:A52"/>
    <mergeCell ref="E43:H43"/>
    <mergeCell ref="B16:C16"/>
    <mergeCell ref="D16:E16"/>
    <mergeCell ref="F16:G16"/>
    <mergeCell ref="H16:I16"/>
    <mergeCell ref="A141:A142"/>
    <mergeCell ref="D141:G141"/>
    <mergeCell ref="B141:C141"/>
    <mergeCell ref="A26:A28"/>
    <mergeCell ref="B26:E26"/>
    <mergeCell ref="D113:G113"/>
    <mergeCell ref="B65:C65"/>
    <mergeCell ref="D65:G65"/>
    <mergeCell ref="B113:C113"/>
    <mergeCell ref="B103:C103"/>
    <mergeCell ref="D103:G103"/>
    <mergeCell ref="D93:G93"/>
    <mergeCell ref="A193:A194"/>
    <mergeCell ref="B193:C193"/>
    <mergeCell ref="D193:G193"/>
    <mergeCell ref="A184:A185"/>
    <mergeCell ref="B184:C184"/>
    <mergeCell ref="D184:G184"/>
    <mergeCell ref="D5:G5"/>
    <mergeCell ref="A83:A84"/>
    <mergeCell ref="A65:A66"/>
    <mergeCell ref="B83:C83"/>
    <mergeCell ref="A113:A114"/>
    <mergeCell ref="D43:D44"/>
    <mergeCell ref="B55:B56"/>
    <mergeCell ref="A5:A6"/>
    <mergeCell ref="B49:B50"/>
    <mergeCell ref="B53:B54"/>
    <mergeCell ref="B47:B48"/>
    <mergeCell ref="B51:B52"/>
    <mergeCell ref="B5:C5"/>
    <mergeCell ref="A15:A17"/>
    <mergeCell ref="B15:E15"/>
    <mergeCell ref="F15:I15"/>
  </mergeCells>
  <phoneticPr fontId="0" type="noConversion"/>
  <pageMargins left="0.75" right="0.75" top="1" bottom="1" header="0.5" footer="0.5"/>
  <pageSetup paperSize="13" orientation="portrait" r:id="rId1"/>
  <headerFooter alignWithMargins="0"/>
  <ignoredErrors>
    <ignoredError sqref="B184:G185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4"/>
  <sheetViews>
    <sheetView zoomScaleNormal="100" workbookViewId="0">
      <selection activeCell="I161" sqref="I161:O166"/>
    </sheetView>
  </sheetViews>
  <sheetFormatPr defaultRowHeight="13.2" x14ac:dyDescent="0.25"/>
  <cols>
    <col min="1" max="1" width="24.109375" customWidth="1"/>
    <col min="2" max="5" width="8" customWidth="1"/>
    <col min="7" max="8" width="8" customWidth="1"/>
    <col min="9" max="9" width="24" customWidth="1"/>
    <col min="10" max="10" width="9.6640625" customWidth="1"/>
    <col min="11" max="11" width="6.5546875" bestFit="1" customWidth="1"/>
    <col min="12" max="12" width="12" customWidth="1"/>
    <col min="13" max="13" width="5.44140625" customWidth="1"/>
    <col min="14" max="14" width="11.88671875" customWidth="1"/>
    <col min="15" max="15" width="5.44140625" customWidth="1"/>
    <col min="16" max="16" width="11.5546875" customWidth="1"/>
    <col min="17" max="17" width="5.44140625" customWidth="1"/>
    <col min="18" max="18" width="16.6640625" customWidth="1"/>
    <col min="19" max="19" width="8" customWidth="1"/>
    <col min="20" max="20" width="8.33203125" customWidth="1"/>
    <col min="21" max="22" width="5.44140625" customWidth="1"/>
    <col min="23" max="23" width="8.33203125" customWidth="1"/>
    <col min="24" max="24" width="5.44140625" customWidth="1"/>
    <col min="25" max="25" width="10" customWidth="1"/>
    <col min="26" max="26" width="5.44140625" customWidth="1"/>
    <col min="27" max="27" width="27.33203125" bestFit="1" customWidth="1"/>
    <col min="28" max="28" width="7.5546875" customWidth="1"/>
    <col min="29" max="32" width="8.33203125" customWidth="1"/>
    <col min="33" max="33" width="9.44140625" customWidth="1"/>
    <col min="34" max="35" width="8.33203125" customWidth="1"/>
    <col min="36" max="36" width="27.33203125" bestFit="1" customWidth="1"/>
    <col min="37" max="37" width="7" customWidth="1"/>
    <col min="38" max="38" width="6.5546875" bestFit="1" customWidth="1"/>
    <col min="39" max="39" width="8.88671875" customWidth="1"/>
    <col min="40" max="40" width="7.6640625" bestFit="1" customWidth="1"/>
    <col min="41" max="41" width="8.109375" customWidth="1"/>
    <col min="42" max="42" width="5.44140625" bestFit="1" customWidth="1"/>
    <col min="43" max="44" width="8.33203125" customWidth="1"/>
    <col min="45" max="45" width="13.5546875" customWidth="1"/>
    <col min="46" max="46" width="6.44140625" bestFit="1" customWidth="1"/>
    <col min="47" max="47" width="8.33203125" customWidth="1"/>
    <col min="48" max="48" width="10.33203125" customWidth="1"/>
    <col min="49" max="49" width="6.88671875" bestFit="1" customWidth="1"/>
    <col min="50" max="50" width="9" customWidth="1"/>
    <col min="51" max="51" width="6.88671875" bestFit="1" customWidth="1"/>
    <col min="52" max="52" width="8" customWidth="1"/>
    <col min="53" max="56" width="9.44140625" customWidth="1"/>
    <col min="57" max="58" width="3.33203125" customWidth="1"/>
    <col min="59" max="59" width="5.33203125" customWidth="1"/>
    <col min="60" max="140" width="3.33203125" customWidth="1"/>
  </cols>
  <sheetData>
    <row r="1" spans="1:17" x14ac:dyDescent="0.25">
      <c r="A1" s="549" t="s">
        <v>570</v>
      </c>
      <c r="P1" s="422"/>
      <c r="Q1" s="430"/>
    </row>
    <row r="2" spans="1:17" x14ac:dyDescent="0.25">
      <c r="P2" s="422"/>
      <c r="Q2" s="430"/>
    </row>
    <row r="3" spans="1:17" ht="12.75" customHeight="1" x14ac:dyDescent="0.25">
      <c r="A3" s="1538" t="s">
        <v>1011</v>
      </c>
      <c r="L3" s="1538" t="s">
        <v>591</v>
      </c>
    </row>
    <row r="4" spans="1:17" ht="13.8" thickBot="1" x14ac:dyDescent="0.3">
      <c r="A4" s="1549"/>
    </row>
    <row r="5" spans="1:17" x14ac:dyDescent="0.25">
      <c r="A5" s="2126" t="s">
        <v>468</v>
      </c>
      <c r="B5" s="2130" t="s">
        <v>1</v>
      </c>
      <c r="C5" s="2124"/>
      <c r="D5" s="2124"/>
      <c r="E5" s="2124"/>
      <c r="F5" s="2124"/>
      <c r="G5" s="2125"/>
    </row>
    <row r="6" spans="1:17" ht="21" thickBot="1" x14ac:dyDescent="0.3">
      <c r="A6" s="2127" t="s">
        <v>248</v>
      </c>
      <c r="B6" s="319" t="s">
        <v>111</v>
      </c>
      <c r="C6" s="320" t="s">
        <v>175</v>
      </c>
      <c r="D6" s="321" t="s">
        <v>131</v>
      </c>
      <c r="E6" s="320" t="s">
        <v>175</v>
      </c>
      <c r="F6" s="321" t="s">
        <v>176</v>
      </c>
      <c r="G6" s="322" t="s">
        <v>175</v>
      </c>
    </row>
    <row r="7" spans="1:17" x14ac:dyDescent="0.25">
      <c r="A7" s="411" t="s">
        <v>447</v>
      </c>
      <c r="B7" s="792">
        <v>147</v>
      </c>
      <c r="C7" s="793">
        <v>0.48358444634515424</v>
      </c>
      <c r="D7" s="1211">
        <v>0</v>
      </c>
      <c r="E7" s="1343">
        <v>0</v>
      </c>
      <c r="F7" s="434">
        <v>119</v>
      </c>
      <c r="G7" s="795">
        <v>1.1858495266567015</v>
      </c>
    </row>
    <row r="8" spans="1:17" x14ac:dyDescent="0.25">
      <c r="A8" s="411" t="s">
        <v>448</v>
      </c>
      <c r="B8" s="792">
        <v>5298</v>
      </c>
      <c r="C8" s="793">
        <v>17.428778209092705</v>
      </c>
      <c r="D8" s="434">
        <v>48</v>
      </c>
      <c r="E8" s="794">
        <v>19.834710743801654</v>
      </c>
      <c r="F8" s="434">
        <v>2000</v>
      </c>
      <c r="G8" s="795">
        <v>19.930244145490782</v>
      </c>
    </row>
    <row r="9" spans="1:17" x14ac:dyDescent="0.25">
      <c r="A9" s="411" t="s">
        <v>449</v>
      </c>
      <c r="B9" s="792">
        <v>5852</v>
      </c>
      <c r="C9" s="793">
        <v>19.25126653069281</v>
      </c>
      <c r="D9" s="434">
        <v>46</v>
      </c>
      <c r="E9" s="794">
        <v>19.008264462809919</v>
      </c>
      <c r="F9" s="434">
        <v>2005</v>
      </c>
      <c r="G9" s="795">
        <v>19.980069755854508</v>
      </c>
    </row>
    <row r="10" spans="1:17" x14ac:dyDescent="0.25">
      <c r="A10" s="411" t="s">
        <v>450</v>
      </c>
      <c r="B10" s="792">
        <v>5365</v>
      </c>
      <c r="C10" s="793">
        <v>17.649187446542534</v>
      </c>
      <c r="D10" s="434">
        <v>46</v>
      </c>
      <c r="E10" s="794">
        <v>19.008264462809919</v>
      </c>
      <c r="F10" s="434">
        <v>1748</v>
      </c>
      <c r="G10" s="795">
        <v>17.419033383158943</v>
      </c>
    </row>
    <row r="11" spans="1:17" x14ac:dyDescent="0.25">
      <c r="A11" s="411" t="s">
        <v>451</v>
      </c>
      <c r="B11" s="792">
        <v>4744</v>
      </c>
      <c r="C11" s="793">
        <v>15.606289887492597</v>
      </c>
      <c r="D11" s="434">
        <v>38</v>
      </c>
      <c r="E11" s="794">
        <v>15.702479338842975</v>
      </c>
      <c r="F11" s="434">
        <v>1493</v>
      </c>
      <c r="G11" s="795">
        <v>14.877927254608869</v>
      </c>
    </row>
    <row r="12" spans="1:17" x14ac:dyDescent="0.25">
      <c r="A12" s="411" t="s">
        <v>452</v>
      </c>
      <c r="B12" s="792">
        <v>4317</v>
      </c>
      <c r="C12" s="793">
        <v>14.201592210013816</v>
      </c>
      <c r="D12" s="434">
        <v>38</v>
      </c>
      <c r="E12" s="794">
        <v>15.702479338842975</v>
      </c>
      <c r="F12" s="434">
        <v>1324</v>
      </c>
      <c r="G12" s="795">
        <v>13.193821624314896</v>
      </c>
    </row>
    <row r="13" spans="1:17" ht="13.8" thickBot="1" x14ac:dyDescent="0.3">
      <c r="A13" s="411" t="s">
        <v>256</v>
      </c>
      <c r="B13" s="792">
        <v>4675</v>
      </c>
      <c r="C13" s="793">
        <v>15.379301269820383</v>
      </c>
      <c r="D13" s="434">
        <v>26</v>
      </c>
      <c r="E13" s="794">
        <v>10.743801652892563</v>
      </c>
      <c r="F13" s="434">
        <v>1346</v>
      </c>
      <c r="G13" s="795">
        <v>13.413054309915296</v>
      </c>
    </row>
    <row r="14" spans="1:17" ht="13.8" thickBot="1" x14ac:dyDescent="0.3">
      <c r="A14" s="1267" t="s">
        <v>38</v>
      </c>
      <c r="B14" s="1268">
        <v>30398</v>
      </c>
      <c r="C14" s="737">
        <v>100</v>
      </c>
      <c r="D14" s="1268">
        <v>242</v>
      </c>
      <c r="E14" s="729">
        <v>100</v>
      </c>
      <c r="F14" s="1268">
        <v>10035</v>
      </c>
      <c r="G14" s="558">
        <v>100</v>
      </c>
    </row>
    <row r="16" spans="1:17" ht="12.75" customHeight="1" x14ac:dyDescent="0.25">
      <c r="A16" s="2214" t="s">
        <v>571</v>
      </c>
      <c r="B16" s="2214"/>
      <c r="C16" s="2214"/>
      <c r="D16" s="2214"/>
      <c r="E16" s="2214"/>
      <c r="F16" s="2214"/>
      <c r="G16" s="2214"/>
    </row>
    <row r="17" spans="1:24" x14ac:dyDescent="0.25">
      <c r="A17" s="2214"/>
      <c r="B17" s="2214"/>
      <c r="C17" s="2214"/>
      <c r="D17" s="2214"/>
      <c r="E17" s="2214"/>
      <c r="F17" s="2214"/>
      <c r="G17" s="2214"/>
    </row>
    <row r="18" spans="1:24" x14ac:dyDescent="0.25">
      <c r="A18" s="2214"/>
      <c r="B18" s="2214"/>
      <c r="C18" s="2214"/>
      <c r="D18" s="2214"/>
      <c r="E18" s="2214"/>
      <c r="F18" s="2214"/>
      <c r="G18" s="2214"/>
    </row>
    <row r="19" spans="1:24" x14ac:dyDescent="0.25">
      <c r="A19" s="2214"/>
      <c r="B19" s="2214"/>
      <c r="C19" s="2214"/>
      <c r="D19" s="2214"/>
      <c r="E19" s="2214"/>
      <c r="F19" s="2214"/>
      <c r="G19" s="2214"/>
    </row>
    <row r="20" spans="1:24" x14ac:dyDescent="0.25">
      <c r="A20" s="1550"/>
      <c r="B20" s="1550"/>
      <c r="C20" s="1550"/>
      <c r="D20" s="1550"/>
      <c r="E20" s="1550"/>
      <c r="F20" s="1550"/>
      <c r="G20" s="1550"/>
    </row>
    <row r="21" spans="1:24" x14ac:dyDescent="0.25">
      <c r="A21" s="1550"/>
      <c r="B21" s="1550"/>
      <c r="C21" s="1550"/>
      <c r="D21" s="1550"/>
      <c r="E21" s="1550"/>
      <c r="F21" s="1550"/>
      <c r="G21" s="1550"/>
      <c r="Q21" s="1538" t="s">
        <v>572</v>
      </c>
    </row>
    <row r="22" spans="1:24" ht="13.8" thickBot="1" x14ac:dyDescent="0.3">
      <c r="A22" s="1550"/>
      <c r="B22" s="1550"/>
      <c r="C22" s="1550"/>
      <c r="D22" s="1550"/>
      <c r="E22" s="1550"/>
      <c r="F22" s="1550"/>
      <c r="G22" s="1550"/>
      <c r="Q22" s="1538" t="s">
        <v>573</v>
      </c>
    </row>
    <row r="23" spans="1:24" ht="13.8" thickBot="1" x14ac:dyDescent="0.3">
      <c r="A23" s="1550"/>
      <c r="B23" s="1550"/>
      <c r="C23" s="1550"/>
      <c r="D23" s="1550"/>
      <c r="E23" s="1550"/>
      <c r="F23" s="1550"/>
      <c r="G23" s="1550"/>
      <c r="Q23" s="2215" t="s">
        <v>118</v>
      </c>
      <c r="R23" s="2216"/>
      <c r="S23" s="2225" t="s">
        <v>1</v>
      </c>
      <c r="T23" s="2226"/>
      <c r="U23" s="2226"/>
      <c r="V23" s="2226"/>
      <c r="W23" s="2226"/>
      <c r="X23" s="2227"/>
    </row>
    <row r="24" spans="1:24" x14ac:dyDescent="0.25">
      <c r="A24" s="1550"/>
      <c r="B24" s="1550"/>
      <c r="C24" s="1550"/>
      <c r="D24" s="1550"/>
      <c r="E24" s="1550"/>
      <c r="F24" s="1550"/>
      <c r="G24" s="1550"/>
      <c r="Q24" s="2217"/>
      <c r="R24" s="2218"/>
      <c r="S24" s="2228" t="s">
        <v>111</v>
      </c>
      <c r="T24" s="2230" t="s">
        <v>175</v>
      </c>
      <c r="U24" s="2094" t="s">
        <v>248</v>
      </c>
      <c r="V24" s="2124"/>
      <c r="W24" s="2124"/>
      <c r="X24" s="2125"/>
    </row>
    <row r="25" spans="1:24" ht="21" thickBot="1" x14ac:dyDescent="0.3">
      <c r="A25" s="1550"/>
      <c r="B25" s="1550"/>
      <c r="C25" s="1550"/>
      <c r="D25" s="1550"/>
      <c r="E25" s="1550"/>
      <c r="F25" s="1550"/>
      <c r="G25" s="1550"/>
      <c r="Q25" s="2219"/>
      <c r="R25" s="2220"/>
      <c r="S25" s="2229"/>
      <c r="T25" s="2231"/>
      <c r="U25" s="1270" t="s">
        <v>462</v>
      </c>
      <c r="V25" s="1273" t="s">
        <v>175</v>
      </c>
      <c r="W25" s="1266" t="s">
        <v>256</v>
      </c>
      <c r="X25" s="1280" t="s">
        <v>175</v>
      </c>
    </row>
    <row r="26" spans="1:24" x14ac:dyDescent="0.25">
      <c r="A26" s="1550"/>
      <c r="B26" s="1550"/>
      <c r="C26" s="1550"/>
      <c r="D26" s="1550"/>
      <c r="E26" s="1550"/>
      <c r="F26" s="1550"/>
      <c r="G26" s="1550"/>
      <c r="Q26" s="2086" t="s">
        <v>185</v>
      </c>
      <c r="R26" s="325" t="s">
        <v>212</v>
      </c>
      <c r="S26" s="576">
        <v>3150</v>
      </c>
      <c r="T26" s="256">
        <v>10.189887749490506</v>
      </c>
      <c r="U26" s="577">
        <v>493</v>
      </c>
      <c r="V26" s="1274">
        <v>15.650793650793652</v>
      </c>
      <c r="W26" s="578">
        <v>467</v>
      </c>
      <c r="X26" s="1281">
        <v>14.825396825396824</v>
      </c>
    </row>
    <row r="27" spans="1:24" x14ac:dyDescent="0.25">
      <c r="A27" s="1550"/>
      <c r="B27" s="1550"/>
      <c r="C27" s="1550"/>
      <c r="D27" s="1550"/>
      <c r="E27" s="1550"/>
      <c r="F27" s="1550"/>
      <c r="G27" s="1550"/>
      <c r="Q27" s="2087"/>
      <c r="R27" s="327" t="s">
        <v>213</v>
      </c>
      <c r="S27" s="579">
        <v>6240</v>
      </c>
      <c r="T27" s="260">
        <v>20.185682398990714</v>
      </c>
      <c r="U27" s="580">
        <v>789</v>
      </c>
      <c r="V27" s="1275">
        <v>12.644230769230768</v>
      </c>
      <c r="W27" s="581">
        <v>1179</v>
      </c>
      <c r="X27" s="1282">
        <v>18.89423076923077</v>
      </c>
    </row>
    <row r="28" spans="1:24" x14ac:dyDescent="0.25">
      <c r="A28" s="1550"/>
      <c r="B28" s="1550"/>
      <c r="C28" s="1550"/>
      <c r="D28" s="1550"/>
      <c r="E28" s="1550"/>
      <c r="F28" s="1550"/>
      <c r="G28" s="1550"/>
      <c r="Q28" s="2087"/>
      <c r="R28" s="327" t="s">
        <v>218</v>
      </c>
      <c r="S28" s="579">
        <v>935</v>
      </c>
      <c r="T28" s="260">
        <v>3.0246174748487693</v>
      </c>
      <c r="U28" s="580">
        <v>107</v>
      </c>
      <c r="V28" s="1275">
        <v>11.443850267379679</v>
      </c>
      <c r="W28" s="581">
        <v>147</v>
      </c>
      <c r="X28" s="1282">
        <v>15.72192513368984</v>
      </c>
    </row>
    <row r="29" spans="1:24" x14ac:dyDescent="0.25">
      <c r="A29" s="1550"/>
      <c r="B29" s="1550"/>
      <c r="C29" s="1550"/>
      <c r="D29" s="1550"/>
      <c r="E29" s="1550"/>
      <c r="F29" s="1550"/>
      <c r="G29" s="1550"/>
      <c r="Q29" s="2087"/>
      <c r="R29" s="327" t="s">
        <v>219</v>
      </c>
      <c r="S29" s="579">
        <v>4025</v>
      </c>
      <c r="T29" s="260">
        <v>13.020412124348979</v>
      </c>
      <c r="U29" s="580">
        <v>623</v>
      </c>
      <c r="V29" s="1275">
        <v>15.478260869565217</v>
      </c>
      <c r="W29" s="581">
        <v>383</v>
      </c>
      <c r="X29" s="1282">
        <v>9.5155279503105596</v>
      </c>
    </row>
    <row r="30" spans="1:24" ht="13.8" thickBot="1" x14ac:dyDescent="0.3">
      <c r="A30" s="1550"/>
      <c r="B30" s="1550"/>
      <c r="C30" s="1550"/>
      <c r="D30" s="1550"/>
      <c r="E30" s="1550"/>
      <c r="F30" s="1550"/>
      <c r="G30" s="1550"/>
      <c r="Q30" s="2087"/>
      <c r="R30" s="328" t="s">
        <v>220</v>
      </c>
      <c r="S30" s="582">
        <v>940</v>
      </c>
      <c r="T30" s="264">
        <v>3.0407918998479602</v>
      </c>
      <c r="U30" s="958">
        <v>89</v>
      </c>
      <c r="V30" s="1276">
        <v>9.4680851063829792</v>
      </c>
      <c r="W30" s="584">
        <v>182</v>
      </c>
      <c r="X30" s="1283">
        <v>19.361702127659576</v>
      </c>
    </row>
    <row r="31" spans="1:24" ht="14.4" thickTop="1" thickBot="1" x14ac:dyDescent="0.3">
      <c r="A31" s="1550"/>
      <c r="B31" s="1550"/>
      <c r="C31" s="1550"/>
      <c r="D31" s="1550"/>
      <c r="E31" s="1550"/>
      <c r="F31" s="1550"/>
      <c r="G31" s="1550"/>
      <c r="Q31" s="2088"/>
      <c r="R31" s="540" t="s">
        <v>38</v>
      </c>
      <c r="S31" s="585">
        <v>15290</v>
      </c>
      <c r="T31" s="586">
        <v>49.461391647526931</v>
      </c>
      <c r="U31" s="1287">
        <v>2101</v>
      </c>
      <c r="V31" s="1277">
        <v>13.741007194244602</v>
      </c>
      <c r="W31" s="589">
        <v>2358</v>
      </c>
      <c r="X31" s="1284">
        <v>15.421844342707653</v>
      </c>
    </row>
    <row r="32" spans="1:24" x14ac:dyDescent="0.25">
      <c r="A32" s="1550"/>
      <c r="B32" s="1550"/>
      <c r="C32" s="1550"/>
      <c r="D32" s="1550"/>
      <c r="E32" s="1550"/>
      <c r="F32" s="1550"/>
      <c r="G32" s="1550"/>
      <c r="Q32" s="550" t="s">
        <v>112</v>
      </c>
      <c r="R32" s="551"/>
      <c r="S32" s="817">
        <v>5362</v>
      </c>
      <c r="T32" s="256">
        <v>17.345453369132727</v>
      </c>
      <c r="U32" s="590">
        <v>410</v>
      </c>
      <c r="V32" s="1278">
        <v>7.6464005967922413</v>
      </c>
      <c r="W32" s="591">
        <v>1023</v>
      </c>
      <c r="X32" s="1285">
        <v>19.078701976874303</v>
      </c>
    </row>
    <row r="33" spans="1:24" x14ac:dyDescent="0.25">
      <c r="A33" s="1550"/>
      <c r="B33" s="1550"/>
      <c r="C33" s="1550"/>
      <c r="D33" s="1550"/>
      <c r="E33" s="1550"/>
      <c r="F33" s="1550"/>
      <c r="G33" s="1550"/>
      <c r="Q33" s="331" t="s">
        <v>113</v>
      </c>
      <c r="R33" s="332"/>
      <c r="S33" s="559">
        <v>4093</v>
      </c>
      <c r="T33" s="260">
        <v>13.240384304337983</v>
      </c>
      <c r="U33" s="580">
        <v>855</v>
      </c>
      <c r="V33" s="1275">
        <v>20.889323234791107</v>
      </c>
      <c r="W33" s="581">
        <v>355</v>
      </c>
      <c r="X33" s="1282">
        <v>8.6733447349132664</v>
      </c>
    </row>
    <row r="34" spans="1:24" x14ac:dyDescent="0.25">
      <c r="A34" s="1550"/>
      <c r="B34" s="1550"/>
      <c r="C34" s="1550"/>
      <c r="D34" s="1550"/>
      <c r="E34" s="1550"/>
      <c r="F34" s="1550"/>
      <c r="G34" s="1550"/>
      <c r="Q34" s="331" t="s">
        <v>388</v>
      </c>
      <c r="R34" s="332"/>
      <c r="S34" s="559">
        <v>295</v>
      </c>
      <c r="T34" s="260">
        <v>0.95429107495228549</v>
      </c>
      <c r="U34" s="580">
        <v>28</v>
      </c>
      <c r="V34" s="1275">
        <v>9.4915254237288131</v>
      </c>
      <c r="W34" s="581">
        <v>53</v>
      </c>
      <c r="X34" s="1282">
        <v>17.966101694915253</v>
      </c>
    </row>
    <row r="35" spans="1:24" x14ac:dyDescent="0.25">
      <c r="A35" s="1550"/>
      <c r="B35" s="1550"/>
      <c r="C35" s="1550"/>
      <c r="D35" s="1550"/>
      <c r="E35" s="1550"/>
      <c r="F35" s="1550"/>
      <c r="G35" s="1550"/>
      <c r="Q35" s="331" t="s">
        <v>114</v>
      </c>
      <c r="R35" s="332"/>
      <c r="S35" s="559">
        <v>1066</v>
      </c>
      <c r="T35" s="260">
        <v>3.4483874098275811</v>
      </c>
      <c r="U35" s="580">
        <v>102</v>
      </c>
      <c r="V35" s="1275">
        <v>9.568480300187618</v>
      </c>
      <c r="W35" s="581">
        <v>203</v>
      </c>
      <c r="X35" s="1282">
        <v>19.043151969981238</v>
      </c>
    </row>
    <row r="36" spans="1:24" x14ac:dyDescent="0.25">
      <c r="A36" s="1550"/>
      <c r="B36" s="1550"/>
      <c r="C36" s="1550"/>
      <c r="D36" s="1550"/>
      <c r="E36" s="1550"/>
      <c r="F36" s="1550"/>
      <c r="G36" s="1550"/>
      <c r="Q36" s="331" t="s">
        <v>389</v>
      </c>
      <c r="R36" s="332"/>
      <c r="S36" s="559">
        <v>154</v>
      </c>
      <c r="T36" s="260">
        <v>0.49817228997509133</v>
      </c>
      <c r="U36" s="580">
        <v>24</v>
      </c>
      <c r="V36" s="1275">
        <v>15.584415584415584</v>
      </c>
      <c r="W36" s="581">
        <v>29</v>
      </c>
      <c r="X36" s="1282">
        <v>18.831168831168831</v>
      </c>
    </row>
    <row r="37" spans="1:24" x14ac:dyDescent="0.25">
      <c r="A37" s="1550"/>
      <c r="B37" s="1550"/>
      <c r="C37" s="1550"/>
      <c r="D37" s="1550"/>
      <c r="E37" s="1550"/>
      <c r="F37" s="1550"/>
      <c r="G37" s="1550"/>
      <c r="Q37" s="331" t="s">
        <v>116</v>
      </c>
      <c r="R37" s="332"/>
      <c r="S37" s="559">
        <v>28</v>
      </c>
      <c r="T37" s="260">
        <v>9.057677999547116E-2</v>
      </c>
      <c r="U37" s="580">
        <v>3</v>
      </c>
      <c r="V37" s="1275">
        <v>10.714285714285714</v>
      </c>
      <c r="W37" s="581">
        <v>6</v>
      </c>
      <c r="X37" s="1282">
        <v>21.428571428571427</v>
      </c>
    </row>
    <row r="38" spans="1:24" x14ac:dyDescent="0.25">
      <c r="A38" s="1550"/>
      <c r="B38" s="1550"/>
      <c r="C38" s="1550"/>
      <c r="D38" s="1550"/>
      <c r="E38" s="1550"/>
      <c r="F38" s="1550"/>
      <c r="G38" s="1550"/>
      <c r="Q38" s="331" t="s">
        <v>390</v>
      </c>
      <c r="R38" s="332"/>
      <c r="S38" s="559">
        <v>796</v>
      </c>
      <c r="T38" s="260">
        <v>2.5749684598712514</v>
      </c>
      <c r="U38" s="580">
        <v>67</v>
      </c>
      <c r="V38" s="1275">
        <v>8.4170854271356781</v>
      </c>
      <c r="W38" s="581">
        <v>76</v>
      </c>
      <c r="X38" s="1282">
        <v>9.5477386934673358</v>
      </c>
    </row>
    <row r="39" spans="1:24" x14ac:dyDescent="0.25">
      <c r="A39" s="1550"/>
      <c r="B39" s="1550"/>
      <c r="C39" s="1550"/>
      <c r="D39" s="1550"/>
      <c r="E39" s="1550"/>
      <c r="F39" s="1550"/>
      <c r="G39" s="1550"/>
      <c r="Q39" s="331" t="s">
        <v>391</v>
      </c>
      <c r="R39" s="332"/>
      <c r="S39" s="559">
        <v>2776</v>
      </c>
      <c r="T39" s="260">
        <v>8.980040759550997</v>
      </c>
      <c r="U39" s="65">
        <v>393</v>
      </c>
      <c r="V39" s="1275">
        <v>14.15706051873199</v>
      </c>
      <c r="W39" s="581">
        <v>239</v>
      </c>
      <c r="X39" s="1282">
        <v>8.609510086455332</v>
      </c>
    </row>
    <row r="40" spans="1:24" x14ac:dyDescent="0.25">
      <c r="A40" s="1550"/>
      <c r="B40" s="1550"/>
      <c r="C40" s="1550"/>
      <c r="D40" s="1550"/>
      <c r="E40" s="1550"/>
      <c r="F40" s="1550"/>
      <c r="G40" s="1550"/>
      <c r="Q40" s="331" t="s">
        <v>115</v>
      </c>
      <c r="R40" s="332"/>
      <c r="S40" s="561">
        <v>23</v>
      </c>
      <c r="T40" s="264">
        <v>7.4402354996279882E-2</v>
      </c>
      <c r="U40" s="954">
        <v>4</v>
      </c>
      <c r="V40" s="1276">
        <v>17.391304347826086</v>
      </c>
      <c r="W40" s="584">
        <v>1</v>
      </c>
      <c r="X40" s="1283">
        <v>4.3478260869565215</v>
      </c>
    </row>
    <row r="41" spans="1:24" ht="13.8" thickBot="1" x14ac:dyDescent="0.3">
      <c r="A41" s="1550"/>
      <c r="B41" s="1550"/>
      <c r="C41" s="1550"/>
      <c r="D41" s="1550"/>
      <c r="E41" s="1550"/>
      <c r="F41" s="1550"/>
      <c r="G41" s="1550"/>
      <c r="Q41" s="334" t="s">
        <v>117</v>
      </c>
      <c r="R41" s="335"/>
      <c r="S41" s="818">
        <v>1030</v>
      </c>
      <c r="T41" s="592">
        <v>3.3319315498334037</v>
      </c>
      <c r="U41" s="593">
        <v>123</v>
      </c>
      <c r="V41" s="1279">
        <v>11.941747572815533</v>
      </c>
      <c r="W41" s="595">
        <v>125</v>
      </c>
      <c r="X41" s="1286">
        <v>12.135922330097088</v>
      </c>
    </row>
    <row r="42" spans="1:24" ht="14.4" thickTop="1" thickBot="1" x14ac:dyDescent="0.3">
      <c r="A42" s="1550"/>
      <c r="B42" s="1550"/>
      <c r="C42" s="1550"/>
      <c r="D42" s="1550"/>
      <c r="E42" s="1550"/>
      <c r="F42" s="1550"/>
      <c r="G42" s="1550"/>
      <c r="Q42" s="336" t="s">
        <v>72</v>
      </c>
      <c r="R42" s="337"/>
      <c r="S42" s="585">
        <v>30913</v>
      </c>
      <c r="T42" s="586">
        <v>100</v>
      </c>
      <c r="U42" s="1271">
        <v>4110</v>
      </c>
      <c r="V42" s="1277">
        <v>13.295377349335229</v>
      </c>
      <c r="W42" s="1272">
        <v>4468</v>
      </c>
      <c r="X42" s="1284">
        <v>14.453466179277328</v>
      </c>
    </row>
    <row r="43" spans="1:24" x14ac:dyDescent="0.25">
      <c r="A43" s="1550"/>
      <c r="B43" s="1550"/>
      <c r="C43" s="1550"/>
      <c r="D43" s="1550"/>
      <c r="E43" s="1550"/>
      <c r="F43" s="1550"/>
      <c r="G43" s="1550"/>
    </row>
    <row r="44" spans="1:24" x14ac:dyDescent="0.25">
      <c r="A44" s="1550"/>
      <c r="B44" s="1550"/>
      <c r="C44" s="1550"/>
      <c r="D44" s="1550"/>
      <c r="E44" s="1550"/>
      <c r="F44" s="1550"/>
      <c r="G44" s="1550"/>
      <c r="Q44" s="1538" t="s">
        <v>574</v>
      </c>
    </row>
    <row r="45" spans="1:24" x14ac:dyDescent="0.25">
      <c r="A45" s="1550"/>
      <c r="B45" s="1550"/>
      <c r="C45" s="1550"/>
      <c r="D45" s="1550"/>
      <c r="E45" s="1550"/>
      <c r="F45" s="1550"/>
      <c r="G45" s="1550"/>
      <c r="Q45" s="1538" t="s">
        <v>573</v>
      </c>
    </row>
    <row r="46" spans="1:24" ht="13.8" thickBot="1" x14ac:dyDescent="0.3">
      <c r="A46" s="1550"/>
      <c r="B46" s="1550"/>
      <c r="C46" s="1550"/>
      <c r="D46" s="1550"/>
      <c r="E46" s="1550"/>
      <c r="F46" s="1550"/>
      <c r="G46" s="1550"/>
    </row>
    <row r="47" spans="1:24" ht="13.8" thickBot="1" x14ac:dyDescent="0.3">
      <c r="A47" s="1550"/>
      <c r="B47" s="1550"/>
      <c r="C47" s="1550"/>
      <c r="D47" s="1550"/>
      <c r="E47" s="1550"/>
      <c r="F47" s="1550"/>
      <c r="G47" s="1550"/>
      <c r="Q47" s="2215" t="s">
        <v>118</v>
      </c>
      <c r="R47" s="2216"/>
      <c r="S47" s="2225" t="s">
        <v>453</v>
      </c>
      <c r="T47" s="2226"/>
      <c r="U47" s="2226"/>
      <c r="V47" s="2226"/>
      <c r="W47" s="2226"/>
      <c r="X47" s="2227"/>
    </row>
    <row r="48" spans="1:24" x14ac:dyDescent="0.25">
      <c r="A48" s="1550"/>
      <c r="B48" s="1550"/>
      <c r="C48" s="1550"/>
      <c r="D48" s="1550"/>
      <c r="E48" s="1550"/>
      <c r="F48" s="1550"/>
      <c r="G48" s="1550"/>
      <c r="Q48" s="2217"/>
      <c r="R48" s="2218"/>
      <c r="S48" s="2228" t="s">
        <v>111</v>
      </c>
      <c r="T48" s="2230" t="s">
        <v>175</v>
      </c>
      <c r="U48" s="2094" t="s">
        <v>248</v>
      </c>
      <c r="V48" s="2124"/>
      <c r="W48" s="2124"/>
      <c r="X48" s="2125"/>
    </row>
    <row r="49" spans="1:24" ht="21" thickBot="1" x14ac:dyDescent="0.3">
      <c r="A49" s="1550"/>
      <c r="B49" s="1550"/>
      <c r="C49" s="1550"/>
      <c r="D49" s="1550"/>
      <c r="E49" s="1550"/>
      <c r="F49" s="1550"/>
      <c r="G49" s="1550"/>
      <c r="Q49" s="2219"/>
      <c r="R49" s="2220"/>
      <c r="S49" s="2229"/>
      <c r="T49" s="2231"/>
      <c r="U49" s="1270" t="s">
        <v>462</v>
      </c>
      <c r="V49" s="1273" t="s">
        <v>175</v>
      </c>
      <c r="W49" s="1266" t="s">
        <v>256</v>
      </c>
      <c r="X49" s="1280" t="s">
        <v>175</v>
      </c>
    </row>
    <row r="50" spans="1:24" x14ac:dyDescent="0.25">
      <c r="A50" s="1550"/>
      <c r="B50" s="1550"/>
      <c r="C50" s="1550"/>
      <c r="D50" s="1550"/>
      <c r="E50" s="1550"/>
      <c r="F50" s="1550"/>
      <c r="G50" s="1550"/>
      <c r="Q50" s="2086" t="s">
        <v>185</v>
      </c>
      <c r="R50" s="325" t="s">
        <v>212</v>
      </c>
      <c r="S50" s="576">
        <v>50</v>
      </c>
      <c r="T50" s="256">
        <v>23.696682464454977</v>
      </c>
      <c r="U50" s="577">
        <v>7</v>
      </c>
      <c r="V50" s="1274">
        <v>14.000000000000002</v>
      </c>
      <c r="W50" s="578">
        <v>6</v>
      </c>
      <c r="X50" s="1281">
        <v>12</v>
      </c>
    </row>
    <row r="51" spans="1:24" x14ac:dyDescent="0.25">
      <c r="A51" s="1550"/>
      <c r="B51" s="1550"/>
      <c r="C51" s="1550"/>
      <c r="D51" s="1550"/>
      <c r="E51" s="1550"/>
      <c r="F51" s="1550"/>
      <c r="G51" s="1550"/>
      <c r="Q51" s="2087"/>
      <c r="R51" s="327" t="s">
        <v>213</v>
      </c>
      <c r="S51" s="579">
        <v>18</v>
      </c>
      <c r="T51" s="260">
        <v>8.5308056872037916</v>
      </c>
      <c r="U51" s="580">
        <v>2</v>
      </c>
      <c r="V51" s="1275">
        <v>11.111111111111111</v>
      </c>
      <c r="W51" s="581">
        <v>4</v>
      </c>
      <c r="X51" s="1282">
        <v>22.222222222222221</v>
      </c>
    </row>
    <row r="52" spans="1:24" x14ac:dyDescent="0.25">
      <c r="A52" s="1550"/>
      <c r="B52" s="1550"/>
      <c r="C52" s="1550"/>
      <c r="D52" s="1550"/>
      <c r="E52" s="1550"/>
      <c r="F52" s="1550"/>
      <c r="G52" s="1550"/>
      <c r="Q52" s="2087"/>
      <c r="R52" s="327" t="s">
        <v>218</v>
      </c>
      <c r="S52" s="579">
        <v>1</v>
      </c>
      <c r="T52" s="260">
        <v>0.47393364928909953</v>
      </c>
      <c r="U52" s="580">
        <v>0</v>
      </c>
      <c r="V52" s="1275" t="s">
        <v>495</v>
      </c>
      <c r="W52" s="581">
        <v>0</v>
      </c>
      <c r="X52" s="1282" t="s">
        <v>495</v>
      </c>
    </row>
    <row r="53" spans="1:24" x14ac:dyDescent="0.25">
      <c r="A53" s="1550"/>
      <c r="B53" s="1550"/>
      <c r="C53" s="1550"/>
      <c r="D53" s="1550"/>
      <c r="E53" s="1550"/>
      <c r="F53" s="1550"/>
      <c r="G53" s="1550"/>
      <c r="Q53" s="2087"/>
      <c r="R53" s="327" t="s">
        <v>219</v>
      </c>
      <c r="S53" s="579">
        <v>14</v>
      </c>
      <c r="T53" s="260">
        <v>6.6350710900473935</v>
      </c>
      <c r="U53" s="580">
        <v>0</v>
      </c>
      <c r="V53" s="1275" t="s">
        <v>495</v>
      </c>
      <c r="W53" s="581">
        <v>0</v>
      </c>
      <c r="X53" s="1282" t="s">
        <v>495</v>
      </c>
    </row>
    <row r="54" spans="1:24" ht="13.8" thickBot="1" x14ac:dyDescent="0.3">
      <c r="A54" s="1550"/>
      <c r="B54" s="1550"/>
      <c r="C54" s="1550"/>
      <c r="D54" s="1550"/>
      <c r="E54" s="1550"/>
      <c r="F54" s="1550"/>
      <c r="G54" s="1550"/>
      <c r="Q54" s="2087"/>
      <c r="R54" s="328" t="s">
        <v>220</v>
      </c>
      <c r="S54" s="582">
        <v>1</v>
      </c>
      <c r="T54" s="264">
        <v>0.47393364928909953</v>
      </c>
      <c r="U54" s="958">
        <v>0</v>
      </c>
      <c r="V54" s="1276" t="s">
        <v>495</v>
      </c>
      <c r="W54" s="584">
        <v>0</v>
      </c>
      <c r="X54" s="1283" t="s">
        <v>495</v>
      </c>
    </row>
    <row r="55" spans="1:24" ht="14.4" thickTop="1" thickBot="1" x14ac:dyDescent="0.3">
      <c r="A55" s="1550"/>
      <c r="B55" s="1550"/>
      <c r="C55" s="1550"/>
      <c r="D55" s="1550"/>
      <c r="E55" s="1550"/>
      <c r="F55" s="1550"/>
      <c r="G55" s="1550"/>
      <c r="Q55" s="2088"/>
      <c r="R55" s="540" t="s">
        <v>38</v>
      </c>
      <c r="S55" s="585">
        <v>84</v>
      </c>
      <c r="T55" s="586">
        <v>39.810426540284361</v>
      </c>
      <c r="U55" s="1287">
        <v>9</v>
      </c>
      <c r="V55" s="1277">
        <v>10.714285714285714</v>
      </c>
      <c r="W55" s="589">
        <v>10</v>
      </c>
      <c r="X55" s="1284">
        <v>11.904761904761903</v>
      </c>
    </row>
    <row r="56" spans="1:24" x14ac:dyDescent="0.25">
      <c r="A56" s="1550"/>
      <c r="B56" s="1550"/>
      <c r="C56" s="1550"/>
      <c r="D56" s="1550"/>
      <c r="E56" s="1550"/>
      <c r="F56" s="1550"/>
      <c r="G56" s="1550"/>
      <c r="Q56" s="550" t="s">
        <v>112</v>
      </c>
      <c r="R56" s="551"/>
      <c r="S56" s="817">
        <v>2</v>
      </c>
      <c r="T56" s="256">
        <v>0.94786729857819907</v>
      </c>
      <c r="U56" s="1310">
        <v>0</v>
      </c>
      <c r="V56" s="1278" t="s">
        <v>495</v>
      </c>
      <c r="W56" s="1310">
        <v>0</v>
      </c>
      <c r="X56" s="1285" t="s">
        <v>495</v>
      </c>
    </row>
    <row r="57" spans="1:24" x14ac:dyDescent="0.25">
      <c r="A57" s="1550"/>
      <c r="B57" s="1550"/>
      <c r="C57" s="1550"/>
      <c r="D57" s="1550"/>
      <c r="E57" s="1550"/>
      <c r="F57" s="1550"/>
      <c r="G57" s="1550"/>
      <c r="Q57" s="331" t="s">
        <v>113</v>
      </c>
      <c r="R57" s="332"/>
      <c r="S57" s="559">
        <v>62</v>
      </c>
      <c r="T57" s="260">
        <v>29.383886255924168</v>
      </c>
      <c r="U57" s="738">
        <v>11</v>
      </c>
      <c r="V57" s="1275">
        <v>17.741935483870968</v>
      </c>
      <c r="W57" s="738">
        <v>7</v>
      </c>
      <c r="X57" s="1282">
        <v>11.29032258064516</v>
      </c>
    </row>
    <row r="58" spans="1:24" x14ac:dyDescent="0.25">
      <c r="A58" s="1550"/>
      <c r="B58" s="1550"/>
      <c r="C58" s="1550"/>
      <c r="D58" s="1550"/>
      <c r="E58" s="1550"/>
      <c r="F58" s="1550"/>
      <c r="G58" s="1550"/>
      <c r="Q58" s="331" t="s">
        <v>388</v>
      </c>
      <c r="R58" s="332"/>
      <c r="S58" s="559">
        <v>7</v>
      </c>
      <c r="T58" s="260">
        <v>3.3175355450236967</v>
      </c>
      <c r="U58" s="738">
        <v>0</v>
      </c>
      <c r="V58" s="1275" t="s">
        <v>495</v>
      </c>
      <c r="W58" s="738">
        <v>0</v>
      </c>
      <c r="X58" s="1282" t="s">
        <v>495</v>
      </c>
    </row>
    <row r="59" spans="1:24" x14ac:dyDescent="0.25">
      <c r="A59" s="1550"/>
      <c r="B59" s="1550"/>
      <c r="C59" s="1550"/>
      <c r="D59" s="1550"/>
      <c r="E59" s="1550"/>
      <c r="F59" s="1550"/>
      <c r="G59" s="1550"/>
      <c r="Q59" s="331" t="s">
        <v>114</v>
      </c>
      <c r="R59" s="332"/>
      <c r="S59" s="559">
        <v>33</v>
      </c>
      <c r="T59" s="260">
        <v>15.639810426540285</v>
      </c>
      <c r="U59" s="738">
        <v>4</v>
      </c>
      <c r="V59" s="1275">
        <v>12.121212121212121</v>
      </c>
      <c r="W59" s="738">
        <v>2</v>
      </c>
      <c r="X59" s="1282">
        <v>6.0606060606060606</v>
      </c>
    </row>
    <row r="60" spans="1:24" x14ac:dyDescent="0.25">
      <c r="A60" s="1550"/>
      <c r="B60" s="1550"/>
      <c r="C60" s="1550"/>
      <c r="D60" s="1550"/>
      <c r="E60" s="1550"/>
      <c r="F60" s="1550"/>
      <c r="G60" s="1550"/>
      <c r="Q60" s="331" t="s">
        <v>389</v>
      </c>
      <c r="R60" s="332"/>
      <c r="S60" s="559">
        <v>3</v>
      </c>
      <c r="T60" s="260">
        <v>1.4218009478672986</v>
      </c>
      <c r="U60" s="738">
        <v>1</v>
      </c>
      <c r="V60" s="1275">
        <v>33.333333333333329</v>
      </c>
      <c r="W60" s="738">
        <v>0</v>
      </c>
      <c r="X60" s="1282" t="s">
        <v>495</v>
      </c>
    </row>
    <row r="61" spans="1:24" x14ac:dyDescent="0.25">
      <c r="A61" s="1550"/>
      <c r="B61" s="1550"/>
      <c r="C61" s="1550"/>
      <c r="D61" s="1550"/>
      <c r="E61" s="1550"/>
      <c r="F61" s="1550"/>
      <c r="G61" s="1550"/>
      <c r="Q61" s="331" t="s">
        <v>116</v>
      </c>
      <c r="R61" s="332"/>
      <c r="S61" s="559">
        <v>1</v>
      </c>
      <c r="T61" s="260">
        <v>0.47393364928909953</v>
      </c>
      <c r="U61" s="738">
        <v>0</v>
      </c>
      <c r="V61" s="1275" t="s">
        <v>495</v>
      </c>
      <c r="W61" s="738">
        <v>1</v>
      </c>
      <c r="X61" s="1282">
        <v>100</v>
      </c>
    </row>
    <row r="62" spans="1:24" x14ac:dyDescent="0.25">
      <c r="A62" s="1550"/>
      <c r="B62" s="1550"/>
      <c r="C62" s="1550"/>
      <c r="D62" s="1550"/>
      <c r="E62" s="1550"/>
      <c r="F62" s="1550"/>
      <c r="G62" s="1550"/>
      <c r="Q62" s="331" t="s">
        <v>390</v>
      </c>
      <c r="R62" s="332"/>
      <c r="S62" s="559">
        <v>2</v>
      </c>
      <c r="T62" s="260">
        <v>0.94786729857819907</v>
      </c>
      <c r="U62" s="738">
        <v>1</v>
      </c>
      <c r="V62" s="1275">
        <v>50</v>
      </c>
      <c r="W62" s="738">
        <v>0</v>
      </c>
      <c r="X62" s="1282" t="s">
        <v>495</v>
      </c>
    </row>
    <row r="63" spans="1:24" x14ac:dyDescent="0.25">
      <c r="A63" s="1550"/>
      <c r="B63" s="1550"/>
      <c r="C63" s="1550"/>
      <c r="D63" s="1550"/>
      <c r="E63" s="1550"/>
      <c r="F63" s="1550"/>
      <c r="G63" s="1550"/>
      <c r="Q63" s="331" t="s">
        <v>391</v>
      </c>
      <c r="R63" s="332"/>
      <c r="S63" s="559">
        <v>14</v>
      </c>
      <c r="T63" s="260">
        <v>6.6350710900473935</v>
      </c>
      <c r="U63" s="958">
        <v>4</v>
      </c>
      <c r="V63" s="1275">
        <v>28.571428571428569</v>
      </c>
      <c r="W63" s="738">
        <v>1</v>
      </c>
      <c r="X63" s="1282">
        <v>7.1428571428571423</v>
      </c>
    </row>
    <row r="64" spans="1:24" x14ac:dyDescent="0.25">
      <c r="A64" s="1550"/>
      <c r="B64" s="1550"/>
      <c r="C64" s="1550"/>
      <c r="D64" s="1550"/>
      <c r="E64" s="1550"/>
      <c r="F64" s="1550"/>
      <c r="G64" s="1550"/>
      <c r="Q64" s="331" t="s">
        <v>115</v>
      </c>
      <c r="R64" s="332"/>
      <c r="S64" s="1432">
        <v>0</v>
      </c>
      <c r="T64" s="264" t="s">
        <v>495</v>
      </c>
      <c r="U64" s="1433">
        <v>0</v>
      </c>
      <c r="V64" s="1276" t="s">
        <v>495</v>
      </c>
      <c r="W64" s="1311">
        <v>0</v>
      </c>
      <c r="X64" s="1283" t="s">
        <v>495</v>
      </c>
    </row>
    <row r="65" spans="1:45" ht="13.8" thickBot="1" x14ac:dyDescent="0.3">
      <c r="A65" s="1550"/>
      <c r="B65" s="1550"/>
      <c r="C65" s="1550"/>
      <c r="D65" s="1550"/>
      <c r="E65" s="1550"/>
      <c r="F65" s="1550"/>
      <c r="G65" s="1550"/>
      <c r="Q65" s="334" t="s">
        <v>117</v>
      </c>
      <c r="R65" s="335"/>
      <c r="S65" s="818">
        <v>3</v>
      </c>
      <c r="T65" s="592">
        <v>1.4218009478672986</v>
      </c>
      <c r="U65" s="1312">
        <v>1</v>
      </c>
      <c r="V65" s="1279">
        <v>33.333333333333329</v>
      </c>
      <c r="W65" s="1312">
        <v>1</v>
      </c>
      <c r="X65" s="1286">
        <v>33.333333333333329</v>
      </c>
    </row>
    <row r="66" spans="1:45" ht="14.4" thickTop="1" thickBot="1" x14ac:dyDescent="0.3">
      <c r="A66" s="1550"/>
      <c r="B66" s="1550"/>
      <c r="C66" s="1550"/>
      <c r="D66" s="1550"/>
      <c r="E66" s="1550"/>
      <c r="F66" s="1550"/>
      <c r="G66" s="1550"/>
      <c r="Q66" s="336" t="s">
        <v>72</v>
      </c>
      <c r="R66" s="337"/>
      <c r="S66" s="585">
        <v>211</v>
      </c>
      <c r="T66" s="586">
        <v>100</v>
      </c>
      <c r="U66" s="1271">
        <v>31</v>
      </c>
      <c r="V66" s="1277">
        <v>14.691943127962084</v>
      </c>
      <c r="W66" s="1272">
        <v>22</v>
      </c>
      <c r="X66" s="1284">
        <v>10.42654028436019</v>
      </c>
    </row>
    <row r="67" spans="1:45" x14ac:dyDescent="0.25">
      <c r="A67" s="1550"/>
      <c r="B67" s="1550"/>
      <c r="C67" s="1550"/>
      <c r="D67" s="1550"/>
      <c r="E67" s="1550"/>
      <c r="F67" s="1550"/>
      <c r="G67" s="1550"/>
    </row>
    <row r="68" spans="1:45" x14ac:dyDescent="0.25">
      <c r="A68" s="1550"/>
      <c r="B68" s="1550"/>
      <c r="C68" s="1550"/>
      <c r="D68" s="1550"/>
      <c r="E68" s="1550"/>
      <c r="F68" s="1550"/>
      <c r="G68" s="1550"/>
      <c r="Z68" s="1858" t="s">
        <v>572</v>
      </c>
      <c r="AI68" s="1858" t="s">
        <v>574</v>
      </c>
    </row>
    <row r="69" spans="1:45" x14ac:dyDescent="0.25">
      <c r="A69" s="1550"/>
      <c r="B69" s="1550"/>
      <c r="C69" s="1550"/>
      <c r="D69" s="1550"/>
      <c r="E69" s="1550"/>
      <c r="F69" s="1550"/>
      <c r="G69" s="1550"/>
      <c r="I69" s="1858" t="s">
        <v>575</v>
      </c>
      <c r="J69" s="242"/>
      <c r="K69" s="242"/>
      <c r="Z69" s="1538" t="s">
        <v>573</v>
      </c>
      <c r="AI69" s="1538" t="s">
        <v>573</v>
      </c>
    </row>
    <row r="70" spans="1:45" ht="13.8" thickBot="1" x14ac:dyDescent="0.3">
      <c r="A70" s="1550"/>
      <c r="B70" s="1550"/>
      <c r="C70" s="1550"/>
      <c r="D70" s="1550"/>
      <c r="E70" s="1550"/>
      <c r="F70" s="1550"/>
      <c r="G70" s="1550"/>
    </row>
    <row r="71" spans="1:45" ht="13.8" thickBot="1" x14ac:dyDescent="0.3">
      <c r="A71" s="1550"/>
      <c r="B71" s="1550"/>
      <c r="C71" s="1550"/>
      <c r="D71" s="1550"/>
      <c r="E71" s="1550"/>
      <c r="F71" s="1550"/>
      <c r="G71" s="1550"/>
      <c r="I71" s="2040" t="s">
        <v>576</v>
      </c>
      <c r="J71" s="2222" t="s">
        <v>577</v>
      </c>
      <c r="K71" s="2223"/>
      <c r="L71" s="2224" t="s">
        <v>575</v>
      </c>
      <c r="M71" s="2224"/>
      <c r="N71" s="2224"/>
      <c r="O71" s="2224"/>
      <c r="P71" s="2224"/>
      <c r="Q71" s="2223"/>
      <c r="Z71" s="2215" t="s">
        <v>221</v>
      </c>
      <c r="AA71" s="2216"/>
      <c r="AB71" s="2225" t="s">
        <v>1</v>
      </c>
      <c r="AC71" s="2226"/>
      <c r="AD71" s="2226"/>
      <c r="AE71" s="2226"/>
      <c r="AF71" s="2226"/>
      <c r="AG71" s="2227"/>
      <c r="AI71" s="2215" t="s">
        <v>221</v>
      </c>
      <c r="AJ71" s="2216"/>
      <c r="AK71" s="2225" t="s">
        <v>453</v>
      </c>
      <c r="AL71" s="2226"/>
      <c r="AM71" s="2226"/>
      <c r="AN71" s="2226"/>
      <c r="AO71" s="2226"/>
      <c r="AP71" s="2227"/>
    </row>
    <row r="72" spans="1:45" ht="40.200000000000003" thickBot="1" x14ac:dyDescent="0.3">
      <c r="A72" s="1550"/>
      <c r="B72" s="1550"/>
      <c r="C72" s="1550"/>
      <c r="D72" s="1550"/>
      <c r="E72" s="1550"/>
      <c r="F72" s="1550"/>
      <c r="G72" s="1550"/>
      <c r="I72" s="2221"/>
      <c r="J72" s="1592" t="s">
        <v>111</v>
      </c>
      <c r="K72" s="1593" t="s">
        <v>102</v>
      </c>
      <c r="L72" s="1594" t="s">
        <v>111</v>
      </c>
      <c r="M72" s="1595" t="s">
        <v>102</v>
      </c>
      <c r="N72" s="1596" t="s">
        <v>131</v>
      </c>
      <c r="O72" s="1595" t="s">
        <v>102</v>
      </c>
      <c r="P72" s="1597" t="s">
        <v>176</v>
      </c>
      <c r="Q72" s="1598" t="s">
        <v>102</v>
      </c>
      <c r="Z72" s="2217"/>
      <c r="AA72" s="2218"/>
      <c r="AB72" s="2232" t="s">
        <v>111</v>
      </c>
      <c r="AC72" s="2233" t="s">
        <v>175</v>
      </c>
      <c r="AD72" s="2094" t="s">
        <v>248</v>
      </c>
      <c r="AE72" s="2124"/>
      <c r="AF72" s="2124"/>
      <c r="AG72" s="2125"/>
      <c r="AI72" s="2217"/>
      <c r="AJ72" s="2218"/>
      <c r="AK72" s="2232" t="s">
        <v>111</v>
      </c>
      <c r="AL72" s="2233" t="s">
        <v>175</v>
      </c>
      <c r="AM72" s="2094" t="s">
        <v>248</v>
      </c>
      <c r="AN72" s="2124"/>
      <c r="AO72" s="2124"/>
      <c r="AP72" s="2125"/>
    </row>
    <row r="73" spans="1:45" ht="21" thickBot="1" x14ac:dyDescent="0.3">
      <c r="A73" s="1550"/>
      <c r="B73" s="1550"/>
      <c r="C73" s="1550"/>
      <c r="D73" s="1550"/>
      <c r="E73" s="1550"/>
      <c r="F73" s="1550"/>
      <c r="G73" s="1550"/>
      <c r="I73" s="374" t="s">
        <v>454</v>
      </c>
      <c r="J73" s="1201">
        <v>15681</v>
      </c>
      <c r="K73" s="1599">
        <v>0.67629024974996543</v>
      </c>
      <c r="L73" s="1600">
        <v>673</v>
      </c>
      <c r="M73" s="1601">
        <v>2.3749029571599971</v>
      </c>
      <c r="N73" s="1602">
        <v>7</v>
      </c>
      <c r="O73" s="1603">
        <v>3.286384976525822</v>
      </c>
      <c r="P73" s="1604">
        <v>264</v>
      </c>
      <c r="Q73" s="1605">
        <v>3.0061489410157143</v>
      </c>
      <c r="Z73" s="2219"/>
      <c r="AA73" s="2220"/>
      <c r="AB73" s="2229"/>
      <c r="AC73" s="2231"/>
      <c r="AD73" s="1270" t="s">
        <v>462</v>
      </c>
      <c r="AE73" s="1551" t="s">
        <v>175</v>
      </c>
      <c r="AF73" s="1266" t="s">
        <v>256</v>
      </c>
      <c r="AG73" s="1552" t="s">
        <v>175</v>
      </c>
      <c r="AI73" s="2219"/>
      <c r="AJ73" s="2220"/>
      <c r="AK73" s="2229"/>
      <c r="AL73" s="2231"/>
      <c r="AM73" s="1270" t="s">
        <v>462</v>
      </c>
      <c r="AN73" s="1551" t="s">
        <v>175</v>
      </c>
      <c r="AO73" s="1266" t="s">
        <v>256</v>
      </c>
      <c r="AP73" s="1552" t="s">
        <v>175</v>
      </c>
    </row>
    <row r="74" spans="1:45" x14ac:dyDescent="0.25">
      <c r="A74" s="1550"/>
      <c r="B74" s="1550"/>
      <c r="C74" s="1550"/>
      <c r="D74" s="1550"/>
      <c r="E74" s="1550"/>
      <c r="F74" s="1550"/>
      <c r="G74" s="1550"/>
      <c r="I74" s="790" t="s">
        <v>578</v>
      </c>
      <c r="J74" s="1517">
        <v>173309</v>
      </c>
      <c r="K74" s="1599">
        <v>7.4744714555141094</v>
      </c>
      <c r="L74" s="1606">
        <v>4031</v>
      </c>
      <c r="M74" s="1607">
        <v>14.224715929141082</v>
      </c>
      <c r="N74" s="1608">
        <v>30</v>
      </c>
      <c r="O74" s="1609">
        <v>14.084507042253522</v>
      </c>
      <c r="P74" s="1610">
        <v>1402</v>
      </c>
      <c r="Q74" s="1611">
        <v>15.964472785242542</v>
      </c>
      <c r="Z74" s="2143" t="s">
        <v>222</v>
      </c>
      <c r="AA74" s="383" t="s">
        <v>223</v>
      </c>
      <c r="AB74" s="913">
        <v>655</v>
      </c>
      <c r="AC74" s="743">
        <v>2.1188496748940575</v>
      </c>
      <c r="AD74" s="1013">
        <v>143</v>
      </c>
      <c r="AE74" s="1553">
        <v>21.832061068702291</v>
      </c>
      <c r="AF74" s="1050">
        <v>42</v>
      </c>
      <c r="AG74" s="1554">
        <v>6.4122137404580153</v>
      </c>
      <c r="AI74" s="2143" t="s">
        <v>222</v>
      </c>
      <c r="AJ74" s="383" t="s">
        <v>223</v>
      </c>
      <c r="AK74" s="1578">
        <v>12</v>
      </c>
      <c r="AL74" s="743">
        <v>5.6872037914691944</v>
      </c>
      <c r="AM74" s="1013">
        <v>2</v>
      </c>
      <c r="AN74" s="1553">
        <v>16.666666666666664</v>
      </c>
      <c r="AO74" s="1579">
        <v>1</v>
      </c>
      <c r="AP74" s="1554">
        <v>8.3333333333333321</v>
      </c>
    </row>
    <row r="75" spans="1:45" x14ac:dyDescent="0.25">
      <c r="A75" s="1550"/>
      <c r="B75" s="1550"/>
      <c r="C75" s="1550"/>
      <c r="D75" s="1550"/>
      <c r="E75" s="1550"/>
      <c r="F75" s="1550"/>
      <c r="G75" s="1550"/>
      <c r="I75" s="369" t="s">
        <v>579</v>
      </c>
      <c r="J75" s="1517">
        <v>388160</v>
      </c>
      <c r="K75" s="1599">
        <v>16.74056650359968</v>
      </c>
      <c r="L75" s="1606">
        <v>5488</v>
      </c>
      <c r="M75" s="1607">
        <v>19.366222034017927</v>
      </c>
      <c r="N75" s="1608">
        <v>40</v>
      </c>
      <c r="O75" s="1609">
        <v>18.779342723004692</v>
      </c>
      <c r="P75" s="1610">
        <v>1820</v>
      </c>
      <c r="Q75" s="1611">
        <v>20.724208608517422</v>
      </c>
      <c r="Z75" s="2144"/>
      <c r="AA75" s="385" t="s">
        <v>224</v>
      </c>
      <c r="AB75" s="915">
        <v>5824</v>
      </c>
      <c r="AC75" s="742">
        <v>18.839970239058001</v>
      </c>
      <c r="AD75" s="1014">
        <v>1209</v>
      </c>
      <c r="AE75" s="1555">
        <v>20.758928571428573</v>
      </c>
      <c r="AF75" s="1051">
        <v>475</v>
      </c>
      <c r="AG75" s="1556">
        <v>8.1559065934065931</v>
      </c>
      <c r="AI75" s="2144"/>
      <c r="AJ75" s="385" t="s">
        <v>224</v>
      </c>
      <c r="AK75" s="1580">
        <v>77</v>
      </c>
      <c r="AL75" s="742">
        <v>36.492890995260666</v>
      </c>
      <c r="AM75" s="1014">
        <v>18</v>
      </c>
      <c r="AN75" s="1555">
        <v>23.376623376623375</v>
      </c>
      <c r="AO75" s="1581">
        <v>5</v>
      </c>
      <c r="AP75" s="1556">
        <v>6.4935064935064926</v>
      </c>
    </row>
    <row r="76" spans="1:45" x14ac:dyDescent="0.25">
      <c r="A76" s="1550"/>
      <c r="B76" s="1550"/>
      <c r="C76" s="1550"/>
      <c r="D76" s="1550"/>
      <c r="E76" s="1550"/>
      <c r="F76" s="1550"/>
      <c r="G76" s="1550"/>
      <c r="I76" s="369" t="s">
        <v>580</v>
      </c>
      <c r="J76" s="1517">
        <v>466945</v>
      </c>
      <c r="K76" s="1599">
        <v>20.138406394330566</v>
      </c>
      <c r="L76" s="1606">
        <v>5083</v>
      </c>
      <c r="M76" s="1607">
        <v>17.937045663067259</v>
      </c>
      <c r="N76" s="1608">
        <v>43</v>
      </c>
      <c r="O76" s="1609">
        <v>20.187793427230048</v>
      </c>
      <c r="P76" s="1610">
        <v>1586</v>
      </c>
      <c r="Q76" s="1611">
        <v>18.059667501708041</v>
      </c>
      <c r="Z76" s="2145"/>
      <c r="AA76" s="385" t="s">
        <v>225</v>
      </c>
      <c r="AB76" s="915">
        <v>2239</v>
      </c>
      <c r="AC76" s="742">
        <v>7.2429075146378548</v>
      </c>
      <c r="AD76" s="1014">
        <v>362</v>
      </c>
      <c r="AE76" s="1555">
        <v>16.167932112550247</v>
      </c>
      <c r="AF76" s="1051">
        <v>215</v>
      </c>
      <c r="AG76" s="1556">
        <v>9.602501116569897</v>
      </c>
      <c r="AI76" s="2145"/>
      <c r="AJ76" s="385" t="s">
        <v>225</v>
      </c>
      <c r="AK76" s="1580">
        <v>5</v>
      </c>
      <c r="AL76" s="742">
        <v>2.3696682464454977</v>
      </c>
      <c r="AM76" s="1014">
        <v>1</v>
      </c>
      <c r="AN76" s="1555">
        <v>20</v>
      </c>
      <c r="AO76" s="1581">
        <v>0</v>
      </c>
      <c r="AP76" s="1556" t="s">
        <v>495</v>
      </c>
    </row>
    <row r="77" spans="1:45" x14ac:dyDescent="0.25">
      <c r="I77" s="369" t="s">
        <v>581</v>
      </c>
      <c r="J77" s="1517">
        <v>461319</v>
      </c>
      <c r="K77" s="1599">
        <v>19.895768237000464</v>
      </c>
      <c r="L77" s="1606">
        <v>4513</v>
      </c>
      <c r="M77" s="1607">
        <v>15.925612252099656</v>
      </c>
      <c r="N77" s="1608">
        <v>36</v>
      </c>
      <c r="O77" s="1609">
        <v>16.901408450704224</v>
      </c>
      <c r="P77" s="1610">
        <v>1340</v>
      </c>
      <c r="Q77" s="1611">
        <v>15.258483261216124</v>
      </c>
      <c r="Z77" s="2145"/>
      <c r="AA77" s="385" t="s">
        <v>226</v>
      </c>
      <c r="AB77" s="915">
        <v>210</v>
      </c>
      <c r="AC77" s="742">
        <v>0.67932584996603373</v>
      </c>
      <c r="AD77" s="1014">
        <v>19</v>
      </c>
      <c r="AE77" s="1555">
        <v>9.0476190476190474</v>
      </c>
      <c r="AF77" s="1051">
        <v>44</v>
      </c>
      <c r="AG77" s="1556">
        <v>20.952380952380953</v>
      </c>
      <c r="AI77" s="2145"/>
      <c r="AJ77" s="385" t="s">
        <v>226</v>
      </c>
      <c r="AK77" s="1580">
        <v>7</v>
      </c>
      <c r="AL77" s="742">
        <v>3.3175355450236967</v>
      </c>
      <c r="AM77" s="1014">
        <v>0</v>
      </c>
      <c r="AN77" s="1555" t="s">
        <v>495</v>
      </c>
      <c r="AO77" s="1581">
        <v>2</v>
      </c>
      <c r="AP77" s="1556">
        <v>28.571428571428569</v>
      </c>
    </row>
    <row r="78" spans="1:45" x14ac:dyDescent="0.25">
      <c r="I78" s="369" t="s">
        <v>582</v>
      </c>
      <c r="J78" s="1517">
        <v>429642</v>
      </c>
      <c r="K78" s="1599">
        <v>18.529602415858339</v>
      </c>
      <c r="L78" s="1606">
        <v>4117</v>
      </c>
      <c r="M78" s="1607">
        <v>14.528195356059001</v>
      </c>
      <c r="N78" s="1608">
        <v>36</v>
      </c>
      <c r="O78" s="1609">
        <v>16.901408450704224</v>
      </c>
      <c r="P78" s="1610">
        <v>1193</v>
      </c>
      <c r="Q78" s="1611">
        <v>13.584604873605102</v>
      </c>
      <c r="Z78" s="2145"/>
      <c r="AA78" s="385" t="s">
        <v>227</v>
      </c>
      <c r="AB78" s="915">
        <v>614</v>
      </c>
      <c r="AC78" s="742">
        <v>1.986219389900689</v>
      </c>
      <c r="AD78" s="1014">
        <v>101</v>
      </c>
      <c r="AE78" s="1555">
        <v>16.449511400651463</v>
      </c>
      <c r="AF78" s="1051">
        <v>72</v>
      </c>
      <c r="AG78" s="1556">
        <v>11.726384364820847</v>
      </c>
      <c r="AI78" s="2145"/>
      <c r="AJ78" s="385" t="s">
        <v>227</v>
      </c>
      <c r="AK78" s="1580">
        <v>14</v>
      </c>
      <c r="AL78" s="742">
        <v>6.6350710900473935</v>
      </c>
      <c r="AM78" s="1014">
        <v>1</v>
      </c>
      <c r="AN78" s="1555">
        <v>7.1428571428571423</v>
      </c>
      <c r="AO78" s="1581">
        <v>1</v>
      </c>
      <c r="AP78" s="1556">
        <v>7.1428571428571423</v>
      </c>
    </row>
    <row r="79" spans="1:45" ht="13.8" thickBot="1" x14ac:dyDescent="0.3">
      <c r="I79" s="1269" t="s">
        <v>583</v>
      </c>
      <c r="J79" s="1203">
        <v>383623</v>
      </c>
      <c r="K79" s="1612">
        <v>16.544894743946877</v>
      </c>
      <c r="L79" s="1613">
        <v>4433</v>
      </c>
      <c r="M79" s="1614">
        <v>15.643305808455077</v>
      </c>
      <c r="N79" s="1615">
        <v>21</v>
      </c>
      <c r="O79" s="1616">
        <v>9.8591549295774641</v>
      </c>
      <c r="P79" s="1617">
        <v>1177</v>
      </c>
      <c r="Q79" s="1618">
        <v>13.402414028695059</v>
      </c>
      <c r="Z79" s="2145"/>
      <c r="AA79" s="385" t="s">
        <v>228</v>
      </c>
      <c r="AB79" s="915">
        <v>524</v>
      </c>
      <c r="AC79" s="742">
        <v>1.6950797399152462</v>
      </c>
      <c r="AD79" s="1014">
        <v>48</v>
      </c>
      <c r="AE79" s="1555">
        <v>9.1603053435114496</v>
      </c>
      <c r="AF79" s="1051">
        <v>88</v>
      </c>
      <c r="AG79" s="1556">
        <v>16.793893129770993</v>
      </c>
      <c r="AI79" s="2145"/>
      <c r="AJ79" s="385" t="s">
        <v>228</v>
      </c>
      <c r="AK79" s="1580">
        <v>1</v>
      </c>
      <c r="AL79" s="742">
        <v>0.47393364928909953</v>
      </c>
      <c r="AM79" s="1014">
        <v>0</v>
      </c>
      <c r="AN79" s="1555" t="s">
        <v>495</v>
      </c>
      <c r="AO79" s="1581">
        <v>0</v>
      </c>
      <c r="AP79" s="1556" t="s">
        <v>495</v>
      </c>
    </row>
    <row r="80" spans="1:45" ht="13.8" thickBot="1" x14ac:dyDescent="0.3">
      <c r="I80" s="128" t="s">
        <v>38</v>
      </c>
      <c r="J80" s="1868">
        <v>2318679</v>
      </c>
      <c r="K80" s="1619">
        <v>100</v>
      </c>
      <c r="L80" s="1620">
        <v>28338</v>
      </c>
      <c r="M80" s="1621">
        <v>100</v>
      </c>
      <c r="N80" s="1622">
        <v>213</v>
      </c>
      <c r="O80" s="1623">
        <v>100</v>
      </c>
      <c r="P80" s="1624">
        <v>8782</v>
      </c>
      <c r="Q80" s="1625">
        <v>100</v>
      </c>
      <c r="Z80" s="2145"/>
      <c r="AA80" s="385" t="s">
        <v>229</v>
      </c>
      <c r="AB80" s="915">
        <v>560</v>
      </c>
      <c r="AC80" s="742">
        <v>1.8115355999094231</v>
      </c>
      <c r="AD80" s="1014">
        <v>77</v>
      </c>
      <c r="AE80" s="1555">
        <v>13.750000000000002</v>
      </c>
      <c r="AF80" s="1051">
        <v>72</v>
      </c>
      <c r="AG80" s="1556">
        <v>12.857142857142856</v>
      </c>
      <c r="AI80" s="2145"/>
      <c r="AJ80" s="385" t="s">
        <v>229</v>
      </c>
      <c r="AK80" s="1580">
        <v>1</v>
      </c>
      <c r="AL80" s="742">
        <v>0.47393364928909953</v>
      </c>
      <c r="AM80" s="1014">
        <v>0</v>
      </c>
      <c r="AN80" s="1555" t="s">
        <v>495</v>
      </c>
      <c r="AO80" s="1581">
        <v>0</v>
      </c>
      <c r="AP80" s="1556" t="s">
        <v>495</v>
      </c>
      <c r="AS80" s="242"/>
    </row>
    <row r="81" spans="9:56" x14ac:dyDescent="0.25">
      <c r="Z81" s="2145"/>
      <c r="AA81" s="385" t="s">
        <v>230</v>
      </c>
      <c r="AB81" s="915">
        <v>1338</v>
      </c>
      <c r="AC81" s="742">
        <v>4.3282761297835863</v>
      </c>
      <c r="AD81" s="1014">
        <v>131</v>
      </c>
      <c r="AE81" s="1555">
        <v>9.7907324364723465</v>
      </c>
      <c r="AF81" s="1051">
        <v>298</v>
      </c>
      <c r="AG81" s="1556">
        <v>22.272047832585951</v>
      </c>
      <c r="AI81" s="2145"/>
      <c r="AJ81" s="385" t="s">
        <v>230</v>
      </c>
      <c r="AK81" s="1580">
        <v>5</v>
      </c>
      <c r="AL81" s="742">
        <v>2.3696682464454977</v>
      </c>
      <c r="AM81" s="1014">
        <v>1</v>
      </c>
      <c r="AN81" s="1555">
        <v>20</v>
      </c>
      <c r="AO81" s="1581">
        <v>0</v>
      </c>
      <c r="AP81" s="1556" t="s">
        <v>495</v>
      </c>
    </row>
    <row r="82" spans="9:56" x14ac:dyDescent="0.25">
      <c r="Z82" s="2145"/>
      <c r="AA82" s="385" t="s">
        <v>231</v>
      </c>
      <c r="AB82" s="915">
        <v>1445</v>
      </c>
      <c r="AC82" s="742">
        <v>4.6744088247662798</v>
      </c>
      <c r="AD82" s="1014">
        <v>152</v>
      </c>
      <c r="AE82" s="1555">
        <v>10.519031141868512</v>
      </c>
      <c r="AF82" s="1051">
        <v>301</v>
      </c>
      <c r="AG82" s="1556">
        <v>20.830449826989618</v>
      </c>
      <c r="AI82" s="2145"/>
      <c r="AJ82" s="385" t="s">
        <v>231</v>
      </c>
      <c r="AK82" s="1580">
        <v>4</v>
      </c>
      <c r="AL82" s="742">
        <v>1.8957345971563981</v>
      </c>
      <c r="AM82" s="1014">
        <v>0</v>
      </c>
      <c r="AN82" s="1555" t="s">
        <v>495</v>
      </c>
      <c r="AO82" s="1581">
        <v>0</v>
      </c>
      <c r="AP82" s="1556" t="s">
        <v>495</v>
      </c>
    </row>
    <row r="83" spans="9:56" x14ac:dyDescent="0.25">
      <c r="I83" s="422"/>
      <c r="J83" s="422"/>
      <c r="K83" s="422"/>
      <c r="L83" s="422"/>
      <c r="M83" s="422"/>
      <c r="N83" s="427"/>
      <c r="O83" s="427"/>
      <c r="Z83" s="2145"/>
      <c r="AA83" s="385" t="s">
        <v>232</v>
      </c>
      <c r="AB83" s="915">
        <v>190</v>
      </c>
      <c r="AC83" s="742">
        <v>0.61462814996926851</v>
      </c>
      <c r="AD83" s="1014">
        <v>21</v>
      </c>
      <c r="AE83" s="1555">
        <v>11.052631578947368</v>
      </c>
      <c r="AF83" s="1051">
        <v>28</v>
      </c>
      <c r="AG83" s="1556">
        <v>14.736842105263156</v>
      </c>
      <c r="AI83" s="2145"/>
      <c r="AJ83" s="385" t="s">
        <v>232</v>
      </c>
      <c r="AK83" s="1580">
        <v>0</v>
      </c>
      <c r="AL83" s="742" t="s">
        <v>495</v>
      </c>
      <c r="AM83" s="1014">
        <v>0</v>
      </c>
      <c r="AN83" s="1555" t="s">
        <v>495</v>
      </c>
      <c r="AO83" s="1581">
        <v>0</v>
      </c>
      <c r="AP83" s="1556" t="s">
        <v>495</v>
      </c>
    </row>
    <row r="84" spans="9:56" x14ac:dyDescent="0.25">
      <c r="Z84" s="2145"/>
      <c r="AA84" s="387" t="s">
        <v>233</v>
      </c>
      <c r="AB84" s="915">
        <v>3036</v>
      </c>
      <c r="AC84" s="742">
        <v>9.8211108595089449</v>
      </c>
      <c r="AD84" s="1014">
        <v>276</v>
      </c>
      <c r="AE84" s="1555">
        <v>9.0909090909090917</v>
      </c>
      <c r="AF84" s="1051">
        <v>627</v>
      </c>
      <c r="AG84" s="1556">
        <v>20.652173913043477</v>
      </c>
      <c r="AI84" s="2145"/>
      <c r="AJ84" s="387" t="s">
        <v>233</v>
      </c>
      <c r="AK84" s="1580">
        <v>2</v>
      </c>
      <c r="AL84" s="742">
        <v>0.94786729857819907</v>
      </c>
      <c r="AM84" s="1014">
        <v>0</v>
      </c>
      <c r="AN84" s="1555" t="s">
        <v>495</v>
      </c>
      <c r="AO84" s="1581">
        <v>0</v>
      </c>
      <c r="AP84" s="1556" t="s">
        <v>495</v>
      </c>
    </row>
    <row r="85" spans="9:56" x14ac:dyDescent="0.25">
      <c r="Z85" s="2145"/>
      <c r="AA85" s="387" t="s">
        <v>234</v>
      </c>
      <c r="AB85" s="915">
        <v>701</v>
      </c>
      <c r="AC85" s="742">
        <v>2.2676543848866171</v>
      </c>
      <c r="AD85" s="1014">
        <v>71</v>
      </c>
      <c r="AE85" s="1555">
        <v>10.128388017118402</v>
      </c>
      <c r="AF85" s="1051">
        <v>105</v>
      </c>
      <c r="AG85" s="1556">
        <v>14.978601997146935</v>
      </c>
      <c r="AI85" s="2145"/>
      <c r="AJ85" s="387" t="s">
        <v>234</v>
      </c>
      <c r="AK85" s="1580">
        <v>1</v>
      </c>
      <c r="AL85" s="742">
        <v>0.47393364928909953</v>
      </c>
      <c r="AM85" s="1014">
        <v>0</v>
      </c>
      <c r="AN85" s="1555" t="s">
        <v>495</v>
      </c>
      <c r="AO85" s="1581">
        <v>0</v>
      </c>
      <c r="AP85" s="1556" t="s">
        <v>495</v>
      </c>
    </row>
    <row r="86" spans="9:56" x14ac:dyDescent="0.25">
      <c r="Z86" s="2145"/>
      <c r="AA86" s="387" t="s">
        <v>235</v>
      </c>
      <c r="AB86" s="915">
        <v>4121</v>
      </c>
      <c r="AC86" s="742">
        <v>13.330961084333451</v>
      </c>
      <c r="AD86" s="1014">
        <v>574</v>
      </c>
      <c r="AE86" s="1555">
        <v>13.928658092695947</v>
      </c>
      <c r="AF86" s="1051">
        <v>802</v>
      </c>
      <c r="AG86" s="1556">
        <v>19.461295801989809</v>
      </c>
      <c r="AI86" s="2145"/>
      <c r="AJ86" s="387" t="s">
        <v>235</v>
      </c>
      <c r="AK86" s="1580">
        <v>13</v>
      </c>
      <c r="AL86" s="742">
        <v>6.1611374407582939</v>
      </c>
      <c r="AM86" s="1014">
        <v>2</v>
      </c>
      <c r="AN86" s="1555">
        <v>15.384615384615385</v>
      </c>
      <c r="AO86" s="1581">
        <v>4</v>
      </c>
      <c r="AP86" s="1556">
        <v>30.76923076923077</v>
      </c>
    </row>
    <row r="87" spans="9:56" x14ac:dyDescent="0.25">
      <c r="Z87" s="2145"/>
      <c r="AA87" s="387" t="s">
        <v>236</v>
      </c>
      <c r="AB87" s="915">
        <v>189</v>
      </c>
      <c r="AC87" s="742">
        <v>0.61139326496943036</v>
      </c>
      <c r="AD87" s="1003">
        <v>18</v>
      </c>
      <c r="AE87" s="1555">
        <v>9.5238095238095237</v>
      </c>
      <c r="AF87" s="1051">
        <v>51</v>
      </c>
      <c r="AG87" s="1556">
        <v>26.984126984126984</v>
      </c>
      <c r="AI87" s="2145"/>
      <c r="AJ87" s="387" t="s">
        <v>236</v>
      </c>
      <c r="AK87" s="1580">
        <v>0</v>
      </c>
      <c r="AL87" s="742" t="s">
        <v>495</v>
      </c>
      <c r="AM87" s="1003">
        <v>0</v>
      </c>
      <c r="AN87" s="1555" t="s">
        <v>495</v>
      </c>
      <c r="AO87" s="1581">
        <v>0</v>
      </c>
      <c r="AP87" s="1556" t="s">
        <v>495</v>
      </c>
    </row>
    <row r="88" spans="9:56" x14ac:dyDescent="0.25">
      <c r="Z88" s="2145"/>
      <c r="AA88" s="387" t="s">
        <v>237</v>
      </c>
      <c r="AB88" s="915">
        <v>24</v>
      </c>
      <c r="AC88" s="742">
        <v>7.7637239996118129E-2</v>
      </c>
      <c r="AD88" s="1003">
        <v>3</v>
      </c>
      <c r="AE88" s="1555">
        <v>12.5</v>
      </c>
      <c r="AF88" s="1051">
        <v>5</v>
      </c>
      <c r="AG88" s="1556">
        <v>20.833333333333336</v>
      </c>
      <c r="AI88" s="2145"/>
      <c r="AJ88" s="387" t="s">
        <v>237</v>
      </c>
      <c r="AK88" s="1580">
        <v>0</v>
      </c>
      <c r="AL88" s="742" t="s">
        <v>495</v>
      </c>
      <c r="AM88" s="1003">
        <v>0</v>
      </c>
      <c r="AN88" s="1555" t="s">
        <v>495</v>
      </c>
      <c r="AO88" s="1581">
        <v>0</v>
      </c>
      <c r="AP88" s="1556" t="s">
        <v>495</v>
      </c>
    </row>
    <row r="89" spans="9:56" x14ac:dyDescent="0.25">
      <c r="Z89" s="2145"/>
      <c r="AA89" s="387" t="s">
        <v>238</v>
      </c>
      <c r="AB89" s="915">
        <v>461</v>
      </c>
      <c r="AC89" s="742">
        <v>1.491281984925436</v>
      </c>
      <c r="AD89" s="1014">
        <v>65</v>
      </c>
      <c r="AE89" s="1555">
        <v>14.099783080260304</v>
      </c>
      <c r="AF89" s="1051">
        <v>71</v>
      </c>
      <c r="AG89" s="1556">
        <v>15.40130151843818</v>
      </c>
      <c r="AI89" s="2145"/>
      <c r="AJ89" s="387" t="s">
        <v>238</v>
      </c>
      <c r="AK89" s="1580">
        <v>2</v>
      </c>
      <c r="AL89" s="742">
        <v>0.94786729857819907</v>
      </c>
      <c r="AM89" s="1014">
        <v>0</v>
      </c>
      <c r="AN89" s="1555" t="s">
        <v>495</v>
      </c>
      <c r="AO89" s="1581">
        <v>0</v>
      </c>
      <c r="AP89" s="1556" t="s">
        <v>495</v>
      </c>
    </row>
    <row r="90" spans="9:56" x14ac:dyDescent="0.25">
      <c r="Z90" s="2145"/>
      <c r="AA90" s="387" t="s">
        <v>239</v>
      </c>
      <c r="AB90" s="915">
        <v>94</v>
      </c>
      <c r="AC90" s="742">
        <v>0.30407918998479605</v>
      </c>
      <c r="AD90" s="1003">
        <v>4</v>
      </c>
      <c r="AE90" s="1555">
        <v>4.2553191489361701</v>
      </c>
      <c r="AF90" s="1051">
        <v>4</v>
      </c>
      <c r="AG90" s="1556">
        <v>4.2553191489361701</v>
      </c>
      <c r="AI90" s="2145"/>
      <c r="AJ90" s="387" t="s">
        <v>239</v>
      </c>
      <c r="AK90" s="1580">
        <v>0</v>
      </c>
      <c r="AL90" s="742" t="s">
        <v>495</v>
      </c>
      <c r="AM90" s="1003">
        <v>0</v>
      </c>
      <c r="AN90" s="1555" t="s">
        <v>495</v>
      </c>
      <c r="AO90" s="1581">
        <v>0</v>
      </c>
      <c r="AP90" s="1556" t="s">
        <v>495</v>
      </c>
    </row>
    <row r="91" spans="9:56" x14ac:dyDescent="0.25">
      <c r="Z91" s="2145"/>
      <c r="AA91" s="387" t="s">
        <v>240</v>
      </c>
      <c r="AB91" s="915">
        <v>753</v>
      </c>
      <c r="AC91" s="742">
        <v>2.4358684048782067</v>
      </c>
      <c r="AD91" s="1014">
        <v>64</v>
      </c>
      <c r="AE91" s="1555">
        <v>8.4993359893758296</v>
      </c>
      <c r="AF91" s="1051">
        <v>122</v>
      </c>
      <c r="AG91" s="1556">
        <v>16.201859229747676</v>
      </c>
      <c r="AH91" s="433"/>
      <c r="AI91" s="2145"/>
      <c r="AJ91" s="387" t="s">
        <v>240</v>
      </c>
      <c r="AK91" s="1580">
        <v>3</v>
      </c>
      <c r="AL91" s="742">
        <v>1.4218009478672986</v>
      </c>
      <c r="AM91" s="1014">
        <v>0</v>
      </c>
      <c r="AN91" s="1555" t="s">
        <v>495</v>
      </c>
      <c r="AO91" s="1581">
        <v>2</v>
      </c>
      <c r="AP91" s="1556">
        <v>66.666666666666657</v>
      </c>
    </row>
    <row r="92" spans="9:56" x14ac:dyDescent="0.25">
      <c r="Z92" s="2145"/>
      <c r="AA92" s="972" t="s">
        <v>241</v>
      </c>
      <c r="AB92" s="915">
        <v>2963</v>
      </c>
      <c r="AC92" s="742">
        <v>9.5849642545207523</v>
      </c>
      <c r="AD92" s="1014">
        <v>195</v>
      </c>
      <c r="AE92" s="1555">
        <v>6.5811677354033078</v>
      </c>
      <c r="AF92" s="1051">
        <v>386</v>
      </c>
      <c r="AG92" s="1556">
        <v>13.027337158285521</v>
      </c>
      <c r="AI92" s="2145"/>
      <c r="AJ92" s="972" t="s">
        <v>241</v>
      </c>
      <c r="AK92" s="1580">
        <v>18</v>
      </c>
      <c r="AL92" s="742">
        <v>8.5308056872037916</v>
      </c>
      <c r="AM92" s="1014">
        <v>2</v>
      </c>
      <c r="AN92" s="1555">
        <v>11.111111111111111</v>
      </c>
      <c r="AO92" s="1581">
        <v>0</v>
      </c>
      <c r="AP92" s="1556" t="s">
        <v>495</v>
      </c>
    </row>
    <row r="93" spans="9:56" ht="13.8" thickBot="1" x14ac:dyDescent="0.3">
      <c r="Z93" s="2146"/>
      <c r="AA93" s="1193" t="s">
        <v>396</v>
      </c>
      <c r="AB93" s="1053">
        <v>3880</v>
      </c>
      <c r="AC93" s="969">
        <v>12.551353799372434</v>
      </c>
      <c r="AD93" s="1015">
        <v>473</v>
      </c>
      <c r="AE93" s="1557">
        <v>12.190721649484535</v>
      </c>
      <c r="AF93" s="1052">
        <v>517</v>
      </c>
      <c r="AG93" s="1558">
        <v>13.324742268041238</v>
      </c>
      <c r="AI93" s="2146"/>
      <c r="AJ93" s="1193" t="s">
        <v>396</v>
      </c>
      <c r="AK93" s="1582">
        <v>41</v>
      </c>
      <c r="AL93" s="969">
        <v>19.431279620853083</v>
      </c>
      <c r="AM93" s="1015">
        <v>3</v>
      </c>
      <c r="AN93" s="1557">
        <v>7.3170731707317067</v>
      </c>
      <c r="AO93" s="1583">
        <v>7</v>
      </c>
      <c r="AP93" s="1558">
        <v>17.073170731707318</v>
      </c>
    </row>
    <row r="94" spans="9:56" ht="13.8" thickBot="1" x14ac:dyDescent="0.3">
      <c r="Z94" s="2146"/>
      <c r="AA94" s="388" t="s">
        <v>38</v>
      </c>
      <c r="AB94" s="1055">
        <v>29821</v>
      </c>
      <c r="AC94" s="917">
        <v>96.467505580176621</v>
      </c>
      <c r="AD94" s="1559">
        <v>4006</v>
      </c>
      <c r="AE94" s="1560">
        <v>13.433486469266622</v>
      </c>
      <c r="AF94" s="1559">
        <v>4325</v>
      </c>
      <c r="AG94" s="1561">
        <v>14.503202441232688</v>
      </c>
      <c r="AI94" s="2146"/>
      <c r="AJ94" s="388" t="s">
        <v>38</v>
      </c>
      <c r="AK94" s="1584">
        <v>206</v>
      </c>
      <c r="AL94" s="917">
        <v>97.630331753554501</v>
      </c>
      <c r="AM94" s="1559">
        <v>30</v>
      </c>
      <c r="AN94" s="1560">
        <v>14.563106796116504</v>
      </c>
      <c r="AO94" s="1559">
        <v>22</v>
      </c>
      <c r="AP94" s="1561">
        <v>10.679611650485436</v>
      </c>
      <c r="BA94" t="s">
        <v>76</v>
      </c>
      <c r="BB94" t="s">
        <v>76</v>
      </c>
      <c r="BC94" t="s">
        <v>76</v>
      </c>
      <c r="BD94" t="s">
        <v>76</v>
      </c>
    </row>
    <row r="95" spans="9:56" x14ac:dyDescent="0.25">
      <c r="Z95" s="2140" t="s">
        <v>242</v>
      </c>
      <c r="AA95" s="389" t="s">
        <v>238</v>
      </c>
      <c r="AB95" s="913">
        <v>99</v>
      </c>
      <c r="AC95" s="743">
        <v>0.28623471246422066</v>
      </c>
      <c r="AD95" s="1562">
        <v>15</v>
      </c>
      <c r="AE95" s="1553">
        <v>5.9760956175298805</v>
      </c>
      <c r="AF95" s="1050">
        <v>17</v>
      </c>
      <c r="AG95" s="1554">
        <v>0.16374494317087268</v>
      </c>
      <c r="AI95" s="2140" t="s">
        <v>242</v>
      </c>
      <c r="AJ95" s="389" t="s">
        <v>238</v>
      </c>
      <c r="AK95" s="913"/>
      <c r="AL95" s="743" t="s">
        <v>495</v>
      </c>
      <c r="AM95" s="1562">
        <v>0</v>
      </c>
      <c r="AN95" s="1553" t="s">
        <v>495</v>
      </c>
      <c r="AO95" s="1050"/>
      <c r="AP95" s="1554" t="s">
        <v>495</v>
      </c>
    </row>
    <row r="96" spans="9:56" x14ac:dyDescent="0.25">
      <c r="K96" s="422"/>
      <c r="L96" s="422"/>
      <c r="M96" s="422"/>
      <c r="N96" s="422"/>
      <c r="O96" s="422"/>
      <c r="Z96" s="2147"/>
      <c r="AA96" s="390" t="s">
        <v>243</v>
      </c>
      <c r="AB96" s="915">
        <v>7</v>
      </c>
      <c r="AC96" s="742">
        <v>2.0238818053025704E-2</v>
      </c>
      <c r="AD96" s="1563">
        <v>1</v>
      </c>
      <c r="AE96" s="1555">
        <v>0.39840637450199201</v>
      </c>
      <c r="AF96" s="1051">
        <v>1</v>
      </c>
      <c r="AG96" s="1556">
        <v>9.6320554806395686E-3</v>
      </c>
      <c r="AI96" s="2147"/>
      <c r="AJ96" s="390" t="s">
        <v>243</v>
      </c>
      <c r="AK96" s="915">
        <v>1</v>
      </c>
      <c r="AL96" s="742">
        <v>0.47393364928909953</v>
      </c>
      <c r="AM96" s="1563">
        <v>0</v>
      </c>
      <c r="AN96" s="1555" t="s">
        <v>495</v>
      </c>
      <c r="AO96" s="1051"/>
      <c r="AP96" s="1556" t="s">
        <v>495</v>
      </c>
    </row>
    <row r="97" spans="1:51" x14ac:dyDescent="0.25">
      <c r="K97" s="422"/>
      <c r="L97" s="422"/>
      <c r="M97" s="422"/>
      <c r="N97" s="422"/>
      <c r="O97" s="422"/>
      <c r="Z97" s="2147"/>
      <c r="AA97" s="390" t="s">
        <v>244</v>
      </c>
      <c r="AB97" s="915">
        <v>0</v>
      </c>
      <c r="AC97" s="742" t="s">
        <v>495</v>
      </c>
      <c r="AD97" s="1563">
        <v>0</v>
      </c>
      <c r="AE97" s="1555" t="s">
        <v>495</v>
      </c>
      <c r="AF97" s="1051">
        <v>0</v>
      </c>
      <c r="AG97" s="1556" t="s">
        <v>495</v>
      </c>
      <c r="AI97" s="2147"/>
      <c r="AJ97" s="390" t="s">
        <v>244</v>
      </c>
      <c r="AK97" s="915"/>
      <c r="AL97" s="742" t="s">
        <v>495</v>
      </c>
      <c r="AM97" s="1563">
        <v>0</v>
      </c>
      <c r="AN97" s="1555" t="s">
        <v>495</v>
      </c>
      <c r="AO97" s="1051"/>
      <c r="AP97" s="1556" t="s">
        <v>495</v>
      </c>
    </row>
    <row r="98" spans="1:51" ht="13.8" thickBot="1" x14ac:dyDescent="0.3">
      <c r="K98" s="422"/>
      <c r="L98" s="422"/>
      <c r="M98" s="422"/>
      <c r="N98" s="422"/>
      <c r="O98" s="422"/>
      <c r="Z98" s="2147"/>
      <c r="AA98" s="390" t="s">
        <v>245</v>
      </c>
      <c r="AB98" s="1056">
        <v>20</v>
      </c>
      <c r="AC98" s="744">
        <v>5.7825194437216294E-2</v>
      </c>
      <c r="AD98" s="1564">
        <v>4</v>
      </c>
      <c r="AE98" s="1565">
        <v>1.593625498007968</v>
      </c>
      <c r="AF98" s="1059">
        <v>1</v>
      </c>
      <c r="AG98" s="1566">
        <v>9.6320554806395686E-3</v>
      </c>
      <c r="AI98" s="2147"/>
      <c r="AJ98" s="390" t="s">
        <v>245</v>
      </c>
      <c r="AK98" s="1056"/>
      <c r="AL98" s="744" t="s">
        <v>495</v>
      </c>
      <c r="AM98" s="1564">
        <v>0</v>
      </c>
      <c r="AN98" s="1565" t="s">
        <v>495</v>
      </c>
      <c r="AO98" s="1585">
        <v>0</v>
      </c>
      <c r="AP98" s="1566" t="s">
        <v>495</v>
      </c>
    </row>
    <row r="99" spans="1:51" ht="13.8" thickBot="1" x14ac:dyDescent="0.3">
      <c r="K99" s="431"/>
      <c r="L99" s="432"/>
      <c r="M99" s="432"/>
      <c r="N99" s="94"/>
      <c r="X99" s="74"/>
      <c r="Z99" s="2148"/>
      <c r="AA99" s="388" t="s">
        <v>38</v>
      </c>
      <c r="AB99" s="1055">
        <v>126</v>
      </c>
      <c r="AC99" s="917">
        <v>0.36429872495446264</v>
      </c>
      <c r="AD99" s="1016">
        <v>20</v>
      </c>
      <c r="AE99" s="1560">
        <v>7.9681274900398407</v>
      </c>
      <c r="AF99" s="1054">
        <v>19</v>
      </c>
      <c r="AG99" s="1561">
        <v>0.18300905413215179</v>
      </c>
      <c r="AI99" s="2148"/>
      <c r="AJ99" s="388" t="s">
        <v>38</v>
      </c>
      <c r="AK99" s="1055">
        <v>1</v>
      </c>
      <c r="AL99" s="917">
        <v>0.47393364928909953</v>
      </c>
      <c r="AM99" s="1016">
        <v>0</v>
      </c>
      <c r="AN99" s="1560" t="s">
        <v>495</v>
      </c>
      <c r="AO99" s="1586">
        <v>0</v>
      </c>
      <c r="AP99" s="1561" t="s">
        <v>495</v>
      </c>
    </row>
    <row r="100" spans="1:51" x14ac:dyDescent="0.25">
      <c r="X100" s="74"/>
      <c r="Z100" s="2140" t="s">
        <v>246</v>
      </c>
      <c r="AA100" s="392" t="s">
        <v>247</v>
      </c>
      <c r="AB100" s="1057">
        <v>95</v>
      </c>
      <c r="AC100" s="745">
        <v>0.30731407498463426</v>
      </c>
      <c r="AD100" s="1567">
        <v>8</v>
      </c>
      <c r="AE100" s="1568">
        <v>8.4210526315789469</v>
      </c>
      <c r="AF100" s="1060">
        <v>13</v>
      </c>
      <c r="AG100" s="1569">
        <v>13.684210526315791</v>
      </c>
      <c r="AI100" s="2140" t="s">
        <v>246</v>
      </c>
      <c r="AJ100" s="392" t="s">
        <v>247</v>
      </c>
      <c r="AK100" s="1587"/>
      <c r="AL100" s="745" t="s">
        <v>495</v>
      </c>
      <c r="AM100" s="1567"/>
      <c r="AN100" s="1568" t="s">
        <v>495</v>
      </c>
      <c r="AO100" s="1588"/>
      <c r="AP100" s="1569" t="s">
        <v>495</v>
      </c>
    </row>
    <row r="101" spans="1:51" ht="21" customHeight="1" x14ac:dyDescent="0.25">
      <c r="Z101" s="2141"/>
      <c r="AA101" s="390" t="s">
        <v>397</v>
      </c>
      <c r="AB101" s="915">
        <v>26</v>
      </c>
      <c r="AC101" s="742">
        <v>8.4107009995794652E-2</v>
      </c>
      <c r="AD101" s="1570">
        <v>1</v>
      </c>
      <c r="AE101" s="1555">
        <v>3.8461538461538463</v>
      </c>
      <c r="AF101" s="1051">
        <v>3</v>
      </c>
      <c r="AG101" s="1571">
        <v>11.538461538461538</v>
      </c>
      <c r="AI101" s="2141"/>
      <c r="AJ101" s="390" t="s">
        <v>397</v>
      </c>
      <c r="AK101" s="1580"/>
      <c r="AL101" s="742" t="s">
        <v>495</v>
      </c>
      <c r="AM101" s="1570">
        <v>0</v>
      </c>
      <c r="AN101" s="1555" t="s">
        <v>495</v>
      </c>
      <c r="AO101" s="1581"/>
      <c r="AP101" s="1571" t="s">
        <v>495</v>
      </c>
      <c r="AQ101" s="433"/>
      <c r="AR101" s="433"/>
      <c r="AS101" s="433"/>
      <c r="AT101" s="433"/>
      <c r="AU101" s="433"/>
      <c r="AV101" s="433"/>
      <c r="AW101" s="433"/>
      <c r="AX101" s="433"/>
      <c r="AY101" s="433"/>
    </row>
    <row r="102" spans="1:51" ht="13.8" thickBot="1" x14ac:dyDescent="0.3">
      <c r="Z102" s="2141"/>
      <c r="AA102" s="1458" t="s">
        <v>117</v>
      </c>
      <c r="AB102" s="1053">
        <v>845</v>
      </c>
      <c r="AC102" s="969">
        <v>2.7334778248633262</v>
      </c>
      <c r="AD102" s="1572">
        <v>75</v>
      </c>
      <c r="AE102" s="1557">
        <v>29.880478087649404</v>
      </c>
      <c r="AF102" s="1052">
        <v>108</v>
      </c>
      <c r="AG102" s="1566">
        <v>43.027888446215137</v>
      </c>
      <c r="AI102" s="2141"/>
      <c r="AJ102" s="1458" t="s">
        <v>117</v>
      </c>
      <c r="AK102" s="1582">
        <v>4</v>
      </c>
      <c r="AL102" s="969"/>
      <c r="AM102" s="1572">
        <v>1</v>
      </c>
      <c r="AN102" s="1557"/>
      <c r="AO102" s="1583"/>
      <c r="AP102" s="1566"/>
    </row>
    <row r="103" spans="1:51" ht="13.8" thickBot="1" x14ac:dyDescent="0.3">
      <c r="Z103" s="2142"/>
      <c r="AA103" s="388" t="s">
        <v>38</v>
      </c>
      <c r="AB103" s="1058">
        <v>966</v>
      </c>
      <c r="AC103" s="920">
        <v>3.124898909843755</v>
      </c>
      <c r="AD103" s="1017">
        <v>84</v>
      </c>
      <c r="AE103" s="1573">
        <v>8.695652173913043</v>
      </c>
      <c r="AF103" s="1061">
        <v>124</v>
      </c>
      <c r="AG103" s="1574">
        <v>12.836438923395447</v>
      </c>
      <c r="AI103" s="2142"/>
      <c r="AJ103" s="388" t="s">
        <v>38</v>
      </c>
      <c r="AK103" s="1589">
        <v>4</v>
      </c>
      <c r="AL103" s="920">
        <v>1.8957345971563981</v>
      </c>
      <c r="AM103" s="1017">
        <v>1</v>
      </c>
      <c r="AN103" s="1573">
        <v>25</v>
      </c>
      <c r="AO103" s="1590">
        <v>0</v>
      </c>
      <c r="AP103" s="1574" t="s">
        <v>495</v>
      </c>
    </row>
    <row r="104" spans="1:51" ht="13.8" thickBot="1" x14ac:dyDescent="0.3">
      <c r="Z104" s="393" t="s">
        <v>72</v>
      </c>
      <c r="AA104" s="394"/>
      <c r="AB104" s="634">
        <v>30913</v>
      </c>
      <c r="AC104" s="654">
        <v>100</v>
      </c>
      <c r="AD104" s="1575">
        <v>4110</v>
      </c>
      <c r="AE104" s="1576">
        <v>13.295377349335229</v>
      </c>
      <c r="AF104" s="637">
        <v>4468</v>
      </c>
      <c r="AG104" s="1577">
        <v>14.453466179277328</v>
      </c>
      <c r="AI104" s="393" t="s">
        <v>72</v>
      </c>
      <c r="AJ104" s="394"/>
      <c r="AK104" s="1591">
        <v>211</v>
      </c>
      <c r="AL104" s="654">
        <v>100</v>
      </c>
      <c r="AM104" s="1575">
        <v>31</v>
      </c>
      <c r="AN104" s="1576">
        <v>14.691943127962084</v>
      </c>
      <c r="AO104" s="637">
        <v>22</v>
      </c>
      <c r="AP104" s="1577">
        <v>10.42654028436019</v>
      </c>
    </row>
    <row r="106" spans="1:51" x14ac:dyDescent="0.25">
      <c r="A106" s="1858" t="s">
        <v>1014</v>
      </c>
      <c r="B106" s="242"/>
    </row>
    <row r="107" spans="1:51" ht="13.8" thickBot="1" x14ac:dyDescent="0.3"/>
    <row r="108" spans="1:51" x14ac:dyDescent="0.25">
      <c r="A108" s="2126" t="s">
        <v>257</v>
      </c>
      <c r="B108" s="2130" t="s">
        <v>1</v>
      </c>
      <c r="C108" s="2124"/>
      <c r="D108" s="2124"/>
      <c r="E108" s="2124"/>
      <c r="F108" s="2124"/>
      <c r="G108" s="2125"/>
    </row>
    <row r="109" spans="1:51" ht="21" thickBot="1" x14ac:dyDescent="0.3">
      <c r="A109" s="2127"/>
      <c r="B109" s="319" t="s">
        <v>111</v>
      </c>
      <c r="C109" s="322" t="s">
        <v>175</v>
      </c>
      <c r="D109" s="372" t="s">
        <v>131</v>
      </c>
      <c r="E109" s="320" t="s">
        <v>175</v>
      </c>
      <c r="F109" s="321" t="s">
        <v>176</v>
      </c>
      <c r="G109" s="322" t="s">
        <v>175</v>
      </c>
    </row>
    <row r="110" spans="1:51" x14ac:dyDescent="0.25">
      <c r="A110" s="411" t="s">
        <v>506</v>
      </c>
      <c r="B110" s="579">
        <v>1145</v>
      </c>
      <c r="C110" s="660">
        <v>3.9965095986038395</v>
      </c>
      <c r="D110" s="778">
        <v>7</v>
      </c>
      <c r="E110" s="259">
        <v>3.2710280373831773</v>
      </c>
      <c r="F110" s="258">
        <v>272</v>
      </c>
      <c r="G110" s="553">
        <v>3.026593969066429</v>
      </c>
    </row>
    <row r="111" spans="1:51" x14ac:dyDescent="0.25">
      <c r="A111" s="411" t="s">
        <v>505</v>
      </c>
      <c r="B111" s="579">
        <v>1343</v>
      </c>
      <c r="C111" s="660">
        <v>4.6876090750436301</v>
      </c>
      <c r="D111" s="778">
        <v>5</v>
      </c>
      <c r="E111" s="259">
        <v>2.3364485981308412</v>
      </c>
      <c r="F111" s="258">
        <v>376</v>
      </c>
      <c r="G111" s="553">
        <v>4.1838210748859463</v>
      </c>
    </row>
    <row r="112" spans="1:51" x14ac:dyDescent="0.25">
      <c r="A112" s="411" t="s">
        <v>504</v>
      </c>
      <c r="B112" s="579">
        <v>1809</v>
      </c>
      <c r="C112" s="660">
        <v>6.3141361256544499</v>
      </c>
      <c r="D112" s="695">
        <v>14</v>
      </c>
      <c r="E112" s="259">
        <v>6.5420560747663545</v>
      </c>
      <c r="F112" s="258">
        <v>532</v>
      </c>
      <c r="G112" s="553">
        <v>5.9196617336152215</v>
      </c>
    </row>
    <row r="113" spans="1:7" x14ac:dyDescent="0.25">
      <c r="A113" s="411" t="s">
        <v>503</v>
      </c>
      <c r="B113" s="579">
        <v>1829</v>
      </c>
      <c r="C113" s="660">
        <v>6.3839441535776613</v>
      </c>
      <c r="D113" s="695">
        <v>14</v>
      </c>
      <c r="E113" s="259">
        <v>6.5420560747663545</v>
      </c>
      <c r="F113" s="258">
        <v>544</v>
      </c>
      <c r="G113" s="553">
        <v>6.0531879381328579</v>
      </c>
    </row>
    <row r="114" spans="1:7" x14ac:dyDescent="0.25">
      <c r="A114" s="411" t="s">
        <v>502</v>
      </c>
      <c r="B114" s="579">
        <v>2349</v>
      </c>
      <c r="C114" s="660">
        <v>8.1989528795811513</v>
      </c>
      <c r="D114" s="695">
        <v>8</v>
      </c>
      <c r="E114" s="259">
        <v>3.7383177570093453</v>
      </c>
      <c r="F114" s="258">
        <v>669</v>
      </c>
      <c r="G114" s="553">
        <v>7.4440859018582399</v>
      </c>
    </row>
    <row r="115" spans="1:7" x14ac:dyDescent="0.25">
      <c r="A115" s="411" t="s">
        <v>501</v>
      </c>
      <c r="B115" s="579">
        <v>2734</v>
      </c>
      <c r="C115" s="660">
        <v>9.5427574171029672</v>
      </c>
      <c r="D115" s="695">
        <v>24</v>
      </c>
      <c r="E115" s="259">
        <v>11.214953271028037</v>
      </c>
      <c r="F115" s="258">
        <v>799</v>
      </c>
      <c r="G115" s="553">
        <v>8.8906197841326353</v>
      </c>
    </row>
    <row r="116" spans="1:7" x14ac:dyDescent="0.25">
      <c r="A116" s="411" t="s">
        <v>500</v>
      </c>
      <c r="B116" s="579">
        <v>2911</v>
      </c>
      <c r="C116" s="660">
        <v>10.160558464223387</v>
      </c>
      <c r="D116" s="695">
        <v>22</v>
      </c>
      <c r="E116" s="263">
        <v>10.2803738317757</v>
      </c>
      <c r="F116" s="258">
        <v>916</v>
      </c>
      <c r="G116" s="555">
        <v>10.192500278179594</v>
      </c>
    </row>
    <row r="117" spans="1:7" x14ac:dyDescent="0.25">
      <c r="A117" s="412" t="s">
        <v>258</v>
      </c>
      <c r="B117" s="582">
        <v>3204</v>
      </c>
      <c r="C117" s="661">
        <v>11.183246073298429</v>
      </c>
      <c r="D117" s="696">
        <v>28</v>
      </c>
      <c r="E117" s="263">
        <v>13.084112149532709</v>
      </c>
      <c r="F117" s="262">
        <v>1018</v>
      </c>
      <c r="G117" s="555">
        <v>11.327473016579503</v>
      </c>
    </row>
    <row r="118" spans="1:7" ht="13.8" thickBot="1" x14ac:dyDescent="0.3">
      <c r="A118" s="509" t="s">
        <v>499</v>
      </c>
      <c r="B118" s="582">
        <v>1781</v>
      </c>
      <c r="C118" s="661">
        <v>6.2164048865619552</v>
      </c>
      <c r="D118" s="702">
        <v>13</v>
      </c>
      <c r="E118" s="263">
        <v>6.0747663551401869</v>
      </c>
      <c r="F118" s="262">
        <v>576</v>
      </c>
      <c r="G118" s="555">
        <v>6.4092578168465559</v>
      </c>
    </row>
    <row r="119" spans="1:7" ht="13.8" thickTop="1" x14ac:dyDescent="0.25">
      <c r="A119" s="435" t="s">
        <v>259</v>
      </c>
      <c r="B119" s="1094">
        <v>471</v>
      </c>
      <c r="C119" s="703">
        <v>1.6439790575916231</v>
      </c>
      <c r="D119" s="704">
        <v>2</v>
      </c>
      <c r="E119" s="705">
        <v>0.93457943925233633</v>
      </c>
      <c r="F119" s="706">
        <v>141</v>
      </c>
      <c r="G119" s="707">
        <v>1.5689329030822299</v>
      </c>
    </row>
    <row r="120" spans="1:7" x14ac:dyDescent="0.25">
      <c r="A120" s="436" t="s">
        <v>260</v>
      </c>
      <c r="B120" s="579">
        <v>503</v>
      </c>
      <c r="C120" s="708">
        <v>1.755671902268761</v>
      </c>
      <c r="D120" s="695">
        <v>5</v>
      </c>
      <c r="E120" s="259">
        <v>2.3364485981308412</v>
      </c>
      <c r="F120" s="258">
        <v>182</v>
      </c>
      <c r="G120" s="553">
        <v>2.025147435184155</v>
      </c>
    </row>
    <row r="121" spans="1:7" x14ac:dyDescent="0.25">
      <c r="A121" s="436" t="s">
        <v>261</v>
      </c>
      <c r="B121" s="579">
        <v>603</v>
      </c>
      <c r="C121" s="708">
        <v>2.1047120418848166</v>
      </c>
      <c r="D121" s="695">
        <v>6</v>
      </c>
      <c r="E121" s="259">
        <v>2.8037383177570092</v>
      </c>
      <c r="F121" s="258">
        <v>204</v>
      </c>
      <c r="G121" s="553">
        <v>2.2699454767998217</v>
      </c>
    </row>
    <row r="122" spans="1:7" x14ac:dyDescent="0.25">
      <c r="A122" s="436" t="s">
        <v>262</v>
      </c>
      <c r="B122" s="559">
        <v>731</v>
      </c>
      <c r="C122" s="708">
        <v>2.5514834205933683</v>
      </c>
      <c r="D122" s="569">
        <v>7</v>
      </c>
      <c r="E122" s="259">
        <v>3.2710280373831773</v>
      </c>
      <c r="F122" s="560">
        <v>256</v>
      </c>
      <c r="G122" s="553">
        <v>2.8485590297095804</v>
      </c>
    </row>
    <row r="123" spans="1:7" ht="13.8" thickBot="1" x14ac:dyDescent="0.3">
      <c r="A123" s="437" t="s">
        <v>263</v>
      </c>
      <c r="B123" s="818">
        <v>809</v>
      </c>
      <c r="C123" s="710">
        <v>2.8237347294938915</v>
      </c>
      <c r="D123" s="711">
        <v>7</v>
      </c>
      <c r="E123" s="712">
        <v>3.2710280373831773</v>
      </c>
      <c r="F123" s="713">
        <v>272</v>
      </c>
      <c r="G123" s="714">
        <v>3.026593969066429</v>
      </c>
    </row>
    <row r="124" spans="1:7" ht="14.4" thickTop="1" thickBot="1" x14ac:dyDescent="0.3">
      <c r="A124" s="438" t="s">
        <v>264</v>
      </c>
      <c r="B124" s="715">
        <v>3117</v>
      </c>
      <c r="C124" s="716">
        <v>10.879581151832461</v>
      </c>
      <c r="D124" s="717">
        <v>27</v>
      </c>
      <c r="E124" s="718">
        <v>12.616822429906541</v>
      </c>
      <c r="F124" s="719">
        <v>1055</v>
      </c>
      <c r="G124" s="720">
        <v>11.739178813842216</v>
      </c>
    </row>
    <row r="125" spans="1:7" ht="13.8" thickTop="1" x14ac:dyDescent="0.25">
      <c r="A125" s="510" t="s">
        <v>265</v>
      </c>
      <c r="B125" s="721">
        <v>882</v>
      </c>
      <c r="C125" s="722">
        <v>3.0785340314136125</v>
      </c>
      <c r="D125" s="568">
        <v>7</v>
      </c>
      <c r="E125" s="723">
        <v>3.2710280373831773</v>
      </c>
      <c r="F125" s="502">
        <v>273</v>
      </c>
      <c r="G125" s="666">
        <v>3.0377211527762324</v>
      </c>
    </row>
    <row r="126" spans="1:7" x14ac:dyDescent="0.25">
      <c r="A126" s="511" t="s">
        <v>266</v>
      </c>
      <c r="B126" s="709">
        <v>962</v>
      </c>
      <c r="C126" s="708">
        <v>3.3577661431064576</v>
      </c>
      <c r="D126" s="569">
        <v>5</v>
      </c>
      <c r="E126" s="259">
        <v>2.3364485981308412</v>
      </c>
      <c r="F126" s="560">
        <v>315</v>
      </c>
      <c r="G126" s="553">
        <v>3.5050628685879603</v>
      </c>
    </row>
    <row r="127" spans="1:7" x14ac:dyDescent="0.25">
      <c r="A127" s="511" t="s">
        <v>267</v>
      </c>
      <c r="B127" s="709">
        <v>936</v>
      </c>
      <c r="C127" s="708">
        <v>3.2670157068062826</v>
      </c>
      <c r="D127" s="569">
        <v>5</v>
      </c>
      <c r="E127" s="259">
        <v>2.3364485981308412</v>
      </c>
      <c r="F127" s="560">
        <v>312</v>
      </c>
      <c r="G127" s="553">
        <v>3.4716813174585512</v>
      </c>
    </row>
    <row r="128" spans="1:7" x14ac:dyDescent="0.25">
      <c r="A128" s="436" t="s">
        <v>268</v>
      </c>
      <c r="B128" s="709">
        <v>1249</v>
      </c>
      <c r="C128" s="708">
        <v>4.3595113438045372</v>
      </c>
      <c r="D128" s="569">
        <v>12</v>
      </c>
      <c r="E128" s="259">
        <v>5.6074766355140184</v>
      </c>
      <c r="F128" s="560">
        <v>456</v>
      </c>
      <c r="G128" s="553">
        <v>5.07399577167019</v>
      </c>
    </row>
    <row r="129" spans="1:7" ht="13.8" thickBot="1" x14ac:dyDescent="0.3">
      <c r="A129" s="512" t="s">
        <v>269</v>
      </c>
      <c r="B129" s="724">
        <v>1426</v>
      </c>
      <c r="C129" s="725">
        <v>4.9773123909249568</v>
      </c>
      <c r="D129" s="570">
        <v>15</v>
      </c>
      <c r="E129" s="723">
        <v>7.009345794392523</v>
      </c>
      <c r="F129" s="502">
        <v>516</v>
      </c>
      <c r="G129" s="666">
        <v>5.741626794258373</v>
      </c>
    </row>
    <row r="130" spans="1:7" ht="14.4" thickTop="1" thickBot="1" x14ac:dyDescent="0.3">
      <c r="A130" s="438" t="s">
        <v>270</v>
      </c>
      <c r="B130" s="715">
        <v>5455</v>
      </c>
      <c r="C130" s="716">
        <v>19.040139616055846</v>
      </c>
      <c r="D130" s="717">
        <v>44</v>
      </c>
      <c r="E130" s="718">
        <v>20.5607476635514</v>
      </c>
      <c r="F130" s="719">
        <v>1872</v>
      </c>
      <c r="G130" s="720">
        <v>20.830087904751306</v>
      </c>
    </row>
    <row r="131" spans="1:7" ht="14.4" thickTop="1" thickBot="1" x14ac:dyDescent="0.3">
      <c r="A131" s="492" t="s">
        <v>271</v>
      </c>
      <c r="B131" s="726">
        <v>973</v>
      </c>
      <c r="C131" s="727">
        <v>3.3961605584642238</v>
      </c>
      <c r="D131" s="728">
        <v>8</v>
      </c>
      <c r="E131" s="723">
        <v>3.7383177570093453</v>
      </c>
      <c r="F131" s="502">
        <v>358</v>
      </c>
      <c r="G131" s="666">
        <v>3.9835317681094913</v>
      </c>
    </row>
    <row r="132" spans="1:7" ht="13.8" thickBot="1" x14ac:dyDescent="0.3">
      <c r="A132" s="344" t="s">
        <v>38</v>
      </c>
      <c r="B132" s="562">
        <v>28650</v>
      </c>
      <c r="C132" s="663">
        <v>100</v>
      </c>
      <c r="D132" s="677">
        <v>214</v>
      </c>
      <c r="E132" s="729">
        <v>100</v>
      </c>
      <c r="F132" s="556">
        <v>8987</v>
      </c>
      <c r="G132" s="558">
        <v>100</v>
      </c>
    </row>
    <row r="134" spans="1:7" x14ac:dyDescent="0.25">
      <c r="A134" s="1538" t="s">
        <v>1017</v>
      </c>
    </row>
    <row r="135" spans="1:7" ht="13.8" thickBot="1" x14ac:dyDescent="0.3"/>
    <row r="136" spans="1:7" x14ac:dyDescent="0.25">
      <c r="A136" s="2126" t="s">
        <v>275</v>
      </c>
      <c r="B136" s="2130" t="s">
        <v>1</v>
      </c>
      <c r="C136" s="2124"/>
      <c r="D136" s="2124"/>
      <c r="E136" s="2124"/>
      <c r="F136" s="2124"/>
      <c r="G136" s="2125"/>
    </row>
    <row r="137" spans="1:7" ht="21" thickBot="1" x14ac:dyDescent="0.3">
      <c r="A137" s="2127" t="s">
        <v>248</v>
      </c>
      <c r="B137" s="319" t="s">
        <v>111</v>
      </c>
      <c r="C137" s="320" t="s">
        <v>175</v>
      </c>
      <c r="D137" s="321" t="s">
        <v>131</v>
      </c>
      <c r="E137" s="320" t="s">
        <v>175</v>
      </c>
      <c r="F137" s="321" t="s">
        <v>176</v>
      </c>
      <c r="G137" s="322" t="s">
        <v>175</v>
      </c>
    </row>
    <row r="138" spans="1:7" x14ac:dyDescent="0.25">
      <c r="A138" s="407" t="s">
        <v>251</v>
      </c>
      <c r="B138" s="796">
        <v>420</v>
      </c>
      <c r="C138" s="797">
        <v>1.2727272727272727</v>
      </c>
      <c r="D138" s="798">
        <v>3</v>
      </c>
      <c r="E138" s="799">
        <v>1.2448132780082988</v>
      </c>
      <c r="F138" s="800">
        <v>325</v>
      </c>
      <c r="G138" s="801">
        <v>3.2251662201051898</v>
      </c>
    </row>
    <row r="139" spans="1:7" x14ac:dyDescent="0.25">
      <c r="A139" s="407" t="s">
        <v>254</v>
      </c>
      <c r="B139" s="796">
        <v>1028</v>
      </c>
      <c r="C139" s="797">
        <v>3.1151515151515152</v>
      </c>
      <c r="D139" s="798">
        <v>49</v>
      </c>
      <c r="E139" s="799">
        <v>20.331950207468878</v>
      </c>
      <c r="F139" s="800">
        <v>777</v>
      </c>
      <c r="G139" s="801">
        <v>7.7106281631437925</v>
      </c>
    </row>
    <row r="140" spans="1:7" x14ac:dyDescent="0.25">
      <c r="A140" s="407" t="s">
        <v>249</v>
      </c>
      <c r="B140" s="796">
        <v>23232</v>
      </c>
      <c r="C140" s="797">
        <v>70.399999999999991</v>
      </c>
      <c r="D140" s="798">
        <v>138</v>
      </c>
      <c r="E140" s="799">
        <v>57.261410788381738</v>
      </c>
      <c r="F140" s="800">
        <v>6954</v>
      </c>
      <c r="G140" s="801">
        <v>69.008633521881507</v>
      </c>
    </row>
    <row r="141" spans="1:7" x14ac:dyDescent="0.25">
      <c r="A141" s="407" t="s">
        <v>252</v>
      </c>
      <c r="B141" s="796">
        <v>270</v>
      </c>
      <c r="C141" s="802">
        <v>0.81818181818181823</v>
      </c>
      <c r="D141" s="1452">
        <v>4</v>
      </c>
      <c r="E141" s="799">
        <v>1.6597510373443984</v>
      </c>
      <c r="F141" s="800">
        <v>60</v>
      </c>
      <c r="G141" s="801">
        <v>0.59541530217326588</v>
      </c>
    </row>
    <row r="142" spans="1:7" x14ac:dyDescent="0.25">
      <c r="A142" s="407" t="s">
        <v>253</v>
      </c>
      <c r="B142" s="796">
        <v>3960</v>
      </c>
      <c r="C142" s="797">
        <v>12</v>
      </c>
      <c r="D142" s="798">
        <v>37</v>
      </c>
      <c r="E142" s="799">
        <v>15.352697095435685</v>
      </c>
      <c r="F142" s="800">
        <v>852</v>
      </c>
      <c r="G142" s="801">
        <v>8.4548972908603748</v>
      </c>
    </row>
    <row r="143" spans="1:7" x14ac:dyDescent="0.25">
      <c r="A143" s="409" t="s">
        <v>332</v>
      </c>
      <c r="B143" s="803">
        <v>305</v>
      </c>
      <c r="C143" s="804">
        <v>0.92424242424242431</v>
      </c>
      <c r="D143" s="805">
        <v>5</v>
      </c>
      <c r="E143" s="806">
        <v>2.0746887966804977</v>
      </c>
      <c r="F143" s="807">
        <v>105</v>
      </c>
      <c r="G143" s="808">
        <v>1.0419767788032153</v>
      </c>
    </row>
    <row r="144" spans="1:7" x14ac:dyDescent="0.25">
      <c r="A144" s="409" t="s">
        <v>250</v>
      </c>
      <c r="B144" s="803">
        <v>827</v>
      </c>
      <c r="C144" s="804">
        <v>2.5060606060606059</v>
      </c>
      <c r="D144" s="805">
        <v>5</v>
      </c>
      <c r="E144" s="806">
        <v>2.0746887966804977</v>
      </c>
      <c r="F144" s="807">
        <v>687</v>
      </c>
      <c r="G144" s="808">
        <v>6.817505209883894</v>
      </c>
    </row>
    <row r="145" spans="1:15" ht="13.8" thickBot="1" x14ac:dyDescent="0.3">
      <c r="A145" s="409" t="s">
        <v>255</v>
      </c>
      <c r="B145" s="803">
        <v>2958</v>
      </c>
      <c r="C145" s="804">
        <v>8.9636363636363647</v>
      </c>
      <c r="D145" s="1264">
        <v>0</v>
      </c>
      <c r="E145" s="1263" t="s">
        <v>495</v>
      </c>
      <c r="F145" s="1264">
        <v>317</v>
      </c>
      <c r="G145" s="808">
        <v>3.1457775131487544</v>
      </c>
    </row>
    <row r="146" spans="1:15" ht="13.8" thickBot="1" x14ac:dyDescent="0.3">
      <c r="A146" s="410" t="s">
        <v>38</v>
      </c>
      <c r="B146" s="352">
        <v>33000</v>
      </c>
      <c r="C146" s="809">
        <v>100</v>
      </c>
      <c r="D146" s="355">
        <v>241</v>
      </c>
      <c r="E146" s="353">
        <v>100</v>
      </c>
      <c r="F146" s="354">
        <v>10077</v>
      </c>
      <c r="G146" s="356">
        <v>100</v>
      </c>
    </row>
    <row r="148" spans="1:15" x14ac:dyDescent="0.25">
      <c r="A148" s="1538" t="s">
        <v>584</v>
      </c>
      <c r="B148" s="1626"/>
      <c r="I148" s="1538" t="s">
        <v>585</v>
      </c>
    </row>
    <row r="149" spans="1:15" x14ac:dyDescent="0.25">
      <c r="A149" s="1538" t="s">
        <v>1015</v>
      </c>
      <c r="B149" s="1626"/>
      <c r="I149" s="1538" t="s">
        <v>1015</v>
      </c>
    </row>
    <row r="150" spans="1:15" ht="13.8" thickBot="1" x14ac:dyDescent="0.3"/>
    <row r="151" spans="1:15" x14ac:dyDescent="0.25">
      <c r="A151" s="2126" t="s">
        <v>276</v>
      </c>
      <c r="B151" s="2130" t="s">
        <v>1</v>
      </c>
      <c r="C151" s="2124"/>
      <c r="D151" s="2124"/>
      <c r="E151" s="2124"/>
      <c r="F151" s="2124"/>
      <c r="G151" s="2125"/>
      <c r="I151" s="2126" t="s">
        <v>439</v>
      </c>
      <c r="J151" s="2130" t="s">
        <v>39</v>
      </c>
      <c r="K151" s="2124"/>
      <c r="L151" s="2124"/>
      <c r="M151" s="2124"/>
      <c r="N151" s="2124"/>
      <c r="O151" s="2125"/>
    </row>
    <row r="152" spans="1:15" ht="26.4" customHeight="1" thickBot="1" x14ac:dyDescent="0.3">
      <c r="A152" s="2127"/>
      <c r="B152" s="319" t="s">
        <v>111</v>
      </c>
      <c r="C152" s="322" t="s">
        <v>175</v>
      </c>
      <c r="D152" s="372" t="s">
        <v>131</v>
      </c>
      <c r="E152" s="320" t="s">
        <v>175</v>
      </c>
      <c r="F152" s="321" t="s">
        <v>176</v>
      </c>
      <c r="G152" s="322" t="s">
        <v>175</v>
      </c>
      <c r="I152" s="2127"/>
      <c r="J152" s="319" t="s">
        <v>40</v>
      </c>
      <c r="K152" s="322" t="s">
        <v>175</v>
      </c>
      <c r="L152" s="372" t="s">
        <v>41</v>
      </c>
      <c r="M152" s="320" t="s">
        <v>175</v>
      </c>
      <c r="N152" s="321" t="s">
        <v>42</v>
      </c>
      <c r="O152" s="322" t="s">
        <v>175</v>
      </c>
    </row>
    <row r="153" spans="1:15" x14ac:dyDescent="0.25">
      <c r="A153" s="439" t="s">
        <v>272</v>
      </c>
      <c r="B153" s="730">
        <v>4343</v>
      </c>
      <c r="C153" s="731">
        <v>16.468223873805552</v>
      </c>
      <c r="D153" s="571">
        <v>52</v>
      </c>
      <c r="E153" s="732">
        <v>22.127659574468083</v>
      </c>
      <c r="F153" s="733">
        <v>1488</v>
      </c>
      <c r="G153" s="731">
        <v>19.143187958317252</v>
      </c>
      <c r="I153" s="439" t="s">
        <v>272</v>
      </c>
      <c r="J153" s="730">
        <v>91</v>
      </c>
      <c r="K153" s="731">
        <v>20.3125</v>
      </c>
      <c r="L153" s="571">
        <v>784</v>
      </c>
      <c r="M153" s="732">
        <v>25.95167163190996</v>
      </c>
      <c r="N153" s="733">
        <v>1746</v>
      </c>
      <c r="O153" s="731">
        <v>21.349963316214232</v>
      </c>
    </row>
    <row r="154" spans="1:15" x14ac:dyDescent="0.25">
      <c r="A154" s="440" t="s">
        <v>273</v>
      </c>
      <c r="B154" s="579">
        <v>89</v>
      </c>
      <c r="C154" s="660">
        <v>0.33747914454724709</v>
      </c>
      <c r="D154" s="569">
        <v>5</v>
      </c>
      <c r="E154" s="259">
        <v>2.1276595744680851</v>
      </c>
      <c r="F154" s="560">
        <v>47</v>
      </c>
      <c r="G154" s="553">
        <v>0.60465714653287017</v>
      </c>
      <c r="I154" s="440" t="s">
        <v>273</v>
      </c>
      <c r="J154" s="579">
        <v>10</v>
      </c>
      <c r="K154" s="660">
        <v>2.2321428571428572</v>
      </c>
      <c r="L154" s="569">
        <v>55</v>
      </c>
      <c r="M154" s="259">
        <v>1.8205892088712348</v>
      </c>
      <c r="N154" s="560">
        <v>51</v>
      </c>
      <c r="O154" s="553">
        <v>0.62362435803374905</v>
      </c>
    </row>
    <row r="155" spans="1:15" ht="13.8" thickBot="1" x14ac:dyDescent="0.3">
      <c r="A155" s="440" t="s">
        <v>279</v>
      </c>
      <c r="B155" s="579">
        <v>933</v>
      </c>
      <c r="C155" s="660">
        <v>3.5378431669952985</v>
      </c>
      <c r="D155" s="569">
        <v>23</v>
      </c>
      <c r="E155" s="259">
        <v>9.787234042553191</v>
      </c>
      <c r="F155" s="560">
        <v>366</v>
      </c>
      <c r="G155" s="553">
        <v>4.7086067155538407</v>
      </c>
      <c r="I155" s="440" t="s">
        <v>279</v>
      </c>
      <c r="J155" s="579">
        <v>48</v>
      </c>
      <c r="K155" s="660">
        <v>10.714285714285714</v>
      </c>
      <c r="L155" s="569">
        <v>320</v>
      </c>
      <c r="M155" s="259">
        <v>10.592519033432639</v>
      </c>
      <c r="N155" s="560">
        <v>404</v>
      </c>
      <c r="O155" s="553">
        <v>4.9400831499144049</v>
      </c>
    </row>
    <row r="156" spans="1:15" ht="13.8" thickBot="1" x14ac:dyDescent="0.3">
      <c r="A156" s="480" t="s">
        <v>325</v>
      </c>
      <c r="B156" s="662">
        <v>26372</v>
      </c>
      <c r="C156" s="663">
        <v>100</v>
      </c>
      <c r="D156" s="273">
        <v>235</v>
      </c>
      <c r="E156" s="729">
        <v>100</v>
      </c>
      <c r="F156" s="275">
        <v>7773</v>
      </c>
      <c r="G156" s="558">
        <v>100</v>
      </c>
      <c r="I156" s="480" t="s">
        <v>325</v>
      </c>
      <c r="J156" s="662">
        <v>448</v>
      </c>
      <c r="K156" s="663">
        <v>100</v>
      </c>
      <c r="L156" s="273">
        <v>3021</v>
      </c>
      <c r="M156" s="729">
        <v>100</v>
      </c>
      <c r="N156" s="275">
        <v>8178</v>
      </c>
      <c r="O156" s="558">
        <v>100</v>
      </c>
    </row>
    <row r="158" spans="1:15" x14ac:dyDescent="0.25">
      <c r="A158" s="1538" t="s">
        <v>586</v>
      </c>
      <c r="I158" s="1538" t="s">
        <v>587</v>
      </c>
    </row>
    <row r="159" spans="1:15" x14ac:dyDescent="0.25">
      <c r="A159" s="1627" t="s">
        <v>1016</v>
      </c>
      <c r="I159" s="1627" t="s">
        <v>1016</v>
      </c>
    </row>
    <row r="160" spans="1:15" ht="13.8" thickBot="1" x14ac:dyDescent="0.3"/>
    <row r="161" spans="1:15" x14ac:dyDescent="0.25">
      <c r="A161" s="2212" t="s">
        <v>507</v>
      </c>
      <c r="B161" s="2205" t="s">
        <v>1</v>
      </c>
      <c r="C161" s="2206"/>
      <c r="D161" s="2206"/>
      <c r="E161" s="2206"/>
      <c r="F161" s="2206"/>
      <c r="G161" s="2207"/>
      <c r="I161" s="2212" t="s">
        <v>508</v>
      </c>
      <c r="J161" s="2130" t="s">
        <v>39</v>
      </c>
      <c r="K161" s="2124"/>
      <c r="L161" s="2124"/>
      <c r="M161" s="2124"/>
      <c r="N161" s="2124"/>
      <c r="O161" s="2125"/>
    </row>
    <row r="162" spans="1:15" ht="25.2" customHeight="1" thickBot="1" x14ac:dyDescent="0.3">
      <c r="A162" s="2213"/>
      <c r="B162" s="279" t="s">
        <v>111</v>
      </c>
      <c r="C162" s="322" t="s">
        <v>175</v>
      </c>
      <c r="D162" s="281" t="s">
        <v>131</v>
      </c>
      <c r="E162" s="322" t="s">
        <v>175</v>
      </c>
      <c r="F162" s="281" t="s">
        <v>176</v>
      </c>
      <c r="G162" s="322" t="s">
        <v>175</v>
      </c>
      <c r="I162" s="2213"/>
      <c r="J162" s="319" t="s">
        <v>40</v>
      </c>
      <c r="K162" s="322" t="s">
        <v>175</v>
      </c>
      <c r="L162" s="372" t="s">
        <v>41</v>
      </c>
      <c r="M162" s="320" t="s">
        <v>175</v>
      </c>
      <c r="N162" s="321" t="s">
        <v>42</v>
      </c>
      <c r="O162" s="322" t="s">
        <v>175</v>
      </c>
    </row>
    <row r="163" spans="1:15" x14ac:dyDescent="0.25">
      <c r="A163" s="1062" t="s">
        <v>272</v>
      </c>
      <c r="B163" s="568">
        <v>607</v>
      </c>
      <c r="C163" s="731">
        <v>14.493791786055397</v>
      </c>
      <c r="D163" s="733">
        <v>7</v>
      </c>
      <c r="E163" s="731">
        <v>15.909090909090908</v>
      </c>
      <c r="F163" s="733">
        <v>240</v>
      </c>
      <c r="G163" s="731">
        <v>16.736401673640167</v>
      </c>
      <c r="I163" s="1062" t="s">
        <v>272</v>
      </c>
      <c r="J163" s="730">
        <v>19</v>
      </c>
      <c r="K163" s="731">
        <v>28.787878787878789</v>
      </c>
      <c r="L163" s="571">
        <v>104</v>
      </c>
      <c r="M163" s="732">
        <v>19.402985074626866</v>
      </c>
      <c r="N163" s="733">
        <v>367</v>
      </c>
      <c r="O163" s="731">
        <v>19.521276595744681</v>
      </c>
    </row>
    <row r="164" spans="1:15" x14ac:dyDescent="0.25">
      <c r="A164" s="1063" t="s">
        <v>273</v>
      </c>
      <c r="B164" s="569">
        <v>21</v>
      </c>
      <c r="C164" s="734">
        <v>0.50143266475644699</v>
      </c>
      <c r="D164" s="560">
        <v>0</v>
      </c>
      <c r="E164" s="734" t="s">
        <v>495</v>
      </c>
      <c r="F164" s="560">
        <v>11</v>
      </c>
      <c r="G164" s="734">
        <v>0.76708507670850767</v>
      </c>
      <c r="I164" s="1063" t="s">
        <v>273</v>
      </c>
      <c r="J164" s="579"/>
      <c r="K164" s="660">
        <v>0</v>
      </c>
      <c r="L164" s="569">
        <v>12</v>
      </c>
      <c r="M164" s="259">
        <v>2.2388059701492535</v>
      </c>
      <c r="N164" s="560">
        <v>15</v>
      </c>
      <c r="O164" s="553">
        <v>0.7978723404255319</v>
      </c>
    </row>
    <row r="165" spans="1:15" ht="13.8" thickBot="1" x14ac:dyDescent="0.3">
      <c r="A165" s="1063" t="s">
        <v>274</v>
      </c>
      <c r="B165" s="569">
        <v>337</v>
      </c>
      <c r="C165" s="735">
        <v>8.0468003820439353</v>
      </c>
      <c r="D165" s="560">
        <v>7</v>
      </c>
      <c r="E165" s="735">
        <v>15.909090909090908</v>
      </c>
      <c r="F165" s="560">
        <v>149</v>
      </c>
      <c r="G165" s="735">
        <v>10.390516039051603</v>
      </c>
      <c r="I165" s="1063" t="s">
        <v>274</v>
      </c>
      <c r="J165" s="579">
        <v>14</v>
      </c>
      <c r="K165" s="660">
        <v>21.212121212121211</v>
      </c>
      <c r="L165" s="569">
        <v>136</v>
      </c>
      <c r="M165" s="259">
        <v>25.373134328358208</v>
      </c>
      <c r="N165" s="560">
        <v>175</v>
      </c>
      <c r="O165" s="553">
        <v>9.3085106382978715</v>
      </c>
    </row>
    <row r="166" spans="1:15" ht="13.8" thickBot="1" x14ac:dyDescent="0.3">
      <c r="A166" s="480" t="s">
        <v>321</v>
      </c>
      <c r="B166" s="677">
        <v>4188</v>
      </c>
      <c r="C166" s="941">
        <v>100</v>
      </c>
      <c r="D166" s="556">
        <v>44</v>
      </c>
      <c r="E166" s="941">
        <v>100</v>
      </c>
      <c r="F166" s="556">
        <v>1434</v>
      </c>
      <c r="G166" s="941">
        <v>100</v>
      </c>
      <c r="I166" s="480" t="s">
        <v>321</v>
      </c>
      <c r="J166" s="662">
        <v>66</v>
      </c>
      <c r="K166" s="663">
        <v>100</v>
      </c>
      <c r="L166" s="273">
        <v>536</v>
      </c>
      <c r="M166" s="729">
        <v>100</v>
      </c>
      <c r="N166" s="275">
        <v>1880</v>
      </c>
      <c r="O166" s="558">
        <v>100</v>
      </c>
    </row>
    <row r="168" spans="1:15" x14ac:dyDescent="0.25">
      <c r="A168" s="1628" t="s">
        <v>588</v>
      </c>
    </row>
    <row r="204" spans="1:9" x14ac:dyDescent="0.25">
      <c r="A204" s="772"/>
      <c r="B204" s="694"/>
      <c r="C204" s="694"/>
      <c r="D204" s="973"/>
      <c r="E204" s="973"/>
      <c r="F204" s="973"/>
      <c r="G204" s="640"/>
      <c r="I204" s="67"/>
    </row>
    <row r="205" spans="1:9" x14ac:dyDescent="0.25">
      <c r="B205" s="233"/>
      <c r="C205" s="233"/>
    </row>
    <row r="207" spans="1:9" ht="36.75" customHeight="1" x14ac:dyDescent="0.25"/>
    <row r="214" spans="1:56" s="44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</row>
    <row r="216" spans="1:56" ht="50.25" customHeight="1" x14ac:dyDescent="0.25"/>
    <row r="225" ht="39" customHeight="1" x14ac:dyDescent="0.25"/>
    <row r="234" ht="36.75" customHeight="1" x14ac:dyDescent="0.25"/>
  </sheetData>
  <mergeCells count="46">
    <mergeCell ref="Z100:Z103"/>
    <mergeCell ref="AI71:AJ73"/>
    <mergeCell ref="AK71:AP71"/>
    <mergeCell ref="AK72:AK73"/>
    <mergeCell ref="AL72:AL73"/>
    <mergeCell ref="AM72:AP72"/>
    <mergeCell ref="AI74:AI94"/>
    <mergeCell ref="AI95:AI99"/>
    <mergeCell ref="AI100:AI103"/>
    <mergeCell ref="Z74:Z94"/>
    <mergeCell ref="Z95:Z99"/>
    <mergeCell ref="Z71:AA73"/>
    <mergeCell ref="AB71:AG71"/>
    <mergeCell ref="AB72:AB73"/>
    <mergeCell ref="AC72:AC73"/>
    <mergeCell ref="AD72:AG72"/>
    <mergeCell ref="S47:X47"/>
    <mergeCell ref="S48:S49"/>
    <mergeCell ref="T48:T49"/>
    <mergeCell ref="U48:X48"/>
    <mergeCell ref="Q50:Q55"/>
    <mergeCell ref="S23:X23"/>
    <mergeCell ref="S24:S25"/>
    <mergeCell ref="T24:T25"/>
    <mergeCell ref="U24:X24"/>
    <mergeCell ref="Q26:Q31"/>
    <mergeCell ref="A5:A6"/>
    <mergeCell ref="B5:G5"/>
    <mergeCell ref="A16:G19"/>
    <mergeCell ref="Q23:R25"/>
    <mergeCell ref="B151:G151"/>
    <mergeCell ref="I151:I152"/>
    <mergeCell ref="A136:A137"/>
    <mergeCell ref="B136:G136"/>
    <mergeCell ref="A108:A109"/>
    <mergeCell ref="B108:G108"/>
    <mergeCell ref="Q47:R49"/>
    <mergeCell ref="I71:I72"/>
    <mergeCell ref="J71:K71"/>
    <mergeCell ref="L71:Q71"/>
    <mergeCell ref="A161:A162"/>
    <mergeCell ref="B161:G161"/>
    <mergeCell ref="I161:I162"/>
    <mergeCell ref="J161:O161"/>
    <mergeCell ref="J151:O151"/>
    <mergeCell ref="A151:A152"/>
  </mergeCells>
  <pageMargins left="0.75" right="0.75" top="1" bottom="1" header="0.5" footer="0.5"/>
  <pageSetup paperSize="13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U40"/>
  <sheetViews>
    <sheetView workbookViewId="0">
      <selection activeCell="L31" sqref="L31:U40"/>
    </sheetView>
  </sheetViews>
  <sheetFormatPr defaultRowHeight="13.2" x14ac:dyDescent="0.25"/>
  <cols>
    <col min="1" max="1" width="14.5546875" customWidth="1"/>
    <col min="2" max="3" width="6.109375" customWidth="1"/>
    <col min="4" max="4" width="7.6640625" customWidth="1"/>
    <col min="5" max="6" width="6.109375" customWidth="1"/>
    <col min="7" max="7" width="8" customWidth="1"/>
    <col min="8" max="9" width="6.109375" customWidth="1"/>
    <col min="10" max="10" width="7.88671875" customWidth="1"/>
    <col min="12" max="12" width="35.33203125" bestFit="1" customWidth="1"/>
    <col min="13" max="14" width="5.5546875" bestFit="1" customWidth="1"/>
    <col min="15" max="15" width="7.5546875" customWidth="1"/>
    <col min="16" max="17" width="5.5546875" bestFit="1" customWidth="1"/>
    <col min="18" max="18" width="7.88671875" customWidth="1"/>
    <col min="19" max="20" width="5.5546875" bestFit="1" customWidth="1"/>
    <col min="21" max="21" width="7.5546875" customWidth="1"/>
  </cols>
  <sheetData>
    <row r="1" spans="1:10" x14ac:dyDescent="0.25">
      <c r="A1" s="1538" t="s">
        <v>589</v>
      </c>
    </row>
    <row r="2" spans="1:10" x14ac:dyDescent="0.25">
      <c r="A2" s="1538"/>
    </row>
    <row r="3" spans="1:10" x14ac:dyDescent="0.25">
      <c r="A3" s="1538" t="s">
        <v>590</v>
      </c>
    </row>
    <row r="4" spans="1:10" ht="13.8" thickBot="1" x14ac:dyDescent="0.3"/>
    <row r="5" spans="1:10" ht="22.5" customHeight="1" x14ac:dyDescent="0.25">
      <c r="A5" s="442" t="s">
        <v>306</v>
      </c>
      <c r="B5" s="2244" t="s">
        <v>307</v>
      </c>
      <c r="C5" s="2245"/>
      <c r="D5" s="2246"/>
      <c r="E5" s="2244" t="s">
        <v>308</v>
      </c>
      <c r="F5" s="2245"/>
      <c r="G5" s="2246"/>
      <c r="H5" s="2244" t="s">
        <v>440</v>
      </c>
      <c r="I5" s="2245"/>
      <c r="J5" s="2246"/>
    </row>
    <row r="6" spans="1:10" x14ac:dyDescent="0.25">
      <c r="A6" s="443" t="s">
        <v>309</v>
      </c>
      <c r="B6" s="2247" t="s">
        <v>310</v>
      </c>
      <c r="C6" s="2248"/>
      <c r="D6" s="2250" t="s">
        <v>510</v>
      </c>
      <c r="E6" s="2249" t="s">
        <v>310</v>
      </c>
      <c r="F6" s="2248"/>
      <c r="G6" s="2250" t="s">
        <v>510</v>
      </c>
      <c r="H6" s="2249" t="s">
        <v>310</v>
      </c>
      <c r="I6" s="2248"/>
      <c r="J6" s="2250" t="s">
        <v>510</v>
      </c>
    </row>
    <row r="7" spans="1:10" ht="13.8" thickBot="1" x14ac:dyDescent="0.3">
      <c r="A7" s="443"/>
      <c r="B7" s="1866" t="s">
        <v>518</v>
      </c>
      <c r="C7" s="1867" t="s">
        <v>519</v>
      </c>
      <c r="D7" s="2251"/>
      <c r="E7" s="1866" t="s">
        <v>518</v>
      </c>
      <c r="F7" s="1867" t="s">
        <v>519</v>
      </c>
      <c r="G7" s="2251"/>
      <c r="H7" s="1866" t="s">
        <v>518</v>
      </c>
      <c r="I7" s="1867" t="s">
        <v>519</v>
      </c>
      <c r="J7" s="2251"/>
    </row>
    <row r="8" spans="1:10" ht="12.75" customHeight="1" thickBot="1" x14ac:dyDescent="0.3">
      <c r="A8" s="1213" t="s">
        <v>54</v>
      </c>
      <c r="B8" s="1214">
        <v>283</v>
      </c>
      <c r="C8" s="1215">
        <v>256</v>
      </c>
      <c r="D8" s="1216">
        <v>-9.5406360424028236</v>
      </c>
      <c r="E8" s="1217">
        <v>277</v>
      </c>
      <c r="F8" s="1215">
        <v>251</v>
      </c>
      <c r="G8" s="1216">
        <v>-9.3862815884476589</v>
      </c>
      <c r="H8" s="1217">
        <v>13</v>
      </c>
      <c r="I8" s="1218">
        <v>7</v>
      </c>
      <c r="J8" s="1216">
        <v>-46.153846153846153</v>
      </c>
    </row>
    <row r="9" spans="1:10" ht="15" customHeight="1" x14ac:dyDescent="0.25">
      <c r="A9" s="1219" t="s">
        <v>55</v>
      </c>
      <c r="B9" s="1220">
        <v>179</v>
      </c>
      <c r="C9" s="1221">
        <v>205</v>
      </c>
      <c r="D9" s="1222">
        <v>14.52513966480447</v>
      </c>
      <c r="E9" s="1223">
        <v>174</v>
      </c>
      <c r="F9" s="1221">
        <v>200</v>
      </c>
      <c r="G9" s="1222">
        <v>14.94252873563218</v>
      </c>
      <c r="H9" s="1223">
        <v>19</v>
      </c>
      <c r="I9" s="1224">
        <v>30</v>
      </c>
      <c r="J9" s="1222">
        <v>57.89473684210526</v>
      </c>
    </row>
    <row r="10" spans="1:10" ht="12.75" customHeight="1" x14ac:dyDescent="0.25">
      <c r="A10" s="1225" t="s">
        <v>56</v>
      </c>
      <c r="B10" s="1226">
        <v>103</v>
      </c>
      <c r="C10" s="1227">
        <v>125</v>
      </c>
      <c r="D10" s="1228">
        <v>21.359223300970868</v>
      </c>
      <c r="E10" s="1229">
        <v>104</v>
      </c>
      <c r="F10" s="1227">
        <v>125</v>
      </c>
      <c r="G10" s="1228">
        <v>20.192307692307693</v>
      </c>
      <c r="H10" s="1230">
        <v>8</v>
      </c>
      <c r="I10" s="1231">
        <v>18</v>
      </c>
      <c r="J10" s="1228">
        <v>125</v>
      </c>
    </row>
    <row r="11" spans="1:10" ht="12.75" customHeight="1" x14ac:dyDescent="0.25">
      <c r="A11" s="1225" t="s">
        <v>57</v>
      </c>
      <c r="B11" s="1226">
        <v>76</v>
      </c>
      <c r="C11" s="1227">
        <v>82</v>
      </c>
      <c r="D11" s="1228">
        <v>7.8947368421052602</v>
      </c>
      <c r="E11" s="1229">
        <v>75</v>
      </c>
      <c r="F11" s="1227">
        <v>81</v>
      </c>
      <c r="G11" s="1228">
        <v>8</v>
      </c>
      <c r="H11" s="1229">
        <v>19</v>
      </c>
      <c r="I11" s="1231">
        <v>15</v>
      </c>
      <c r="J11" s="1228">
        <v>-21.05263157894737</v>
      </c>
    </row>
    <row r="12" spans="1:10" ht="12.75" customHeight="1" thickBot="1" x14ac:dyDescent="0.3">
      <c r="A12" s="1232" t="s">
        <v>58</v>
      </c>
      <c r="B12" s="1233">
        <v>76</v>
      </c>
      <c r="C12" s="1234">
        <v>67</v>
      </c>
      <c r="D12" s="1235">
        <v>-11.842105263157904</v>
      </c>
      <c r="E12" s="1236">
        <v>74</v>
      </c>
      <c r="F12" s="1234">
        <v>66</v>
      </c>
      <c r="G12" s="1235">
        <v>-10.810810810810807</v>
      </c>
      <c r="H12" s="1237">
        <v>17</v>
      </c>
      <c r="I12" s="1238">
        <v>20</v>
      </c>
      <c r="J12" s="1235">
        <v>17.64705882352942</v>
      </c>
    </row>
    <row r="13" spans="1:10" ht="12.75" customHeight="1" x14ac:dyDescent="0.25">
      <c r="A13" s="1219" t="s">
        <v>441</v>
      </c>
      <c r="B13" s="1220">
        <v>54</v>
      </c>
      <c r="C13" s="1221">
        <v>78</v>
      </c>
      <c r="D13" s="1222">
        <v>44.444444444444429</v>
      </c>
      <c r="E13" s="1223">
        <v>53</v>
      </c>
      <c r="F13" s="1221">
        <v>77</v>
      </c>
      <c r="G13" s="1222">
        <v>45.283018867924511</v>
      </c>
      <c r="H13" s="1239">
        <v>7</v>
      </c>
      <c r="I13" s="1224">
        <v>3</v>
      </c>
      <c r="J13" s="1222">
        <v>-57.142857142857146</v>
      </c>
    </row>
    <row r="14" spans="1:10" ht="12.75" customHeight="1" x14ac:dyDescent="0.25">
      <c r="A14" s="1225" t="s">
        <v>59</v>
      </c>
      <c r="B14" s="1226">
        <v>47</v>
      </c>
      <c r="C14" s="1227">
        <v>55</v>
      </c>
      <c r="D14" s="1228">
        <v>17.021276595744681</v>
      </c>
      <c r="E14" s="1229">
        <v>47</v>
      </c>
      <c r="F14" s="1227">
        <v>55</v>
      </c>
      <c r="G14" s="1228">
        <v>17.021276595744681</v>
      </c>
      <c r="H14" s="1229">
        <v>4</v>
      </c>
      <c r="I14" s="1231">
        <v>1</v>
      </c>
      <c r="J14" s="1228">
        <v>-75</v>
      </c>
    </row>
    <row r="15" spans="1:10" ht="12.75" customHeight="1" x14ac:dyDescent="0.25">
      <c r="A15" s="1225" t="s">
        <v>60</v>
      </c>
      <c r="B15" s="1226">
        <v>62</v>
      </c>
      <c r="C15" s="1227">
        <v>56</v>
      </c>
      <c r="D15" s="1228">
        <v>-9.6774193548387188</v>
      </c>
      <c r="E15" s="1229">
        <v>57</v>
      </c>
      <c r="F15" s="1227">
        <v>57</v>
      </c>
      <c r="G15" s="1228">
        <v>0</v>
      </c>
      <c r="H15" s="1230">
        <v>6</v>
      </c>
      <c r="I15" s="1231">
        <v>7</v>
      </c>
      <c r="J15" s="1228">
        <v>16.666666666666671</v>
      </c>
    </row>
    <row r="16" spans="1:10" ht="12.75" customHeight="1" x14ac:dyDescent="0.25">
      <c r="A16" s="1225" t="s">
        <v>61</v>
      </c>
      <c r="B16" s="1226">
        <v>59</v>
      </c>
      <c r="C16" s="1227">
        <v>69</v>
      </c>
      <c r="D16" s="1228">
        <v>16.949152542372886</v>
      </c>
      <c r="E16" s="1229">
        <v>57</v>
      </c>
      <c r="F16" s="1227">
        <v>69</v>
      </c>
      <c r="G16" s="1228">
        <v>21.05263157894737</v>
      </c>
      <c r="H16" s="1230">
        <v>7</v>
      </c>
      <c r="I16" s="1231">
        <v>2</v>
      </c>
      <c r="J16" s="1228">
        <v>-71.428571428571431</v>
      </c>
    </row>
    <row r="17" spans="1:21" ht="12.75" customHeight="1" x14ac:dyDescent="0.25">
      <c r="A17" s="1225" t="s">
        <v>442</v>
      </c>
      <c r="B17" s="1226">
        <v>43</v>
      </c>
      <c r="C17" s="1227">
        <v>69</v>
      </c>
      <c r="D17" s="1228">
        <v>60.465116279069775</v>
      </c>
      <c r="E17" s="1229">
        <v>43</v>
      </c>
      <c r="F17" s="1227">
        <v>65</v>
      </c>
      <c r="G17" s="1228">
        <v>51.16279069767441</v>
      </c>
      <c r="H17" s="1230">
        <v>5</v>
      </c>
      <c r="I17" s="1231">
        <v>5</v>
      </c>
      <c r="J17" s="1228">
        <v>0</v>
      </c>
    </row>
    <row r="18" spans="1:21" ht="12.75" customHeight="1" thickBot="1" x14ac:dyDescent="0.3">
      <c r="A18" s="1232" t="s">
        <v>63</v>
      </c>
      <c r="B18" s="1233">
        <v>87</v>
      </c>
      <c r="C18" s="1234">
        <v>101</v>
      </c>
      <c r="D18" s="1235">
        <v>16.091954022988503</v>
      </c>
      <c r="E18" s="1236">
        <v>84</v>
      </c>
      <c r="F18" s="1234">
        <v>99</v>
      </c>
      <c r="G18" s="1235">
        <v>17.857142857142861</v>
      </c>
      <c r="H18" s="1237">
        <v>9</v>
      </c>
      <c r="I18" s="1238">
        <v>6</v>
      </c>
      <c r="J18" s="1235">
        <v>-33.333333333333343</v>
      </c>
    </row>
    <row r="19" spans="1:21" ht="12.75" customHeight="1" x14ac:dyDescent="0.25">
      <c r="A19" s="1240" t="s">
        <v>443</v>
      </c>
      <c r="B19" s="1241">
        <v>27</v>
      </c>
      <c r="C19" s="1242">
        <v>38</v>
      </c>
      <c r="D19" s="1243">
        <v>40.740740740740733</v>
      </c>
      <c r="E19" s="1244">
        <v>27</v>
      </c>
      <c r="F19" s="1242">
        <v>38</v>
      </c>
      <c r="G19" s="1243">
        <v>40.740740740740733</v>
      </c>
      <c r="H19" s="1245">
        <v>5</v>
      </c>
      <c r="I19" s="1246">
        <v>4</v>
      </c>
      <c r="J19" s="1243">
        <v>-20</v>
      </c>
    </row>
    <row r="20" spans="1:21" ht="12.75" customHeight="1" x14ac:dyDescent="0.25">
      <c r="A20" s="1225" t="s">
        <v>64</v>
      </c>
      <c r="B20" s="1226">
        <v>48</v>
      </c>
      <c r="C20" s="1227">
        <v>54</v>
      </c>
      <c r="D20" s="1228">
        <v>12.5</v>
      </c>
      <c r="E20" s="1229">
        <v>48</v>
      </c>
      <c r="F20" s="1227">
        <v>54</v>
      </c>
      <c r="G20" s="1228">
        <v>12.5</v>
      </c>
      <c r="H20" s="1230">
        <v>7</v>
      </c>
      <c r="I20" s="1231">
        <v>6</v>
      </c>
      <c r="J20" s="1228">
        <v>-14.285714285714292</v>
      </c>
    </row>
    <row r="21" spans="1:21" ht="12.75" customHeight="1" x14ac:dyDescent="0.25">
      <c r="A21" s="1225" t="s">
        <v>444</v>
      </c>
      <c r="B21" s="1226">
        <v>35</v>
      </c>
      <c r="C21" s="1227">
        <v>36</v>
      </c>
      <c r="D21" s="1228">
        <v>2.857142857142847</v>
      </c>
      <c r="E21" s="1229">
        <v>35</v>
      </c>
      <c r="F21" s="1227">
        <v>37</v>
      </c>
      <c r="G21" s="1228">
        <v>5.7142857142857224</v>
      </c>
      <c r="H21" s="1230">
        <v>12</v>
      </c>
      <c r="I21" s="1231">
        <v>18</v>
      </c>
      <c r="J21" s="1228">
        <v>50</v>
      </c>
    </row>
    <row r="22" spans="1:21" ht="12.75" customHeight="1" x14ac:dyDescent="0.25">
      <c r="A22" s="1225" t="s">
        <v>66</v>
      </c>
      <c r="B22" s="1247">
        <v>24</v>
      </c>
      <c r="C22" s="1227">
        <v>32</v>
      </c>
      <c r="D22" s="1228">
        <v>33.333333333333314</v>
      </c>
      <c r="E22" s="1229">
        <v>24</v>
      </c>
      <c r="F22" s="1227">
        <v>32</v>
      </c>
      <c r="G22" s="1228">
        <v>33.333333333333314</v>
      </c>
      <c r="H22" s="1230">
        <v>0</v>
      </c>
      <c r="I22" s="1231">
        <v>1</v>
      </c>
      <c r="J22" s="1228" t="s">
        <v>495</v>
      </c>
    </row>
    <row r="23" spans="1:21" ht="12.75" customHeight="1" x14ac:dyDescent="0.25">
      <c r="A23" s="1225" t="s">
        <v>67</v>
      </c>
      <c r="B23" s="1247">
        <v>54</v>
      </c>
      <c r="C23" s="1227">
        <v>53</v>
      </c>
      <c r="D23" s="1228">
        <v>-1.8518518518518476</v>
      </c>
      <c r="E23" s="1229">
        <v>53</v>
      </c>
      <c r="F23" s="1227">
        <v>53</v>
      </c>
      <c r="G23" s="1228">
        <v>0</v>
      </c>
      <c r="H23" s="1230">
        <v>25</v>
      </c>
      <c r="I23" s="1231">
        <v>19</v>
      </c>
      <c r="J23" s="1228">
        <v>-24</v>
      </c>
    </row>
    <row r="24" spans="1:21" ht="12.75" customHeight="1" x14ac:dyDescent="0.25">
      <c r="A24" s="1225" t="s">
        <v>68</v>
      </c>
      <c r="B24" s="1247">
        <v>34</v>
      </c>
      <c r="C24" s="1227">
        <v>27</v>
      </c>
      <c r="D24" s="1228">
        <v>-20.588235294117652</v>
      </c>
      <c r="E24" s="1229">
        <v>34</v>
      </c>
      <c r="F24" s="1227">
        <v>28</v>
      </c>
      <c r="G24" s="1228">
        <v>-17.64705882352942</v>
      </c>
      <c r="H24" s="1230">
        <v>3</v>
      </c>
      <c r="I24" s="1231">
        <v>2</v>
      </c>
      <c r="J24" s="1228">
        <v>-33.333333333333343</v>
      </c>
    </row>
    <row r="25" spans="1:21" ht="12.75" customHeight="1" x14ac:dyDescent="0.25">
      <c r="A25" s="1225" t="s">
        <v>69</v>
      </c>
      <c r="B25" s="1247">
        <v>15</v>
      </c>
      <c r="C25" s="1248">
        <v>22</v>
      </c>
      <c r="D25" s="1228">
        <v>46.666666666666657</v>
      </c>
      <c r="E25" s="1230">
        <v>14</v>
      </c>
      <c r="F25" s="1248">
        <v>22</v>
      </c>
      <c r="G25" s="1228">
        <v>57.142857142857139</v>
      </c>
      <c r="H25" s="1230">
        <v>2</v>
      </c>
      <c r="I25" s="1231">
        <v>3</v>
      </c>
      <c r="J25" s="1228">
        <v>50</v>
      </c>
    </row>
    <row r="26" spans="1:21" ht="12.75" customHeight="1" x14ac:dyDescent="0.25">
      <c r="A26" s="1225" t="s">
        <v>70</v>
      </c>
      <c r="B26" s="1247">
        <v>48</v>
      </c>
      <c r="C26" s="1248">
        <v>46</v>
      </c>
      <c r="D26" s="1228">
        <v>-4.1666666666666572</v>
      </c>
      <c r="E26" s="1230">
        <v>48</v>
      </c>
      <c r="F26" s="1248">
        <v>45</v>
      </c>
      <c r="G26" s="1228">
        <v>-6.25</v>
      </c>
      <c r="H26" s="1230">
        <v>37</v>
      </c>
      <c r="I26" s="1231">
        <v>25</v>
      </c>
      <c r="J26" s="1228">
        <v>-32.432432432432435</v>
      </c>
    </row>
    <row r="27" spans="1:21" ht="12.75" customHeight="1" thickBot="1" x14ac:dyDescent="0.3">
      <c r="A27" s="1225" t="s">
        <v>445</v>
      </c>
      <c r="B27" s="1249">
        <v>20</v>
      </c>
      <c r="C27" s="1250">
        <v>30</v>
      </c>
      <c r="D27" s="1228">
        <v>50</v>
      </c>
      <c r="E27" s="1251">
        <v>20</v>
      </c>
      <c r="F27" s="1250">
        <v>30</v>
      </c>
      <c r="G27" s="1252">
        <v>50</v>
      </c>
      <c r="H27" s="1251">
        <v>3</v>
      </c>
      <c r="I27" s="1253">
        <v>6</v>
      </c>
      <c r="J27" s="1252">
        <v>100</v>
      </c>
    </row>
    <row r="28" spans="1:21" ht="12.75" customHeight="1" thickBot="1" x14ac:dyDescent="0.3">
      <c r="A28" s="444" t="s">
        <v>38</v>
      </c>
      <c r="B28" s="1254">
        <v>1374</v>
      </c>
      <c r="C28" s="1255">
        <v>1501</v>
      </c>
      <c r="D28" s="1256">
        <v>9.2430858806404643</v>
      </c>
      <c r="E28" s="1257">
        <v>1348</v>
      </c>
      <c r="F28" s="1255">
        <v>1484</v>
      </c>
      <c r="G28" s="1256">
        <v>10.089020771513347</v>
      </c>
      <c r="H28" s="1257">
        <v>208</v>
      </c>
      <c r="I28" s="1255">
        <v>198</v>
      </c>
      <c r="J28" s="1256">
        <v>-4.8076923076923066</v>
      </c>
    </row>
    <row r="29" spans="1:21" x14ac:dyDescent="0.25">
      <c r="L29" s="1538" t="s">
        <v>990</v>
      </c>
    </row>
    <row r="30" spans="1:21" ht="13.8" thickBot="1" x14ac:dyDescent="0.3"/>
    <row r="31" spans="1:21" x14ac:dyDescent="0.25">
      <c r="L31" s="2073" t="s">
        <v>432</v>
      </c>
      <c r="M31" s="2237" t="s">
        <v>430</v>
      </c>
      <c r="N31" s="2238"/>
      <c r="O31" s="2239"/>
      <c r="P31" s="2237" t="s">
        <v>431</v>
      </c>
      <c r="Q31" s="2238" t="s">
        <v>431</v>
      </c>
      <c r="R31" s="2239"/>
      <c r="S31" s="2234" t="s">
        <v>469</v>
      </c>
      <c r="T31" s="2178"/>
      <c r="U31" s="2179"/>
    </row>
    <row r="32" spans="1:21" x14ac:dyDescent="0.25">
      <c r="L32" s="2242"/>
      <c r="M32" s="2235" t="s">
        <v>310</v>
      </c>
      <c r="N32" s="2236"/>
      <c r="O32" s="2240" t="s">
        <v>510</v>
      </c>
      <c r="P32" s="2235" t="s">
        <v>310</v>
      </c>
      <c r="Q32" s="2236"/>
      <c r="R32" s="2240" t="s">
        <v>510</v>
      </c>
      <c r="S32" s="2235" t="s">
        <v>310</v>
      </c>
      <c r="T32" s="2236"/>
      <c r="U32" s="2240" t="s">
        <v>510</v>
      </c>
    </row>
    <row r="33" spans="12:21" ht="13.8" thickBot="1" x14ac:dyDescent="0.3">
      <c r="L33" s="2243"/>
      <c r="M33" s="1346" t="s">
        <v>518</v>
      </c>
      <c r="N33" s="1347" t="s">
        <v>519</v>
      </c>
      <c r="O33" s="2241"/>
      <c r="P33" s="1346" t="s">
        <v>518</v>
      </c>
      <c r="Q33" s="1347" t="s">
        <v>519</v>
      </c>
      <c r="R33" s="2241"/>
      <c r="S33" s="1346" t="s">
        <v>518</v>
      </c>
      <c r="T33" s="1347" t="s">
        <v>519</v>
      </c>
      <c r="U33" s="2241"/>
    </row>
    <row r="34" spans="12:21" x14ac:dyDescent="0.25">
      <c r="L34" s="1124" t="s">
        <v>433</v>
      </c>
      <c r="M34" s="1125">
        <v>28</v>
      </c>
      <c r="N34" s="1126">
        <v>29</v>
      </c>
      <c r="O34" s="1127">
        <v>3.5714285714285836</v>
      </c>
      <c r="P34" s="1128">
        <v>21</v>
      </c>
      <c r="Q34" s="1126">
        <v>27</v>
      </c>
      <c r="R34" s="1127">
        <v>28.571428571428584</v>
      </c>
      <c r="S34" s="1348">
        <v>11</v>
      </c>
      <c r="T34" s="1349">
        <v>19</v>
      </c>
      <c r="U34" s="1350">
        <v>72.72727272727272</v>
      </c>
    </row>
    <row r="35" spans="12:21" x14ac:dyDescent="0.25">
      <c r="L35" s="1129" t="s">
        <v>434</v>
      </c>
      <c r="M35" s="1130">
        <v>11</v>
      </c>
      <c r="N35" s="1131">
        <v>9</v>
      </c>
      <c r="O35" s="1132">
        <v>-18.181818181818173</v>
      </c>
      <c r="P35" s="1133">
        <v>7</v>
      </c>
      <c r="Q35" s="1131">
        <v>3</v>
      </c>
      <c r="R35" s="1132">
        <v>-57.142857142857146</v>
      </c>
      <c r="S35" s="1351">
        <v>5</v>
      </c>
      <c r="T35" s="1352">
        <v>3</v>
      </c>
      <c r="U35" s="1353">
        <v>-40</v>
      </c>
    </row>
    <row r="36" spans="12:21" x14ac:dyDescent="0.25">
      <c r="L36" s="1129" t="s">
        <v>435</v>
      </c>
      <c r="M36" s="1130">
        <v>8</v>
      </c>
      <c r="N36" s="1131">
        <v>10</v>
      </c>
      <c r="O36" s="1132">
        <v>25</v>
      </c>
      <c r="P36" s="1133">
        <v>7</v>
      </c>
      <c r="Q36" s="1131">
        <v>12</v>
      </c>
      <c r="R36" s="1132">
        <v>71.428571428571416</v>
      </c>
      <c r="S36" s="1351">
        <v>3</v>
      </c>
      <c r="T36" s="1352">
        <v>3</v>
      </c>
      <c r="U36" s="1353">
        <v>0</v>
      </c>
    </row>
    <row r="37" spans="12:21" x14ac:dyDescent="0.25">
      <c r="L37" s="1129" t="s">
        <v>436</v>
      </c>
      <c r="M37" s="1130">
        <v>28</v>
      </c>
      <c r="N37" s="1131">
        <v>22</v>
      </c>
      <c r="O37" s="1132">
        <v>-21.428571428571431</v>
      </c>
      <c r="P37" s="1133">
        <v>30</v>
      </c>
      <c r="Q37" s="1131">
        <v>22</v>
      </c>
      <c r="R37" s="1132">
        <v>-26.666666666666671</v>
      </c>
      <c r="S37" s="1351">
        <v>11</v>
      </c>
      <c r="T37" s="1352">
        <v>2</v>
      </c>
      <c r="U37" s="1353">
        <v>-81.818181818181813</v>
      </c>
    </row>
    <row r="38" spans="12:21" x14ac:dyDescent="0.25">
      <c r="L38" s="1129" t="s">
        <v>437</v>
      </c>
      <c r="M38" s="1130">
        <v>1295</v>
      </c>
      <c r="N38" s="1131">
        <v>1427</v>
      </c>
      <c r="O38" s="1132">
        <v>10.193050193050198</v>
      </c>
      <c r="P38" s="1133">
        <v>1279</v>
      </c>
      <c r="Q38" s="1131">
        <v>1416</v>
      </c>
      <c r="R38" s="1132">
        <v>10.711493354182949</v>
      </c>
      <c r="S38" s="1351">
        <v>177</v>
      </c>
      <c r="T38" s="1352">
        <v>171</v>
      </c>
      <c r="U38" s="1353">
        <v>-3.3898305084745743</v>
      </c>
    </row>
    <row r="39" spans="12:21" ht="13.8" thickBot="1" x14ac:dyDescent="0.3">
      <c r="L39" s="1129" t="s">
        <v>438</v>
      </c>
      <c r="M39" s="1130">
        <v>4</v>
      </c>
      <c r="N39" s="1131">
        <v>4</v>
      </c>
      <c r="O39" s="1132">
        <v>0</v>
      </c>
      <c r="P39" s="1133">
        <v>4</v>
      </c>
      <c r="Q39" s="1131">
        <v>4</v>
      </c>
      <c r="R39" s="1132">
        <v>0</v>
      </c>
      <c r="S39" s="1351">
        <v>1</v>
      </c>
      <c r="T39" s="1352">
        <v>0</v>
      </c>
      <c r="U39" s="1353" t="s">
        <v>495</v>
      </c>
    </row>
    <row r="40" spans="12:21" ht="13.8" thickBot="1" x14ac:dyDescent="0.3">
      <c r="L40" s="1134" t="s">
        <v>38</v>
      </c>
      <c r="M40" s="1135">
        <v>1374</v>
      </c>
      <c r="N40" s="1136">
        <v>1501</v>
      </c>
      <c r="O40" s="1137">
        <v>9.2430858806404643</v>
      </c>
      <c r="P40" s="1138">
        <v>1348</v>
      </c>
      <c r="Q40" s="1136">
        <v>1484</v>
      </c>
      <c r="R40" s="1137">
        <v>10.089020771513347</v>
      </c>
      <c r="S40" s="1354">
        <v>208</v>
      </c>
      <c r="T40" s="1355">
        <v>198</v>
      </c>
      <c r="U40" s="1356">
        <v>-4.8076923076923066</v>
      </c>
    </row>
  </sheetData>
  <mergeCells count="19">
    <mergeCell ref="L31:L33"/>
    <mergeCell ref="H5:J5"/>
    <mergeCell ref="E5:G5"/>
    <mergeCell ref="B5:D5"/>
    <mergeCell ref="B6:C6"/>
    <mergeCell ref="E6:F6"/>
    <mergeCell ref="H6:I6"/>
    <mergeCell ref="D6:D7"/>
    <mergeCell ref="G6:G7"/>
    <mergeCell ref="J6:J7"/>
    <mergeCell ref="S31:U31"/>
    <mergeCell ref="S32:T32"/>
    <mergeCell ref="M31:O31"/>
    <mergeCell ref="P31:R31"/>
    <mergeCell ref="M32:N32"/>
    <mergeCell ref="P32:Q32"/>
    <mergeCell ref="O32:O33"/>
    <mergeCell ref="R32:R33"/>
    <mergeCell ref="U32:U33"/>
  </mergeCells>
  <phoneticPr fontId="3" type="noConversion"/>
  <pageMargins left="0.75" right="0.75" top="1" bottom="1" header="0.5" footer="0.5"/>
  <pageSetup paperSize="13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J71"/>
  <sheetViews>
    <sheetView topLeftCell="A31" workbookViewId="0">
      <selection activeCell="G48" sqref="G48:J71"/>
    </sheetView>
  </sheetViews>
  <sheetFormatPr defaultRowHeight="13.2" x14ac:dyDescent="0.25"/>
  <cols>
    <col min="1" max="1" width="37.44140625" customWidth="1"/>
    <col min="2" max="3" width="7.33203125" customWidth="1"/>
    <col min="4" max="4" width="7.6640625" bestFit="1" customWidth="1"/>
    <col min="5" max="6" width="7.33203125" customWidth="1"/>
    <col min="7" max="7" width="19.109375" bestFit="1" customWidth="1"/>
  </cols>
  <sheetData>
    <row r="1" spans="1:6" x14ac:dyDescent="0.25">
      <c r="A1" s="1538" t="s">
        <v>592</v>
      </c>
    </row>
    <row r="2" spans="1:6" x14ac:dyDescent="0.25">
      <c r="A2" s="2252"/>
      <c r="B2" s="2252"/>
      <c r="C2" s="2252"/>
      <c r="D2" s="2252"/>
      <c r="E2" s="2252"/>
      <c r="F2" s="2252"/>
    </row>
    <row r="3" spans="1:6" x14ac:dyDescent="0.25">
      <c r="A3" s="1538" t="s">
        <v>593</v>
      </c>
      <c r="B3" s="1545"/>
      <c r="C3" s="1545"/>
      <c r="D3" s="1545"/>
      <c r="E3" s="1545"/>
      <c r="F3" s="1545"/>
    </row>
    <row r="4" spans="1:6" ht="13.8" thickBot="1" x14ac:dyDescent="0.3"/>
    <row r="5" spans="1:6" x14ac:dyDescent="0.25">
      <c r="A5" s="2253" t="s">
        <v>311</v>
      </c>
      <c r="B5" s="2258" t="s">
        <v>312</v>
      </c>
      <c r="C5" s="2256"/>
      <c r="D5" s="2257"/>
    </row>
    <row r="6" spans="1:6" ht="13.8" thickBot="1" x14ac:dyDescent="0.3">
      <c r="A6" s="2254"/>
      <c r="B6" s="1409" t="s">
        <v>518</v>
      </c>
      <c r="C6" s="1357" t="s">
        <v>519</v>
      </c>
      <c r="D6" s="1461" t="s">
        <v>510</v>
      </c>
    </row>
    <row r="7" spans="1:6" x14ac:dyDescent="0.25">
      <c r="A7" s="1359" t="s">
        <v>223</v>
      </c>
      <c r="B7" s="1360">
        <v>250192</v>
      </c>
      <c r="C7" s="1361">
        <v>263058</v>
      </c>
      <c r="D7" s="1362">
        <v>5.1424505979407797</v>
      </c>
    </row>
    <row r="8" spans="1:6" x14ac:dyDescent="0.25">
      <c r="A8" s="1363" t="s">
        <v>470</v>
      </c>
      <c r="B8" s="1364">
        <v>1629</v>
      </c>
      <c r="C8" s="1365">
        <v>1422</v>
      </c>
      <c r="D8" s="1362">
        <v>-12.707182320441987</v>
      </c>
    </row>
    <row r="9" spans="1:6" x14ac:dyDescent="0.25">
      <c r="A9" s="1366" t="s">
        <v>471</v>
      </c>
      <c r="B9" s="1367">
        <v>30040</v>
      </c>
      <c r="C9" s="1365">
        <v>25956</v>
      </c>
      <c r="D9" s="1362">
        <v>-13.59520639147803</v>
      </c>
    </row>
    <row r="10" spans="1:6" x14ac:dyDescent="0.25">
      <c r="A10" s="1366" t="s">
        <v>472</v>
      </c>
      <c r="B10" s="1368">
        <v>71210</v>
      </c>
      <c r="C10" s="1365">
        <v>80288</v>
      </c>
      <c r="D10" s="1362">
        <v>12.748209521134669</v>
      </c>
    </row>
    <row r="11" spans="1:6" x14ac:dyDescent="0.25">
      <c r="A11" s="1366" t="s">
        <v>473</v>
      </c>
      <c r="B11" s="1368">
        <v>87638</v>
      </c>
      <c r="C11" s="1365">
        <v>92328</v>
      </c>
      <c r="D11" s="1362">
        <v>5.3515598256464187</v>
      </c>
    </row>
    <row r="12" spans="1:6" x14ac:dyDescent="0.25">
      <c r="A12" s="1366" t="s">
        <v>474</v>
      </c>
      <c r="B12" s="1369">
        <v>5158</v>
      </c>
      <c r="C12" s="1365">
        <v>5881</v>
      </c>
      <c r="D12" s="1362">
        <v>14.017060876308648</v>
      </c>
    </row>
    <row r="13" spans="1:6" x14ac:dyDescent="0.25">
      <c r="A13" s="1363" t="s">
        <v>475</v>
      </c>
      <c r="B13" s="1364">
        <v>1288</v>
      </c>
      <c r="C13" s="1365">
        <v>1571</v>
      </c>
      <c r="D13" s="1362">
        <v>21.972049689440993</v>
      </c>
    </row>
    <row r="14" spans="1:6" x14ac:dyDescent="0.25">
      <c r="A14" s="1363" t="s">
        <v>476</v>
      </c>
      <c r="B14" s="1364">
        <v>16638</v>
      </c>
      <c r="C14" s="1365">
        <v>17499</v>
      </c>
      <c r="D14" s="1362">
        <v>5.174900829426619</v>
      </c>
    </row>
    <row r="15" spans="1:6" x14ac:dyDescent="0.25">
      <c r="A15" s="1363" t="s">
        <v>477</v>
      </c>
      <c r="B15" s="1364">
        <v>36207</v>
      </c>
      <c r="C15" s="1365">
        <v>37643</v>
      </c>
      <c r="D15" s="1362">
        <v>3.9660839064269453</v>
      </c>
    </row>
    <row r="16" spans="1:6" ht="13.8" thickBot="1" x14ac:dyDescent="0.3">
      <c r="A16" s="1370" t="s">
        <v>478</v>
      </c>
      <c r="B16" s="1371">
        <v>384</v>
      </c>
      <c r="C16" s="1372">
        <v>470</v>
      </c>
      <c r="D16" s="1373">
        <v>22.395833333333329</v>
      </c>
    </row>
    <row r="17" spans="1:4" x14ac:dyDescent="0.25">
      <c r="A17" s="1374" t="s">
        <v>313</v>
      </c>
      <c r="B17" s="1375">
        <v>3834</v>
      </c>
      <c r="C17" s="1376">
        <v>4278</v>
      </c>
      <c r="D17" s="1377">
        <v>11.58059467918622</v>
      </c>
    </row>
    <row r="18" spans="1:4" x14ac:dyDescent="0.25">
      <c r="A18" s="1363" t="s">
        <v>479</v>
      </c>
      <c r="B18" s="1378">
        <v>2434</v>
      </c>
      <c r="C18" s="1365">
        <v>2280</v>
      </c>
      <c r="D18" s="1379">
        <v>-6.3270336894001673</v>
      </c>
    </row>
    <row r="19" spans="1:4" x14ac:dyDescent="0.25">
      <c r="A19" s="1363" t="s">
        <v>235</v>
      </c>
      <c r="B19" s="1378">
        <v>646</v>
      </c>
      <c r="C19" s="1365">
        <v>248</v>
      </c>
      <c r="D19" s="1379">
        <v>-61.609907120743031</v>
      </c>
    </row>
    <row r="20" spans="1:4" x14ac:dyDescent="0.25">
      <c r="A20" s="1363" t="s">
        <v>229</v>
      </c>
      <c r="B20" s="1378">
        <v>123</v>
      </c>
      <c r="C20" s="1365">
        <v>6</v>
      </c>
      <c r="D20" s="1379">
        <v>-95.121951219512198</v>
      </c>
    </row>
    <row r="21" spans="1:4" ht="13.8" thickBot="1" x14ac:dyDescent="0.3">
      <c r="A21" s="1380" t="s">
        <v>324</v>
      </c>
      <c r="B21" s="1381">
        <v>3688</v>
      </c>
      <c r="C21" s="1372">
        <v>4054</v>
      </c>
      <c r="D21" s="1382">
        <v>9.9240780911062956</v>
      </c>
    </row>
    <row r="22" spans="1:4" x14ac:dyDescent="0.25">
      <c r="A22" s="1359" t="s">
        <v>480</v>
      </c>
      <c r="B22" s="1360">
        <v>36259</v>
      </c>
      <c r="C22" s="1361">
        <v>35454</v>
      </c>
      <c r="D22" s="1377">
        <v>-2.220138448385228</v>
      </c>
    </row>
    <row r="23" spans="1:4" x14ac:dyDescent="0.25">
      <c r="A23" s="1363" t="s">
        <v>481</v>
      </c>
      <c r="B23" s="1383">
        <v>2543</v>
      </c>
      <c r="C23" s="1365">
        <v>2284</v>
      </c>
      <c r="D23" s="1379">
        <v>-10.184821077467561</v>
      </c>
    </row>
    <row r="24" spans="1:4" x14ac:dyDescent="0.25">
      <c r="A24" s="1366" t="s">
        <v>482</v>
      </c>
      <c r="B24" s="1368">
        <v>13243</v>
      </c>
      <c r="C24" s="1384">
        <v>12722</v>
      </c>
      <c r="D24" s="1379">
        <v>-3.9341538926225184</v>
      </c>
    </row>
    <row r="25" spans="1:4" x14ac:dyDescent="0.25">
      <c r="A25" s="1366" t="s">
        <v>483</v>
      </c>
      <c r="B25" s="1368">
        <v>8532</v>
      </c>
      <c r="C25" s="1384">
        <v>8300</v>
      </c>
      <c r="D25" s="1379">
        <v>-2.719174871073605</v>
      </c>
    </row>
    <row r="26" spans="1:4" x14ac:dyDescent="0.25">
      <c r="A26" s="1366" t="s">
        <v>484</v>
      </c>
      <c r="B26" s="1385">
        <v>7010</v>
      </c>
      <c r="C26" s="1384">
        <v>6836</v>
      </c>
      <c r="D26" s="1386">
        <v>-2.4821683309557869</v>
      </c>
    </row>
    <row r="27" spans="1:4" x14ac:dyDescent="0.25">
      <c r="A27" s="1366" t="s">
        <v>485</v>
      </c>
      <c r="B27" s="1387">
        <v>165</v>
      </c>
      <c r="C27" s="1384">
        <v>195</v>
      </c>
      <c r="D27" s="1388">
        <v>18.181818181818187</v>
      </c>
    </row>
    <row r="28" spans="1:4" x14ac:dyDescent="0.25">
      <c r="A28" s="1380" t="s">
        <v>486</v>
      </c>
      <c r="B28" s="1389">
        <v>2372</v>
      </c>
      <c r="C28" s="1390">
        <v>2222</v>
      </c>
      <c r="D28" s="1391">
        <v>-6.3237774030354075</v>
      </c>
    </row>
    <row r="29" spans="1:4" ht="13.8" thickBot="1" x14ac:dyDescent="0.3">
      <c r="A29" s="1370" t="s">
        <v>487</v>
      </c>
      <c r="B29" s="1392">
        <v>2394</v>
      </c>
      <c r="C29" s="1372">
        <v>2895</v>
      </c>
      <c r="D29" s="1393">
        <v>20.927318295739354</v>
      </c>
    </row>
    <row r="30" spans="1:4" x14ac:dyDescent="0.25">
      <c r="A30" s="1394" t="s">
        <v>236</v>
      </c>
      <c r="B30" s="1395">
        <v>44115</v>
      </c>
      <c r="C30" s="1361">
        <v>55584</v>
      </c>
      <c r="D30" s="1377">
        <v>25.997959877592663</v>
      </c>
    </row>
    <row r="31" spans="1:4" x14ac:dyDescent="0.25">
      <c r="A31" s="1396" t="s">
        <v>342</v>
      </c>
      <c r="B31" s="1397">
        <v>4830</v>
      </c>
      <c r="C31" s="1365">
        <v>2593</v>
      </c>
      <c r="D31" s="1379">
        <v>-46.314699792960667</v>
      </c>
    </row>
    <row r="32" spans="1:4" x14ac:dyDescent="0.25">
      <c r="A32" s="1396" t="s">
        <v>488</v>
      </c>
      <c r="B32" s="1398">
        <v>5792</v>
      </c>
      <c r="C32" s="1365">
        <v>5338</v>
      </c>
      <c r="D32" s="1379">
        <v>-7.8383977900552537</v>
      </c>
    </row>
    <row r="33" spans="1:10" x14ac:dyDescent="0.25">
      <c r="A33" s="1396" t="s">
        <v>314</v>
      </c>
      <c r="B33" s="1398">
        <v>3986</v>
      </c>
      <c r="C33" s="1365">
        <v>3672</v>
      </c>
      <c r="D33" s="1379">
        <v>-7.8775715002508804</v>
      </c>
    </row>
    <row r="34" spans="1:10" x14ac:dyDescent="0.25">
      <c r="A34" s="1399" t="s">
        <v>315</v>
      </c>
      <c r="B34" s="1398">
        <v>4819</v>
      </c>
      <c r="C34" s="1365">
        <v>7041</v>
      </c>
      <c r="D34" s="1379">
        <v>46.109151276198389</v>
      </c>
    </row>
    <row r="35" spans="1:10" x14ac:dyDescent="0.25">
      <c r="A35" s="1396" t="s">
        <v>316</v>
      </c>
      <c r="B35" s="1398">
        <v>8190</v>
      </c>
      <c r="C35" s="1365">
        <v>7730</v>
      </c>
      <c r="D35" s="1379">
        <v>-5.6166056166056251</v>
      </c>
    </row>
    <row r="36" spans="1:10" x14ac:dyDescent="0.25">
      <c r="A36" s="1399" t="s">
        <v>489</v>
      </c>
      <c r="B36" s="1398">
        <v>15446</v>
      </c>
      <c r="C36" s="1365">
        <v>15682</v>
      </c>
      <c r="D36" s="1379">
        <v>1.5279036643791386</v>
      </c>
    </row>
    <row r="37" spans="1:10" x14ac:dyDescent="0.25">
      <c r="A37" s="1396" t="s">
        <v>317</v>
      </c>
      <c r="B37" s="1398">
        <v>3920</v>
      </c>
      <c r="C37" s="1365">
        <v>3313</v>
      </c>
      <c r="D37" s="1379">
        <v>-15.484693877551024</v>
      </c>
    </row>
    <row r="38" spans="1:10" x14ac:dyDescent="0.25">
      <c r="A38" s="1396" t="s">
        <v>318</v>
      </c>
      <c r="B38" s="1398">
        <v>73880</v>
      </c>
      <c r="C38" s="1390">
        <v>78333</v>
      </c>
      <c r="D38" s="1379">
        <v>6.0273416350839142</v>
      </c>
    </row>
    <row r="39" spans="1:10" x14ac:dyDescent="0.25">
      <c r="A39" s="1396" t="s">
        <v>319</v>
      </c>
      <c r="B39" s="1398">
        <v>5108</v>
      </c>
      <c r="C39" s="1390">
        <v>6084</v>
      </c>
      <c r="D39" s="1379">
        <v>19.10728269381363</v>
      </c>
    </row>
    <row r="40" spans="1:10" x14ac:dyDescent="0.25">
      <c r="A40" s="1400" t="s">
        <v>490</v>
      </c>
      <c r="B40" s="1398">
        <v>53507</v>
      </c>
      <c r="C40" s="1384">
        <v>57120</v>
      </c>
      <c r="D40" s="1379">
        <v>6.752387538079148</v>
      </c>
    </row>
    <row r="41" spans="1:10" x14ac:dyDescent="0.25">
      <c r="A41" s="1401" t="s">
        <v>345</v>
      </c>
      <c r="B41" s="1402">
        <v>40091</v>
      </c>
      <c r="C41" s="1390">
        <v>41027</v>
      </c>
      <c r="D41" s="1379">
        <v>2.3346885834726123</v>
      </c>
    </row>
    <row r="42" spans="1:10" x14ac:dyDescent="0.25">
      <c r="A42" s="1400" t="s">
        <v>491</v>
      </c>
      <c r="B42" s="1403">
        <v>3132</v>
      </c>
      <c r="C42" s="1390">
        <v>2777</v>
      </c>
      <c r="D42" s="1379">
        <v>-11.334610472541513</v>
      </c>
    </row>
    <row r="43" spans="1:10" ht="13.8" thickBot="1" x14ac:dyDescent="0.3">
      <c r="A43" s="1404" t="s">
        <v>320</v>
      </c>
      <c r="B43" s="1405">
        <v>92015</v>
      </c>
      <c r="C43" s="1372">
        <v>112795</v>
      </c>
      <c r="D43" s="1382">
        <v>22.583274466119647</v>
      </c>
    </row>
    <row r="44" spans="1:10" ht="13.8" thickBot="1" x14ac:dyDescent="0.3">
      <c r="A44" s="446" t="s">
        <v>38</v>
      </c>
      <c r="B44" s="1406">
        <v>656007</v>
      </c>
      <c r="C44" s="1407">
        <v>708467</v>
      </c>
      <c r="D44" s="1408">
        <v>7.9968658871018192</v>
      </c>
    </row>
    <row r="46" spans="1:10" x14ac:dyDescent="0.25">
      <c r="G46" s="1543" t="s">
        <v>594</v>
      </c>
    </row>
    <row r="47" spans="1:10" ht="13.8" thickBot="1" x14ac:dyDescent="0.3"/>
    <row r="48" spans="1:10" x14ac:dyDescent="0.25">
      <c r="G48" s="2253" t="s">
        <v>53</v>
      </c>
      <c r="H48" s="2255" t="s">
        <v>509</v>
      </c>
      <c r="I48" s="2256"/>
      <c r="J48" s="2257"/>
    </row>
    <row r="49" spans="7:10" ht="13.8" thickBot="1" x14ac:dyDescent="0.3">
      <c r="G49" s="2254"/>
      <c r="H49" s="1409" t="s">
        <v>518</v>
      </c>
      <c r="I49" s="1357" t="s">
        <v>519</v>
      </c>
      <c r="J49" s="1358" t="s">
        <v>510</v>
      </c>
    </row>
    <row r="50" spans="7:10" ht="13.8" thickBot="1" x14ac:dyDescent="0.3">
      <c r="G50" s="1213" t="s">
        <v>54</v>
      </c>
      <c r="H50" s="1410">
        <v>119559</v>
      </c>
      <c r="I50" s="1411">
        <v>119428</v>
      </c>
      <c r="J50" s="1408">
        <v>-0.10956933396900581</v>
      </c>
    </row>
    <row r="51" spans="7:10" x14ac:dyDescent="0.25">
      <c r="G51" s="1240" t="s">
        <v>55</v>
      </c>
      <c r="H51" s="1412">
        <v>73977</v>
      </c>
      <c r="I51" s="1413">
        <v>79212</v>
      </c>
      <c r="J51" s="1379">
        <v>7.0765237844194786</v>
      </c>
    </row>
    <row r="52" spans="7:10" x14ac:dyDescent="0.25">
      <c r="G52" s="1225" t="s">
        <v>56</v>
      </c>
      <c r="H52" s="1414">
        <v>39870</v>
      </c>
      <c r="I52" s="1415">
        <v>42919</v>
      </c>
      <c r="J52" s="1379">
        <v>7.6473539001755739</v>
      </c>
    </row>
    <row r="53" spans="7:10" x14ac:dyDescent="0.25">
      <c r="G53" s="1225" t="s">
        <v>57</v>
      </c>
      <c r="H53" s="1414">
        <v>42535</v>
      </c>
      <c r="I53" s="1415">
        <v>43209</v>
      </c>
      <c r="J53" s="1379">
        <v>1.5845774068414187</v>
      </c>
    </row>
    <row r="54" spans="7:10" ht="13.8" thickBot="1" x14ac:dyDescent="0.3">
      <c r="G54" s="1232" t="s">
        <v>58</v>
      </c>
      <c r="H54" s="1416">
        <v>34750</v>
      </c>
      <c r="I54" s="1417">
        <v>38545</v>
      </c>
      <c r="J54" s="1391">
        <v>10.920863309352512</v>
      </c>
    </row>
    <row r="55" spans="7:10" x14ac:dyDescent="0.25">
      <c r="G55" s="1219" t="s">
        <v>90</v>
      </c>
      <c r="H55" s="1360">
        <v>37387</v>
      </c>
      <c r="I55" s="1361">
        <v>42427</v>
      </c>
      <c r="J55" s="1377">
        <v>13.480621606440749</v>
      </c>
    </row>
    <row r="56" spans="7:10" x14ac:dyDescent="0.25">
      <c r="G56" s="1225" t="s">
        <v>59</v>
      </c>
      <c r="H56" s="1418">
        <v>40401</v>
      </c>
      <c r="I56" s="1365">
        <v>40280</v>
      </c>
      <c r="J56" s="1379">
        <v>-0.29949753718967997</v>
      </c>
    </row>
    <row r="57" spans="7:10" x14ac:dyDescent="0.25">
      <c r="G57" s="1225" t="s">
        <v>60</v>
      </c>
      <c r="H57" s="1418">
        <v>33900</v>
      </c>
      <c r="I57" s="1365">
        <v>38081</v>
      </c>
      <c r="J57" s="1379">
        <v>12.333333333333329</v>
      </c>
    </row>
    <row r="58" spans="7:10" x14ac:dyDescent="0.25">
      <c r="G58" s="1225" t="s">
        <v>61</v>
      </c>
      <c r="H58" s="1418">
        <v>18852</v>
      </c>
      <c r="I58" s="1365">
        <v>23526</v>
      </c>
      <c r="J58" s="1379">
        <v>24.79312539783578</v>
      </c>
    </row>
    <row r="59" spans="7:10" x14ac:dyDescent="0.25">
      <c r="G59" s="1225" t="s">
        <v>62</v>
      </c>
      <c r="H59" s="1418">
        <v>24477</v>
      </c>
      <c r="I59" s="1365">
        <v>22258</v>
      </c>
      <c r="J59" s="1379">
        <v>-9.0656534706050564</v>
      </c>
    </row>
    <row r="60" spans="7:10" ht="13.8" thickBot="1" x14ac:dyDescent="0.3">
      <c r="G60" s="1232" t="s">
        <v>63</v>
      </c>
      <c r="H60" s="1392">
        <v>29089</v>
      </c>
      <c r="I60" s="1372">
        <v>37162</v>
      </c>
      <c r="J60" s="1382">
        <v>27.7527587747946</v>
      </c>
    </row>
    <row r="61" spans="7:10" x14ac:dyDescent="0.25">
      <c r="G61" s="1240" t="s">
        <v>91</v>
      </c>
      <c r="H61" s="1412">
        <v>19352</v>
      </c>
      <c r="I61" s="1413">
        <v>19958</v>
      </c>
      <c r="J61" s="1379">
        <v>3.1314592806944859</v>
      </c>
    </row>
    <row r="62" spans="7:10" x14ac:dyDescent="0.25">
      <c r="G62" s="1225" t="s">
        <v>64</v>
      </c>
      <c r="H62" s="1414">
        <v>23391</v>
      </c>
      <c r="I62" s="1415">
        <v>26268</v>
      </c>
      <c r="J62" s="1379">
        <v>12.299602411183798</v>
      </c>
    </row>
    <row r="63" spans="7:10" x14ac:dyDescent="0.25">
      <c r="G63" s="1225" t="s">
        <v>65</v>
      </c>
      <c r="H63" s="1414">
        <v>19430</v>
      </c>
      <c r="I63" s="1415">
        <v>18045</v>
      </c>
      <c r="J63" s="1379">
        <v>-7.1281523417395789</v>
      </c>
    </row>
    <row r="64" spans="7:10" x14ac:dyDescent="0.25">
      <c r="G64" s="1225" t="s">
        <v>66</v>
      </c>
      <c r="H64" s="1414">
        <v>13223</v>
      </c>
      <c r="I64" s="1415">
        <v>17026</v>
      </c>
      <c r="J64" s="1379">
        <v>28.760493080238973</v>
      </c>
    </row>
    <row r="65" spans="7:10" x14ac:dyDescent="0.25">
      <c r="G65" s="1225" t="s">
        <v>67</v>
      </c>
      <c r="H65" s="1414">
        <v>17609</v>
      </c>
      <c r="I65" s="1415">
        <v>16055</v>
      </c>
      <c r="J65" s="1379">
        <v>-8.8250326537566082</v>
      </c>
    </row>
    <row r="66" spans="7:10" x14ac:dyDescent="0.25">
      <c r="G66" s="1225" t="s">
        <v>68</v>
      </c>
      <c r="H66" s="1414">
        <v>9708</v>
      </c>
      <c r="I66" s="1415">
        <v>10989</v>
      </c>
      <c r="J66" s="1379">
        <v>13.195302843016066</v>
      </c>
    </row>
    <row r="67" spans="7:10" x14ac:dyDescent="0.25">
      <c r="G67" s="1419" t="s">
        <v>69</v>
      </c>
      <c r="H67" s="1414">
        <v>14133</v>
      </c>
      <c r="I67" s="1420">
        <v>17183</v>
      </c>
      <c r="J67" s="1379">
        <v>21.580697657963626</v>
      </c>
    </row>
    <row r="68" spans="7:10" x14ac:dyDescent="0.25">
      <c r="G68" s="1419" t="s">
        <v>70</v>
      </c>
      <c r="H68" s="1414">
        <v>21045</v>
      </c>
      <c r="I68" s="1420">
        <v>31277</v>
      </c>
      <c r="J68" s="1379">
        <v>48.619624613922554</v>
      </c>
    </row>
    <row r="69" spans="7:10" ht="13.8" thickBot="1" x14ac:dyDescent="0.3">
      <c r="G69" s="1421" t="s">
        <v>71</v>
      </c>
      <c r="H69" s="1416">
        <v>16176</v>
      </c>
      <c r="I69" s="1422">
        <v>18261</v>
      </c>
      <c r="J69" s="1391">
        <v>12.889465875370917</v>
      </c>
    </row>
    <row r="70" spans="7:10" ht="13.8" thickBot="1" x14ac:dyDescent="0.3">
      <c r="G70" s="1423" t="s">
        <v>492</v>
      </c>
      <c r="H70" s="1424">
        <v>7143</v>
      </c>
      <c r="I70" s="1407">
        <v>6358</v>
      </c>
      <c r="J70" s="1408">
        <v>-10.989780204395913</v>
      </c>
    </row>
    <row r="71" spans="7:10" ht="13.8" thickBot="1" x14ac:dyDescent="0.3">
      <c r="G71" s="1425" t="s">
        <v>38</v>
      </c>
      <c r="H71" s="1426">
        <v>656007</v>
      </c>
      <c r="I71" s="1407">
        <v>708467</v>
      </c>
      <c r="J71" s="1408">
        <v>7.9968658871018192</v>
      </c>
    </row>
  </sheetData>
  <mergeCells count="5">
    <mergeCell ref="A2:F2"/>
    <mergeCell ref="G48:G49"/>
    <mergeCell ref="H48:J48"/>
    <mergeCell ref="A5:A6"/>
    <mergeCell ref="B5:D5"/>
  </mergeCells>
  <phoneticPr fontId="3" type="noConversion"/>
  <pageMargins left="0.75" right="0.75" top="1" bottom="1" header="0.5" footer="0.5"/>
  <pageSetup paperSize="1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topLeftCell="A7" zoomScaleNormal="100" workbookViewId="0">
      <selection activeCell="L51" sqref="L51"/>
    </sheetView>
  </sheetViews>
  <sheetFormatPr defaultColWidth="9.109375" defaultRowHeight="13.2" x14ac:dyDescent="0.25"/>
  <cols>
    <col min="1" max="1" width="17.88671875" style="1630" customWidth="1"/>
    <col min="2" max="9" width="7" style="1630" customWidth="1"/>
    <col min="10" max="16384" width="9.109375" style="1631"/>
  </cols>
  <sheetData>
    <row r="1" spans="1:9" x14ac:dyDescent="0.25">
      <c r="A1" s="1629" t="s">
        <v>595</v>
      </c>
    </row>
    <row r="2" spans="1:9" x14ac:dyDescent="0.25">
      <c r="A2" s="1631"/>
    </row>
    <row r="3" spans="1:9" x14ac:dyDescent="0.25">
      <c r="A3" s="1538" t="s">
        <v>1012</v>
      </c>
    </row>
    <row r="4" spans="1:9" ht="13.8" thickBot="1" x14ac:dyDescent="0.3"/>
    <row r="5" spans="1:9" x14ac:dyDescent="0.25">
      <c r="A5" s="2261" t="s">
        <v>596</v>
      </c>
      <c r="B5" s="2264" t="s">
        <v>1</v>
      </c>
      <c r="C5" s="2265"/>
      <c r="D5" s="2265"/>
      <c r="E5" s="2265"/>
      <c r="F5" s="2266"/>
      <c r="G5" s="2264" t="s">
        <v>39</v>
      </c>
      <c r="H5" s="2265"/>
      <c r="I5" s="2267"/>
    </row>
    <row r="6" spans="1:9" ht="12.75" customHeight="1" x14ac:dyDescent="0.25">
      <c r="A6" s="2262"/>
      <c r="B6" s="2259" t="s">
        <v>82</v>
      </c>
      <c r="C6" s="2270" t="s">
        <v>597</v>
      </c>
      <c r="D6" s="2273" t="s">
        <v>598</v>
      </c>
      <c r="E6" s="2274"/>
      <c r="F6" s="2275"/>
      <c r="G6" s="2259" t="s">
        <v>97</v>
      </c>
      <c r="H6" s="2259" t="s">
        <v>98</v>
      </c>
      <c r="I6" s="2276" t="s">
        <v>99</v>
      </c>
    </row>
    <row r="7" spans="1:9" ht="12.75" customHeight="1" x14ac:dyDescent="0.25">
      <c r="A7" s="2262"/>
      <c r="B7" s="2268"/>
      <c r="C7" s="2271"/>
      <c r="D7" s="2279" t="s">
        <v>82</v>
      </c>
      <c r="E7" s="2259" t="s">
        <v>84</v>
      </c>
      <c r="F7" s="2259" t="s">
        <v>83</v>
      </c>
      <c r="G7" s="2268" t="s">
        <v>97</v>
      </c>
      <c r="H7" s="2268"/>
      <c r="I7" s="2277" t="s">
        <v>599</v>
      </c>
    </row>
    <row r="8" spans="1:9" ht="13.8" thickBot="1" x14ac:dyDescent="0.3">
      <c r="A8" s="2263"/>
      <c r="B8" s="2269"/>
      <c r="C8" s="2272"/>
      <c r="D8" s="2280"/>
      <c r="E8" s="2260" t="s">
        <v>600</v>
      </c>
      <c r="F8" s="2260" t="s">
        <v>600</v>
      </c>
      <c r="G8" s="2269"/>
      <c r="H8" s="2269"/>
      <c r="I8" s="2278"/>
    </row>
    <row r="9" spans="1:9" ht="13.8" thickBot="1" x14ac:dyDescent="0.3">
      <c r="A9" s="1639" t="s">
        <v>601</v>
      </c>
      <c r="B9" s="1908">
        <v>34604</v>
      </c>
      <c r="C9" s="1666">
        <v>23971</v>
      </c>
      <c r="D9" s="1908">
        <v>10633</v>
      </c>
      <c r="E9" s="1908">
        <v>251</v>
      </c>
      <c r="F9" s="1908">
        <v>10382</v>
      </c>
      <c r="G9" s="1908">
        <v>274</v>
      </c>
      <c r="H9" s="1908">
        <v>3102</v>
      </c>
      <c r="I9" s="1667">
        <v>11102</v>
      </c>
    </row>
    <row r="10" spans="1:9" ht="13.8" thickBot="1" x14ac:dyDescent="0.3">
      <c r="A10" s="1639" t="s">
        <v>602</v>
      </c>
      <c r="B10" s="1909">
        <v>8044</v>
      </c>
      <c r="C10" s="1675">
        <v>5653</v>
      </c>
      <c r="D10" s="1666">
        <v>2391</v>
      </c>
      <c r="E10" s="1666">
        <v>31</v>
      </c>
      <c r="F10" s="1666">
        <v>2360</v>
      </c>
      <c r="G10" s="1666">
        <v>32</v>
      </c>
      <c r="H10" s="1910">
        <v>543</v>
      </c>
      <c r="I10" s="1667">
        <v>2616</v>
      </c>
    </row>
    <row r="11" spans="1:9" x14ac:dyDescent="0.25">
      <c r="A11" s="1645" t="s">
        <v>603</v>
      </c>
      <c r="B11" s="1911">
        <v>3726</v>
      </c>
      <c r="C11" s="1668">
        <v>2745</v>
      </c>
      <c r="D11" s="1668">
        <v>981</v>
      </c>
      <c r="E11" s="958">
        <v>9</v>
      </c>
      <c r="F11" s="1668">
        <v>972</v>
      </c>
      <c r="G11" s="958">
        <v>9</v>
      </c>
      <c r="H11" s="1668">
        <v>200</v>
      </c>
      <c r="I11" s="1669">
        <v>1068</v>
      </c>
    </row>
    <row r="12" spans="1:9" x14ac:dyDescent="0.25">
      <c r="A12" s="1648" t="s">
        <v>604</v>
      </c>
      <c r="B12" s="1911">
        <v>2438</v>
      </c>
      <c r="C12" s="1668">
        <v>1682</v>
      </c>
      <c r="D12" s="1668">
        <v>756</v>
      </c>
      <c r="E12" s="958">
        <v>9</v>
      </c>
      <c r="F12" s="1668">
        <v>747</v>
      </c>
      <c r="G12" s="958">
        <v>9</v>
      </c>
      <c r="H12" s="1668">
        <v>166</v>
      </c>
      <c r="I12" s="1669">
        <v>810</v>
      </c>
    </row>
    <row r="13" spans="1:9" x14ac:dyDescent="0.25">
      <c r="A13" s="1648" t="s">
        <v>605</v>
      </c>
      <c r="B13" s="1911">
        <v>171</v>
      </c>
      <c r="C13" s="1668">
        <v>115</v>
      </c>
      <c r="D13" s="1668">
        <v>56</v>
      </c>
      <c r="E13" s="958">
        <v>2</v>
      </c>
      <c r="F13" s="1668">
        <v>54</v>
      </c>
      <c r="G13" s="958">
        <v>3</v>
      </c>
      <c r="H13" s="1668">
        <v>19</v>
      </c>
      <c r="I13" s="1669">
        <v>64</v>
      </c>
    </row>
    <row r="14" spans="1:9" x14ac:dyDescent="0.25">
      <c r="A14" s="1648" t="s">
        <v>606</v>
      </c>
      <c r="B14" s="1911">
        <v>201</v>
      </c>
      <c r="C14" s="1668">
        <v>134</v>
      </c>
      <c r="D14" s="1668">
        <v>67</v>
      </c>
      <c r="E14" s="958">
        <v>0</v>
      </c>
      <c r="F14" s="1668">
        <v>67</v>
      </c>
      <c r="G14" s="958">
        <v>0</v>
      </c>
      <c r="H14" s="1668">
        <v>19</v>
      </c>
      <c r="I14" s="1669">
        <v>79</v>
      </c>
    </row>
    <row r="15" spans="1:9" x14ac:dyDescent="0.25">
      <c r="A15" s="1648" t="s">
        <v>607</v>
      </c>
      <c r="B15" s="1911">
        <v>154</v>
      </c>
      <c r="C15" s="1668">
        <v>91</v>
      </c>
      <c r="D15" s="1668">
        <v>63</v>
      </c>
      <c r="E15" s="958">
        <v>2</v>
      </c>
      <c r="F15" s="1668">
        <v>61</v>
      </c>
      <c r="G15" s="958">
        <v>2</v>
      </c>
      <c r="H15" s="1668">
        <v>16</v>
      </c>
      <c r="I15" s="1669">
        <v>81</v>
      </c>
    </row>
    <row r="16" spans="1:9" x14ac:dyDescent="0.25">
      <c r="A16" s="1648" t="s">
        <v>608</v>
      </c>
      <c r="B16" s="1911">
        <v>360</v>
      </c>
      <c r="C16" s="1668">
        <v>232</v>
      </c>
      <c r="D16" s="1668">
        <v>128</v>
      </c>
      <c r="E16" s="958">
        <v>3</v>
      </c>
      <c r="F16" s="1668">
        <v>125</v>
      </c>
      <c r="G16" s="958">
        <v>3</v>
      </c>
      <c r="H16" s="1668">
        <v>33</v>
      </c>
      <c r="I16" s="1669">
        <v>135</v>
      </c>
    </row>
    <row r="17" spans="1:9" x14ac:dyDescent="0.25">
      <c r="A17" s="1648" t="s">
        <v>609</v>
      </c>
      <c r="B17" s="1911">
        <v>0</v>
      </c>
      <c r="C17" s="1668">
        <v>0</v>
      </c>
      <c r="D17" s="1668">
        <v>0</v>
      </c>
      <c r="E17" s="958">
        <v>0</v>
      </c>
      <c r="F17" s="1668">
        <v>0</v>
      </c>
      <c r="G17" s="958">
        <v>0</v>
      </c>
      <c r="H17" s="1668">
        <v>0</v>
      </c>
      <c r="I17" s="1669">
        <v>0</v>
      </c>
    </row>
    <row r="18" spans="1:9" x14ac:dyDescent="0.25">
      <c r="A18" s="1648" t="s">
        <v>610</v>
      </c>
      <c r="B18" s="1911">
        <v>138</v>
      </c>
      <c r="C18" s="1668">
        <v>79</v>
      </c>
      <c r="D18" s="1668">
        <v>59</v>
      </c>
      <c r="E18" s="958">
        <v>1</v>
      </c>
      <c r="F18" s="1668">
        <v>58</v>
      </c>
      <c r="G18" s="958">
        <v>1</v>
      </c>
      <c r="H18" s="1668">
        <v>13</v>
      </c>
      <c r="I18" s="1669">
        <v>64</v>
      </c>
    </row>
    <row r="19" spans="1:9" x14ac:dyDescent="0.25">
      <c r="A19" s="1648" t="s">
        <v>611</v>
      </c>
      <c r="B19" s="1911">
        <v>427</v>
      </c>
      <c r="C19" s="1668">
        <v>291</v>
      </c>
      <c r="D19" s="1668">
        <v>136</v>
      </c>
      <c r="E19" s="958">
        <v>3</v>
      </c>
      <c r="F19" s="1668">
        <v>133</v>
      </c>
      <c r="G19" s="958">
        <v>3</v>
      </c>
      <c r="H19" s="1668">
        <v>46</v>
      </c>
      <c r="I19" s="1669">
        <v>155</v>
      </c>
    </row>
    <row r="20" spans="1:9" x14ac:dyDescent="0.25">
      <c r="A20" s="1653" t="s">
        <v>612</v>
      </c>
      <c r="B20" s="1911">
        <v>90</v>
      </c>
      <c r="C20" s="1668">
        <v>44</v>
      </c>
      <c r="D20" s="1668">
        <v>46</v>
      </c>
      <c r="E20" s="958">
        <v>1</v>
      </c>
      <c r="F20" s="1668">
        <v>45</v>
      </c>
      <c r="G20" s="958">
        <v>1</v>
      </c>
      <c r="H20" s="1668">
        <v>16</v>
      </c>
      <c r="I20" s="1669">
        <v>45</v>
      </c>
    </row>
    <row r="21" spans="1:9" ht="13.8" thickBot="1" x14ac:dyDescent="0.3">
      <c r="A21" s="1649" t="s">
        <v>613</v>
      </c>
      <c r="B21" s="1911">
        <v>339</v>
      </c>
      <c r="C21" s="1668">
        <v>240</v>
      </c>
      <c r="D21" s="1668">
        <v>99</v>
      </c>
      <c r="E21" s="958">
        <v>1</v>
      </c>
      <c r="F21" s="1668">
        <v>98</v>
      </c>
      <c r="G21" s="958">
        <v>1</v>
      </c>
      <c r="H21" s="1668">
        <v>15</v>
      </c>
      <c r="I21" s="1669">
        <v>115</v>
      </c>
    </row>
    <row r="22" spans="1:9" ht="13.8" thickBot="1" x14ac:dyDescent="0.3">
      <c r="A22" s="1912" t="s">
        <v>614</v>
      </c>
      <c r="B22" s="1913">
        <v>3130</v>
      </c>
      <c r="C22" s="1913">
        <v>1764</v>
      </c>
      <c r="D22" s="1913">
        <v>1366</v>
      </c>
      <c r="E22" s="1913">
        <v>33</v>
      </c>
      <c r="F22" s="1913">
        <v>1333</v>
      </c>
      <c r="G22" s="1913">
        <v>39</v>
      </c>
      <c r="H22" s="1913">
        <v>416</v>
      </c>
      <c r="I22" s="1914">
        <v>1366</v>
      </c>
    </row>
    <row r="23" spans="1:9" x14ac:dyDescent="0.25">
      <c r="A23" s="1645" t="s">
        <v>615</v>
      </c>
      <c r="B23" s="1668">
        <v>233</v>
      </c>
      <c r="C23" s="1668">
        <v>177</v>
      </c>
      <c r="D23" s="1668">
        <v>56</v>
      </c>
      <c r="E23" s="958">
        <v>1</v>
      </c>
      <c r="F23" s="1668">
        <v>55</v>
      </c>
      <c r="G23" s="958">
        <v>2</v>
      </c>
      <c r="H23" s="1668">
        <v>13</v>
      </c>
      <c r="I23" s="1669">
        <v>71</v>
      </c>
    </row>
    <row r="24" spans="1:9" x14ac:dyDescent="0.25">
      <c r="A24" s="1648" t="s">
        <v>616</v>
      </c>
      <c r="B24" s="1670">
        <v>89</v>
      </c>
      <c r="C24" s="1670">
        <v>69</v>
      </c>
      <c r="D24" s="1670">
        <v>20</v>
      </c>
      <c r="E24" s="958">
        <v>1</v>
      </c>
      <c r="F24" s="1670">
        <v>19</v>
      </c>
      <c r="G24" s="958">
        <v>3</v>
      </c>
      <c r="H24" s="1670">
        <v>7</v>
      </c>
      <c r="I24" s="1671">
        <v>28</v>
      </c>
    </row>
    <row r="25" spans="1:9" x14ac:dyDescent="0.25">
      <c r="A25" s="1648" t="s">
        <v>617</v>
      </c>
      <c r="B25" s="1670">
        <v>109</v>
      </c>
      <c r="C25" s="1670">
        <v>48</v>
      </c>
      <c r="D25" s="1670">
        <v>61</v>
      </c>
      <c r="E25" s="958">
        <v>0</v>
      </c>
      <c r="F25" s="1670">
        <v>61</v>
      </c>
      <c r="G25" s="958">
        <v>0</v>
      </c>
      <c r="H25" s="1670">
        <v>22</v>
      </c>
      <c r="I25" s="1671">
        <v>61</v>
      </c>
    </row>
    <row r="26" spans="1:9" x14ac:dyDescent="0.25">
      <c r="A26" s="1648" t="s">
        <v>618</v>
      </c>
      <c r="B26" s="1670">
        <v>144</v>
      </c>
      <c r="C26" s="1670">
        <v>78</v>
      </c>
      <c r="D26" s="1670">
        <v>66</v>
      </c>
      <c r="E26" s="1670">
        <v>2</v>
      </c>
      <c r="F26" s="1670">
        <v>64</v>
      </c>
      <c r="G26" s="1670">
        <v>2</v>
      </c>
      <c r="H26" s="1670">
        <v>16</v>
      </c>
      <c r="I26" s="1671">
        <v>68</v>
      </c>
    </row>
    <row r="27" spans="1:9" x14ac:dyDescent="0.25">
      <c r="A27" s="1648" t="s">
        <v>619</v>
      </c>
      <c r="B27" s="1670">
        <v>212</v>
      </c>
      <c r="C27" s="1670">
        <v>92</v>
      </c>
      <c r="D27" s="1670">
        <v>120</v>
      </c>
      <c r="E27" s="1670">
        <v>3</v>
      </c>
      <c r="F27" s="1670">
        <v>117</v>
      </c>
      <c r="G27" s="1670">
        <v>3</v>
      </c>
      <c r="H27" s="1670">
        <v>37</v>
      </c>
      <c r="I27" s="1671">
        <v>123</v>
      </c>
    </row>
    <row r="28" spans="1:9" x14ac:dyDescent="0.25">
      <c r="A28" s="1648" t="s">
        <v>620</v>
      </c>
      <c r="B28" s="1670">
        <v>221</v>
      </c>
      <c r="C28" s="1670">
        <v>124</v>
      </c>
      <c r="D28" s="1670">
        <v>97</v>
      </c>
      <c r="E28" s="1670">
        <v>3</v>
      </c>
      <c r="F28" s="1670">
        <v>94</v>
      </c>
      <c r="G28" s="1670">
        <v>3</v>
      </c>
      <c r="H28" s="1670">
        <v>42</v>
      </c>
      <c r="I28" s="1671">
        <v>100</v>
      </c>
    </row>
    <row r="29" spans="1:9" x14ac:dyDescent="0.25">
      <c r="A29" s="1648" t="s">
        <v>621</v>
      </c>
      <c r="B29" s="1670">
        <v>250</v>
      </c>
      <c r="C29" s="1670">
        <v>149</v>
      </c>
      <c r="D29" s="1670">
        <v>101</v>
      </c>
      <c r="E29" s="1670">
        <v>4</v>
      </c>
      <c r="F29" s="1670">
        <v>97</v>
      </c>
      <c r="G29" s="1670">
        <v>5</v>
      </c>
      <c r="H29" s="1670">
        <v>35</v>
      </c>
      <c r="I29" s="1671">
        <v>119</v>
      </c>
    </row>
    <row r="30" spans="1:9" x14ac:dyDescent="0.25">
      <c r="A30" s="1648" t="s">
        <v>622</v>
      </c>
      <c r="B30" s="1670">
        <v>203</v>
      </c>
      <c r="C30" s="1670">
        <v>98</v>
      </c>
      <c r="D30" s="1670">
        <v>105</v>
      </c>
      <c r="E30" s="958">
        <v>3</v>
      </c>
      <c r="F30" s="1670">
        <v>102</v>
      </c>
      <c r="G30" s="958">
        <v>4</v>
      </c>
      <c r="H30" s="1670">
        <v>30</v>
      </c>
      <c r="I30" s="1671">
        <v>89</v>
      </c>
    </row>
    <row r="31" spans="1:9" x14ac:dyDescent="0.25">
      <c r="A31" s="1648" t="s">
        <v>623</v>
      </c>
      <c r="B31" s="1670">
        <v>14</v>
      </c>
      <c r="C31" s="1670">
        <v>8</v>
      </c>
      <c r="D31" s="1670">
        <v>6</v>
      </c>
      <c r="E31" s="958">
        <v>1</v>
      </c>
      <c r="F31" s="1685">
        <v>5</v>
      </c>
      <c r="G31" s="958">
        <v>1</v>
      </c>
      <c r="H31" s="1685">
        <v>0</v>
      </c>
      <c r="I31" s="1671">
        <v>8</v>
      </c>
    </row>
    <row r="32" spans="1:9" ht="13.8" thickBot="1" x14ac:dyDescent="0.3">
      <c r="A32" s="1649" t="s">
        <v>624</v>
      </c>
      <c r="B32" s="1672">
        <v>1655</v>
      </c>
      <c r="C32" s="1672">
        <v>921</v>
      </c>
      <c r="D32" s="1670">
        <v>734</v>
      </c>
      <c r="E32" s="1672">
        <v>15</v>
      </c>
      <c r="F32" s="1672">
        <v>719</v>
      </c>
      <c r="G32" s="1672">
        <v>16</v>
      </c>
      <c r="H32" s="1672">
        <v>214</v>
      </c>
      <c r="I32" s="1673">
        <v>699</v>
      </c>
    </row>
    <row r="33" spans="1:9" ht="13.8" thickBot="1" x14ac:dyDescent="0.3">
      <c r="A33" s="1639" t="s">
        <v>625</v>
      </c>
      <c r="B33" s="1915">
        <v>3559</v>
      </c>
      <c r="C33" s="1915">
        <v>2656</v>
      </c>
      <c r="D33" s="1915">
        <v>903</v>
      </c>
      <c r="E33" s="1915">
        <v>26</v>
      </c>
      <c r="F33" s="1915">
        <v>877</v>
      </c>
      <c r="G33" s="1915">
        <v>28</v>
      </c>
      <c r="H33" s="1915">
        <v>301</v>
      </c>
      <c r="I33" s="1916">
        <v>862</v>
      </c>
    </row>
    <row r="34" spans="1:9" x14ac:dyDescent="0.25">
      <c r="A34" s="1642" t="s">
        <v>626</v>
      </c>
      <c r="B34" s="1917">
        <v>317</v>
      </c>
      <c r="C34" s="1681">
        <v>237</v>
      </c>
      <c r="D34" s="1681">
        <v>80</v>
      </c>
      <c r="E34" s="1918">
        <v>2</v>
      </c>
      <c r="F34" s="1681">
        <v>78</v>
      </c>
      <c r="G34" s="1918">
        <v>2</v>
      </c>
      <c r="H34" s="1681">
        <v>29</v>
      </c>
      <c r="I34" s="1684">
        <v>83</v>
      </c>
    </row>
    <row r="35" spans="1:9" x14ac:dyDescent="0.25">
      <c r="A35" s="1648" t="s">
        <v>627</v>
      </c>
      <c r="B35" s="1919">
        <v>0</v>
      </c>
      <c r="C35" s="1670">
        <v>0</v>
      </c>
      <c r="D35" s="1670">
        <v>0</v>
      </c>
      <c r="E35" s="1920">
        <v>0</v>
      </c>
      <c r="F35" s="1670">
        <v>0</v>
      </c>
      <c r="G35" s="958">
        <v>0</v>
      </c>
      <c r="H35" s="1920">
        <v>0</v>
      </c>
      <c r="I35" s="1671">
        <v>0</v>
      </c>
    </row>
    <row r="36" spans="1:9" x14ac:dyDescent="0.25">
      <c r="A36" s="1648" t="s">
        <v>628</v>
      </c>
      <c r="B36" s="1919">
        <v>0</v>
      </c>
      <c r="C36" s="1670">
        <v>0</v>
      </c>
      <c r="D36" s="1670">
        <v>0</v>
      </c>
      <c r="E36" s="1670">
        <v>0</v>
      </c>
      <c r="F36" s="1670">
        <v>0</v>
      </c>
      <c r="G36" s="1670">
        <v>0</v>
      </c>
      <c r="H36" s="1670">
        <v>0</v>
      </c>
      <c r="I36" s="1671">
        <v>0</v>
      </c>
    </row>
    <row r="37" spans="1:9" x14ac:dyDescent="0.25">
      <c r="A37" s="1648" t="s">
        <v>733</v>
      </c>
      <c r="B37" s="1919">
        <v>210</v>
      </c>
      <c r="C37" s="1670">
        <v>163</v>
      </c>
      <c r="D37" s="1670">
        <v>47</v>
      </c>
      <c r="E37" s="1670">
        <v>4</v>
      </c>
      <c r="F37" s="1670">
        <v>43</v>
      </c>
      <c r="G37" s="1670">
        <v>5</v>
      </c>
      <c r="H37" s="1670">
        <v>21</v>
      </c>
      <c r="I37" s="1671">
        <v>51</v>
      </c>
    </row>
    <row r="38" spans="1:9" x14ac:dyDescent="0.25">
      <c r="A38" s="1648" t="s">
        <v>629</v>
      </c>
      <c r="B38" s="1919">
        <v>328</v>
      </c>
      <c r="C38" s="1670">
        <v>229</v>
      </c>
      <c r="D38" s="1670">
        <v>99</v>
      </c>
      <c r="E38" s="1670">
        <v>4</v>
      </c>
      <c r="F38" s="1670">
        <v>95</v>
      </c>
      <c r="G38" s="1670">
        <v>4</v>
      </c>
      <c r="H38" s="1670">
        <v>44</v>
      </c>
      <c r="I38" s="1671">
        <v>94</v>
      </c>
    </row>
    <row r="39" spans="1:9" x14ac:dyDescent="0.25">
      <c r="A39" s="1648" t="s">
        <v>630</v>
      </c>
      <c r="B39" s="1919">
        <v>108</v>
      </c>
      <c r="C39" s="1670">
        <v>81</v>
      </c>
      <c r="D39" s="1670">
        <v>27</v>
      </c>
      <c r="E39" s="1670">
        <v>0</v>
      </c>
      <c r="F39" s="1670">
        <v>27</v>
      </c>
      <c r="G39" s="1670">
        <v>0</v>
      </c>
      <c r="H39" s="1668">
        <v>7</v>
      </c>
      <c r="I39" s="1669">
        <v>26</v>
      </c>
    </row>
    <row r="40" spans="1:9" x14ac:dyDescent="0.25">
      <c r="A40" s="1648" t="s">
        <v>631</v>
      </c>
      <c r="B40" s="1919">
        <v>264</v>
      </c>
      <c r="C40" s="1670">
        <v>188</v>
      </c>
      <c r="D40" s="1670">
        <v>76</v>
      </c>
      <c r="E40" s="1920">
        <v>5</v>
      </c>
      <c r="F40" s="1670">
        <v>71</v>
      </c>
      <c r="G40" s="1920">
        <v>6</v>
      </c>
      <c r="H40" s="1685">
        <v>21</v>
      </c>
      <c r="I40" s="1921">
        <v>78</v>
      </c>
    </row>
    <row r="41" spans="1:9" x14ac:dyDescent="0.25">
      <c r="A41" s="1648" t="s">
        <v>632</v>
      </c>
      <c r="B41" s="1919">
        <v>88</v>
      </c>
      <c r="C41" s="1670">
        <v>53</v>
      </c>
      <c r="D41" s="1670">
        <v>35</v>
      </c>
      <c r="E41" s="1670">
        <v>0</v>
      </c>
      <c r="F41" s="1670">
        <v>35</v>
      </c>
      <c r="G41" s="1670">
        <v>0</v>
      </c>
      <c r="H41" s="1670">
        <v>9</v>
      </c>
      <c r="I41" s="1671">
        <v>34</v>
      </c>
    </row>
    <row r="42" spans="1:9" x14ac:dyDescent="0.25">
      <c r="A42" s="1648" t="s">
        <v>633</v>
      </c>
      <c r="B42" s="1919">
        <v>74</v>
      </c>
      <c r="C42" s="1670">
        <v>53</v>
      </c>
      <c r="D42" s="1670">
        <v>21</v>
      </c>
      <c r="E42" s="958">
        <v>1</v>
      </c>
      <c r="F42" s="1670">
        <v>20</v>
      </c>
      <c r="G42" s="958">
        <v>1</v>
      </c>
      <c r="H42" s="1670">
        <v>7</v>
      </c>
      <c r="I42" s="1671">
        <v>26</v>
      </c>
    </row>
    <row r="43" spans="1:9" ht="13.8" thickBot="1" x14ac:dyDescent="0.3">
      <c r="A43" s="1649" t="s">
        <v>634</v>
      </c>
      <c r="B43" s="1922">
        <v>2170</v>
      </c>
      <c r="C43" s="1672">
        <v>1652</v>
      </c>
      <c r="D43" s="1672">
        <v>518</v>
      </c>
      <c r="E43" s="1923">
        <v>10</v>
      </c>
      <c r="F43" s="1672">
        <v>508</v>
      </c>
      <c r="G43" s="1923">
        <v>10</v>
      </c>
      <c r="H43" s="1672">
        <v>163</v>
      </c>
      <c r="I43" s="1673">
        <v>470</v>
      </c>
    </row>
    <row r="44" spans="1:9" x14ac:dyDescent="0.25">
      <c r="A44" s="1632"/>
      <c r="B44" s="1633"/>
      <c r="C44" s="1633"/>
      <c r="D44" s="1633"/>
      <c r="E44" s="1633"/>
      <c r="F44" s="1633"/>
      <c r="G44" s="1633"/>
      <c r="H44" s="1633"/>
      <c r="I44" s="1633"/>
    </row>
    <row r="45" spans="1:9" x14ac:dyDescent="0.25">
      <c r="A45" s="1628" t="s">
        <v>635</v>
      </c>
      <c r="B45" s="1634"/>
      <c r="C45" s="1634"/>
      <c r="D45" s="1634"/>
      <c r="E45" s="1634"/>
      <c r="F45" s="1634"/>
      <c r="G45" s="1634"/>
      <c r="H45" s="1634"/>
      <c r="I45" s="1634"/>
    </row>
    <row r="46" spans="1:9" ht="13.8" thickBot="1" x14ac:dyDescent="0.3">
      <c r="A46" s="1635"/>
      <c r="B46" s="1634"/>
      <c r="C46" s="1634"/>
      <c r="D46" s="1634"/>
      <c r="E46" s="1634"/>
      <c r="F46" s="1634"/>
      <c r="G46" s="1634"/>
      <c r="H46" s="1634"/>
      <c r="I46" s="1634"/>
    </row>
    <row r="47" spans="1:9" ht="12.75" customHeight="1" x14ac:dyDescent="0.25">
      <c r="A47" s="2261" t="s">
        <v>596</v>
      </c>
      <c r="B47" s="2264" t="s">
        <v>1</v>
      </c>
      <c r="C47" s="2265"/>
      <c r="D47" s="2265"/>
      <c r="E47" s="2265"/>
      <c r="F47" s="2266"/>
      <c r="G47" s="2264" t="s">
        <v>39</v>
      </c>
      <c r="H47" s="2265"/>
      <c r="I47" s="2267"/>
    </row>
    <row r="48" spans="1:9" ht="12.75" customHeight="1" x14ac:dyDescent="0.25">
      <c r="A48" s="2262"/>
      <c r="B48" s="2259" t="s">
        <v>82</v>
      </c>
      <c r="C48" s="2270" t="s">
        <v>597</v>
      </c>
      <c r="D48" s="2273" t="s">
        <v>598</v>
      </c>
      <c r="E48" s="2274"/>
      <c r="F48" s="2275"/>
      <c r="G48" s="2259" t="s">
        <v>97</v>
      </c>
      <c r="H48" s="2259" t="s">
        <v>98</v>
      </c>
      <c r="I48" s="2276" t="s">
        <v>99</v>
      </c>
    </row>
    <row r="49" spans="1:9" ht="12.75" customHeight="1" x14ac:dyDescent="0.25">
      <c r="A49" s="2262"/>
      <c r="B49" s="2268"/>
      <c r="C49" s="2271"/>
      <c r="D49" s="2279" t="s">
        <v>82</v>
      </c>
      <c r="E49" s="2259" t="s">
        <v>84</v>
      </c>
      <c r="F49" s="2259" t="s">
        <v>83</v>
      </c>
      <c r="G49" s="2268" t="s">
        <v>97</v>
      </c>
      <c r="H49" s="2268"/>
      <c r="I49" s="2277" t="s">
        <v>599</v>
      </c>
    </row>
    <row r="50" spans="1:9" ht="11.25" customHeight="1" thickBot="1" x14ac:dyDescent="0.3">
      <c r="A50" s="2263"/>
      <c r="B50" s="2269"/>
      <c r="C50" s="2272"/>
      <c r="D50" s="2280"/>
      <c r="E50" s="2260" t="s">
        <v>600</v>
      </c>
      <c r="F50" s="2260" t="s">
        <v>600</v>
      </c>
      <c r="G50" s="2269"/>
      <c r="H50" s="2269"/>
      <c r="I50" s="2278"/>
    </row>
    <row r="51" spans="1:9" ht="13.5" customHeight="1" thickBot="1" x14ac:dyDescent="0.3">
      <c r="A51" s="1639" t="s">
        <v>636</v>
      </c>
      <c r="B51" s="1640">
        <v>2121</v>
      </c>
      <c r="C51" s="1640">
        <v>1509</v>
      </c>
      <c r="D51" s="1640">
        <v>612</v>
      </c>
      <c r="E51" s="1640">
        <v>13</v>
      </c>
      <c r="F51" s="1640">
        <v>599</v>
      </c>
      <c r="G51" s="1640">
        <v>13</v>
      </c>
      <c r="H51" s="1640">
        <v>142</v>
      </c>
      <c r="I51" s="1641">
        <v>690</v>
      </c>
    </row>
    <row r="52" spans="1:9" ht="12" customHeight="1" x14ac:dyDescent="0.25">
      <c r="A52" s="1642" t="s">
        <v>637</v>
      </c>
      <c r="B52" s="1643">
        <v>281</v>
      </c>
      <c r="C52" s="1643">
        <v>207</v>
      </c>
      <c r="D52" s="1643">
        <v>74</v>
      </c>
      <c r="E52" s="1643">
        <v>1</v>
      </c>
      <c r="F52" s="1643">
        <v>73</v>
      </c>
      <c r="G52" s="1643">
        <v>1</v>
      </c>
      <c r="H52" s="1643">
        <v>21</v>
      </c>
      <c r="I52" s="1644">
        <v>74</v>
      </c>
    </row>
    <row r="53" spans="1:9" ht="12" customHeight="1" x14ac:dyDescent="0.25">
      <c r="A53" s="1645" t="s">
        <v>638</v>
      </c>
      <c r="B53" s="1646">
        <v>166</v>
      </c>
      <c r="C53" s="1646">
        <v>125</v>
      </c>
      <c r="D53" s="1646">
        <v>41</v>
      </c>
      <c r="E53" s="1646">
        <v>1</v>
      </c>
      <c r="F53" s="1646">
        <v>40</v>
      </c>
      <c r="G53" s="1646">
        <v>1</v>
      </c>
      <c r="H53" s="1646">
        <v>13</v>
      </c>
      <c r="I53" s="1647">
        <v>43</v>
      </c>
    </row>
    <row r="54" spans="1:9" ht="12" customHeight="1" x14ac:dyDescent="0.25">
      <c r="A54" s="1648" t="s">
        <v>639</v>
      </c>
      <c r="B54" s="1646">
        <v>111</v>
      </c>
      <c r="C54" s="1646">
        <v>88</v>
      </c>
      <c r="D54" s="1646">
        <v>23</v>
      </c>
      <c r="E54" s="1646">
        <v>1</v>
      </c>
      <c r="F54" s="1646">
        <v>22</v>
      </c>
      <c r="G54" s="1646">
        <v>1</v>
      </c>
      <c r="H54" s="1646">
        <v>10</v>
      </c>
      <c r="I54" s="1647">
        <v>19</v>
      </c>
    </row>
    <row r="55" spans="1:9" ht="12" customHeight="1" x14ac:dyDescent="0.25">
      <c r="A55" s="1648" t="s">
        <v>640</v>
      </c>
      <c r="B55" s="1646">
        <v>225</v>
      </c>
      <c r="C55" s="1646">
        <v>155</v>
      </c>
      <c r="D55" s="1646">
        <v>70</v>
      </c>
      <c r="E55" s="1646">
        <v>3</v>
      </c>
      <c r="F55" s="1646">
        <v>67</v>
      </c>
      <c r="G55" s="1646">
        <v>3</v>
      </c>
      <c r="H55" s="1646">
        <v>26</v>
      </c>
      <c r="I55" s="1647">
        <v>78</v>
      </c>
    </row>
    <row r="56" spans="1:9" ht="12" customHeight="1" x14ac:dyDescent="0.25">
      <c r="A56" s="1648" t="s">
        <v>641</v>
      </c>
      <c r="B56" s="1646">
        <v>198</v>
      </c>
      <c r="C56" s="1646">
        <v>130</v>
      </c>
      <c r="D56" s="1646">
        <v>68</v>
      </c>
      <c r="E56" s="1646">
        <v>2</v>
      </c>
      <c r="F56" s="1646">
        <v>66</v>
      </c>
      <c r="G56" s="1646">
        <v>2</v>
      </c>
      <c r="H56" s="1646">
        <v>13</v>
      </c>
      <c r="I56" s="1647">
        <v>76</v>
      </c>
    </row>
    <row r="57" spans="1:9" ht="12" customHeight="1" thickBot="1" x14ac:dyDescent="0.3">
      <c r="A57" s="1649" t="s">
        <v>642</v>
      </c>
      <c r="B57" s="1650">
        <v>1140</v>
      </c>
      <c r="C57" s="1650">
        <v>804</v>
      </c>
      <c r="D57" s="1646">
        <v>336</v>
      </c>
      <c r="E57" s="1650">
        <v>5</v>
      </c>
      <c r="F57" s="1650">
        <v>331</v>
      </c>
      <c r="G57" s="1650">
        <v>5</v>
      </c>
      <c r="H57" s="1650">
        <v>59</v>
      </c>
      <c r="I57" s="1651">
        <v>400</v>
      </c>
    </row>
    <row r="58" spans="1:9" ht="13.8" thickBot="1" x14ac:dyDescent="0.3">
      <c r="A58" s="1639" t="s">
        <v>643</v>
      </c>
      <c r="B58" s="1640">
        <v>1622</v>
      </c>
      <c r="C58" s="1640">
        <v>1025</v>
      </c>
      <c r="D58" s="1640">
        <v>597</v>
      </c>
      <c r="E58" s="1640">
        <v>17</v>
      </c>
      <c r="F58" s="1640">
        <v>580</v>
      </c>
      <c r="G58" s="1640">
        <v>20</v>
      </c>
      <c r="H58" s="1640">
        <v>134</v>
      </c>
      <c r="I58" s="1641">
        <v>589</v>
      </c>
    </row>
    <row r="59" spans="1:9" ht="12" customHeight="1" x14ac:dyDescent="0.25">
      <c r="A59" s="1645" t="s">
        <v>644</v>
      </c>
      <c r="B59" s="1643">
        <v>0</v>
      </c>
      <c r="C59" s="1643">
        <v>0</v>
      </c>
      <c r="D59" s="1643">
        <v>0</v>
      </c>
      <c r="E59" s="1652">
        <v>0</v>
      </c>
      <c r="F59" s="1643">
        <v>0</v>
      </c>
      <c r="G59" s="1652">
        <v>0</v>
      </c>
      <c r="H59" s="1643">
        <v>0</v>
      </c>
      <c r="I59" s="1644">
        <v>0</v>
      </c>
    </row>
    <row r="60" spans="1:9" ht="12" customHeight="1" x14ac:dyDescent="0.25">
      <c r="A60" s="1648" t="s">
        <v>645</v>
      </c>
      <c r="B60" s="1643">
        <v>0</v>
      </c>
      <c r="C60" s="1643">
        <v>0</v>
      </c>
      <c r="D60" s="1643">
        <v>0</v>
      </c>
      <c r="E60" s="1652">
        <v>0</v>
      </c>
      <c r="F60" s="1643">
        <v>0</v>
      </c>
      <c r="G60" s="1652">
        <v>0</v>
      </c>
      <c r="H60" s="1643">
        <v>0</v>
      </c>
      <c r="I60" s="1644">
        <v>0</v>
      </c>
    </row>
    <row r="61" spans="1:9" ht="12" customHeight="1" x14ac:dyDescent="0.25">
      <c r="A61" s="1648" t="s">
        <v>646</v>
      </c>
      <c r="B61" s="1643">
        <v>113</v>
      </c>
      <c r="C61" s="1643">
        <v>66</v>
      </c>
      <c r="D61" s="1643">
        <v>47</v>
      </c>
      <c r="E61" s="1652">
        <v>0</v>
      </c>
      <c r="F61" s="1643">
        <v>47</v>
      </c>
      <c r="G61" s="1652">
        <v>0</v>
      </c>
      <c r="H61" s="1643">
        <v>24</v>
      </c>
      <c r="I61" s="1644">
        <v>52</v>
      </c>
    </row>
    <row r="62" spans="1:9" ht="12" customHeight="1" x14ac:dyDescent="0.25">
      <c r="A62" s="1648" t="s">
        <v>647</v>
      </c>
      <c r="B62" s="1643">
        <v>0</v>
      </c>
      <c r="C62" s="1643">
        <v>0</v>
      </c>
      <c r="D62" s="1643">
        <v>0</v>
      </c>
      <c r="E62" s="1652">
        <v>0</v>
      </c>
      <c r="F62" s="1643">
        <v>0</v>
      </c>
      <c r="G62" s="1652">
        <v>0</v>
      </c>
      <c r="H62" s="1643">
        <v>0</v>
      </c>
      <c r="I62" s="1644">
        <v>0</v>
      </c>
    </row>
    <row r="63" spans="1:9" ht="12" customHeight="1" x14ac:dyDescent="0.25">
      <c r="A63" s="1648" t="s">
        <v>734</v>
      </c>
      <c r="B63" s="1643">
        <v>137</v>
      </c>
      <c r="C63" s="1643">
        <v>80</v>
      </c>
      <c r="D63" s="1643">
        <v>57</v>
      </c>
      <c r="E63" s="1652">
        <v>2</v>
      </c>
      <c r="F63" s="1643">
        <v>55</v>
      </c>
      <c r="G63" s="1652">
        <v>3</v>
      </c>
      <c r="H63" s="1643">
        <v>28</v>
      </c>
      <c r="I63" s="1644">
        <v>53</v>
      </c>
    </row>
    <row r="64" spans="1:9" ht="12" customHeight="1" x14ac:dyDescent="0.25">
      <c r="A64" s="1648" t="s">
        <v>648</v>
      </c>
      <c r="B64" s="1643">
        <v>321</v>
      </c>
      <c r="C64" s="1643">
        <v>208</v>
      </c>
      <c r="D64" s="1643">
        <v>113</v>
      </c>
      <c r="E64" s="1652">
        <v>3</v>
      </c>
      <c r="F64" s="1643">
        <v>110</v>
      </c>
      <c r="G64" s="1652">
        <v>3</v>
      </c>
      <c r="H64" s="1643">
        <v>17</v>
      </c>
      <c r="I64" s="1644">
        <v>110</v>
      </c>
    </row>
    <row r="65" spans="1:9" ht="12" customHeight="1" x14ac:dyDescent="0.25">
      <c r="A65" s="1648" t="s">
        <v>649</v>
      </c>
      <c r="B65" s="1643">
        <v>184</v>
      </c>
      <c r="C65" s="1643">
        <v>110</v>
      </c>
      <c r="D65" s="1643">
        <v>74</v>
      </c>
      <c r="E65" s="1652">
        <v>4</v>
      </c>
      <c r="F65" s="1643">
        <v>70</v>
      </c>
      <c r="G65" s="1652">
        <v>4</v>
      </c>
      <c r="H65" s="1643">
        <v>8</v>
      </c>
      <c r="I65" s="1644">
        <v>71</v>
      </c>
    </row>
    <row r="66" spans="1:9" ht="12" customHeight="1" x14ac:dyDescent="0.25">
      <c r="A66" s="1648" t="s">
        <v>650</v>
      </c>
      <c r="B66" s="1643">
        <v>0</v>
      </c>
      <c r="C66" s="1643">
        <v>0</v>
      </c>
      <c r="D66" s="1643">
        <v>0</v>
      </c>
      <c r="E66" s="1652">
        <v>0</v>
      </c>
      <c r="F66" s="1643">
        <v>0</v>
      </c>
      <c r="G66" s="1652">
        <v>0</v>
      </c>
      <c r="H66" s="1643">
        <v>0</v>
      </c>
      <c r="I66" s="1644">
        <v>0</v>
      </c>
    </row>
    <row r="67" spans="1:9" x14ac:dyDescent="0.25">
      <c r="A67" s="1653" t="s">
        <v>735</v>
      </c>
      <c r="B67" s="1643">
        <v>289</v>
      </c>
      <c r="C67" s="1643">
        <v>222</v>
      </c>
      <c r="D67" s="1643">
        <v>67</v>
      </c>
      <c r="E67" s="1652">
        <v>1</v>
      </c>
      <c r="F67" s="1643">
        <v>66</v>
      </c>
      <c r="G67" s="1652">
        <v>1</v>
      </c>
      <c r="H67" s="1643">
        <v>8</v>
      </c>
      <c r="I67" s="1644">
        <v>71</v>
      </c>
    </row>
    <row r="68" spans="1:9" ht="12" customHeight="1" thickBot="1" x14ac:dyDescent="0.3">
      <c r="A68" s="1649" t="s">
        <v>651</v>
      </c>
      <c r="B68" s="1643">
        <v>578</v>
      </c>
      <c r="C68" s="1643">
        <v>339</v>
      </c>
      <c r="D68" s="1643">
        <v>239</v>
      </c>
      <c r="E68" s="1652">
        <v>7</v>
      </c>
      <c r="F68" s="1643">
        <v>232</v>
      </c>
      <c r="G68" s="1652">
        <v>9</v>
      </c>
      <c r="H68" s="1643">
        <v>49</v>
      </c>
      <c r="I68" s="1644">
        <v>232</v>
      </c>
    </row>
    <row r="69" spans="1:9" ht="12" customHeight="1" thickBot="1" x14ac:dyDescent="0.3">
      <c r="A69" s="1639" t="s">
        <v>652</v>
      </c>
      <c r="B69" s="1640">
        <v>758</v>
      </c>
      <c r="C69" s="1640">
        <v>361</v>
      </c>
      <c r="D69" s="1640">
        <v>397</v>
      </c>
      <c r="E69" s="1640">
        <v>8</v>
      </c>
      <c r="F69" s="1640">
        <v>389</v>
      </c>
      <c r="G69" s="1640">
        <v>8</v>
      </c>
      <c r="H69" s="1640">
        <v>159</v>
      </c>
      <c r="I69" s="1641">
        <v>375</v>
      </c>
    </row>
    <row r="70" spans="1:9" ht="12" customHeight="1" x14ac:dyDescent="0.25">
      <c r="A70" s="1645" t="s">
        <v>653</v>
      </c>
      <c r="B70" s="1643">
        <v>54</v>
      </c>
      <c r="C70" s="1643">
        <v>22</v>
      </c>
      <c r="D70" s="1643">
        <v>32</v>
      </c>
      <c r="E70" s="1654">
        <v>1</v>
      </c>
      <c r="F70" s="1643">
        <v>31</v>
      </c>
      <c r="G70" s="1654">
        <v>1</v>
      </c>
      <c r="H70" s="1643">
        <v>17</v>
      </c>
      <c r="I70" s="1644">
        <v>23</v>
      </c>
    </row>
    <row r="71" spans="1:9" ht="12" customHeight="1" x14ac:dyDescent="0.25">
      <c r="A71" s="1645" t="s">
        <v>654</v>
      </c>
      <c r="B71" s="1643">
        <v>4</v>
      </c>
      <c r="C71" s="1643">
        <v>3</v>
      </c>
      <c r="D71" s="1643">
        <v>1</v>
      </c>
      <c r="E71" s="1654">
        <v>0</v>
      </c>
      <c r="F71" s="1643">
        <v>1</v>
      </c>
      <c r="G71" s="1654">
        <v>0</v>
      </c>
      <c r="H71" s="1643">
        <v>0</v>
      </c>
      <c r="I71" s="1644">
        <v>1</v>
      </c>
    </row>
    <row r="72" spans="1:9" ht="12" customHeight="1" x14ac:dyDescent="0.25">
      <c r="A72" s="1648" t="s">
        <v>655</v>
      </c>
      <c r="B72" s="1643">
        <v>107</v>
      </c>
      <c r="C72" s="1643">
        <v>59</v>
      </c>
      <c r="D72" s="1643">
        <v>48</v>
      </c>
      <c r="E72" s="1654">
        <v>1</v>
      </c>
      <c r="F72" s="1643">
        <v>47</v>
      </c>
      <c r="G72" s="1654">
        <v>1</v>
      </c>
      <c r="H72" s="1643">
        <v>13</v>
      </c>
      <c r="I72" s="1644">
        <v>65</v>
      </c>
    </row>
    <row r="73" spans="1:9" ht="12" customHeight="1" x14ac:dyDescent="0.25">
      <c r="A73" s="1648" t="s">
        <v>656</v>
      </c>
      <c r="B73" s="1646">
        <v>88</v>
      </c>
      <c r="C73" s="1646">
        <v>58</v>
      </c>
      <c r="D73" s="1646">
        <v>30</v>
      </c>
      <c r="E73" s="1654">
        <v>1</v>
      </c>
      <c r="F73" s="1646">
        <v>29</v>
      </c>
      <c r="G73" s="1654">
        <v>1</v>
      </c>
      <c r="H73" s="1655">
        <v>11</v>
      </c>
      <c r="I73" s="1647">
        <v>31</v>
      </c>
    </row>
    <row r="74" spans="1:9" x14ac:dyDescent="0.25">
      <c r="A74" s="1648" t="s">
        <v>657</v>
      </c>
      <c r="B74" s="1646">
        <v>71</v>
      </c>
      <c r="C74" s="1646">
        <v>38</v>
      </c>
      <c r="D74" s="1646">
        <v>33</v>
      </c>
      <c r="E74" s="1654">
        <v>1</v>
      </c>
      <c r="F74" s="1646">
        <v>32</v>
      </c>
      <c r="G74" s="1656">
        <v>1</v>
      </c>
      <c r="H74" s="1656">
        <v>9</v>
      </c>
      <c r="I74" s="1647">
        <v>35</v>
      </c>
    </row>
    <row r="75" spans="1:9" ht="12" customHeight="1" thickBot="1" x14ac:dyDescent="0.3">
      <c r="A75" s="1648" t="s">
        <v>658</v>
      </c>
      <c r="B75" s="1646">
        <v>434</v>
      </c>
      <c r="C75" s="1646">
        <v>181</v>
      </c>
      <c r="D75" s="1646">
        <v>253</v>
      </c>
      <c r="E75" s="1646">
        <v>4</v>
      </c>
      <c r="F75" s="1643">
        <v>249</v>
      </c>
      <c r="G75" s="1643">
        <v>4</v>
      </c>
      <c r="H75" s="1655">
        <v>109</v>
      </c>
      <c r="I75" s="1647">
        <v>220</v>
      </c>
    </row>
    <row r="76" spans="1:9" ht="12" customHeight="1" thickBot="1" x14ac:dyDescent="0.3">
      <c r="A76" s="1639" t="s">
        <v>659</v>
      </c>
      <c r="B76" s="1640">
        <v>953</v>
      </c>
      <c r="C76" s="1640">
        <v>622</v>
      </c>
      <c r="D76" s="1640">
        <v>331</v>
      </c>
      <c r="E76" s="1640">
        <v>10</v>
      </c>
      <c r="F76" s="1640">
        <v>321</v>
      </c>
      <c r="G76" s="1640">
        <v>11</v>
      </c>
      <c r="H76" s="1640">
        <v>111</v>
      </c>
      <c r="I76" s="1641">
        <v>369</v>
      </c>
    </row>
    <row r="77" spans="1:9" ht="12" customHeight="1" x14ac:dyDescent="0.25">
      <c r="A77" s="1645" t="s">
        <v>660</v>
      </c>
      <c r="B77" s="1643">
        <v>0</v>
      </c>
      <c r="C77" s="1643">
        <v>0</v>
      </c>
      <c r="D77" s="1655">
        <v>0</v>
      </c>
      <c r="E77" s="1655">
        <v>0</v>
      </c>
      <c r="F77" s="1655">
        <v>0</v>
      </c>
      <c r="G77" s="1655">
        <v>0</v>
      </c>
      <c r="H77" s="1655">
        <v>0</v>
      </c>
      <c r="I77" s="1657">
        <v>0</v>
      </c>
    </row>
    <row r="78" spans="1:9" ht="12" customHeight="1" x14ac:dyDescent="0.25">
      <c r="A78" s="1648" t="s">
        <v>661</v>
      </c>
      <c r="B78" s="1646">
        <v>131</v>
      </c>
      <c r="C78" s="1646">
        <v>94</v>
      </c>
      <c r="D78" s="1646">
        <v>37</v>
      </c>
      <c r="E78" s="1646">
        <v>1</v>
      </c>
      <c r="F78" s="1646">
        <v>36</v>
      </c>
      <c r="G78" s="1646">
        <v>1</v>
      </c>
      <c r="H78" s="1646">
        <v>8</v>
      </c>
      <c r="I78" s="1647">
        <v>43</v>
      </c>
    </row>
    <row r="79" spans="1:9" ht="12" customHeight="1" x14ac:dyDescent="0.25">
      <c r="A79" s="1648" t="s">
        <v>662</v>
      </c>
      <c r="B79" s="1646">
        <v>0</v>
      </c>
      <c r="C79" s="1646">
        <v>0</v>
      </c>
      <c r="D79" s="1646">
        <v>0</v>
      </c>
      <c r="E79" s="1646">
        <v>0</v>
      </c>
      <c r="F79" s="1646">
        <v>0</v>
      </c>
      <c r="G79" s="1646">
        <v>0</v>
      </c>
      <c r="H79" s="1646">
        <v>0</v>
      </c>
      <c r="I79" s="1647">
        <v>0</v>
      </c>
    </row>
    <row r="80" spans="1:9" ht="12" customHeight="1" x14ac:dyDescent="0.25">
      <c r="A80" s="1653" t="s">
        <v>663</v>
      </c>
      <c r="B80" s="1658">
        <v>164</v>
      </c>
      <c r="C80" s="1658">
        <v>137</v>
      </c>
      <c r="D80" s="1658">
        <v>27</v>
      </c>
      <c r="E80" s="1659">
        <v>2</v>
      </c>
      <c r="F80" s="1658">
        <v>25</v>
      </c>
      <c r="G80" s="1659">
        <v>2</v>
      </c>
      <c r="H80" s="1658">
        <v>14</v>
      </c>
      <c r="I80" s="1660">
        <v>26</v>
      </c>
    </row>
    <row r="81" spans="1:9" x14ac:dyDescent="0.25">
      <c r="A81" s="1653" t="s">
        <v>664</v>
      </c>
      <c r="B81" s="1658">
        <v>0</v>
      </c>
      <c r="C81" s="1658">
        <v>0</v>
      </c>
      <c r="D81" s="1658">
        <v>0</v>
      </c>
      <c r="E81" s="1658">
        <v>0</v>
      </c>
      <c r="F81" s="1658">
        <v>0</v>
      </c>
      <c r="G81" s="1658">
        <v>0</v>
      </c>
      <c r="H81" s="1658">
        <v>0</v>
      </c>
      <c r="I81" s="1660">
        <v>0</v>
      </c>
    </row>
    <row r="82" spans="1:9" ht="12" customHeight="1" thickBot="1" x14ac:dyDescent="0.3">
      <c r="A82" s="1653" t="s">
        <v>665</v>
      </c>
      <c r="B82" s="1658">
        <v>658</v>
      </c>
      <c r="C82" s="1658">
        <v>391</v>
      </c>
      <c r="D82" s="1658">
        <v>267</v>
      </c>
      <c r="E82" s="1654">
        <v>7</v>
      </c>
      <c r="F82" s="1658">
        <v>260</v>
      </c>
      <c r="G82" s="1654">
        <v>8</v>
      </c>
      <c r="H82" s="1658">
        <v>89</v>
      </c>
      <c r="I82" s="1660">
        <v>300</v>
      </c>
    </row>
    <row r="83" spans="1:9" ht="12" customHeight="1" thickBot="1" x14ac:dyDescent="0.3">
      <c r="A83" s="1639" t="s">
        <v>666</v>
      </c>
      <c r="B83" s="1640">
        <v>1875</v>
      </c>
      <c r="C83" s="1640">
        <v>1416</v>
      </c>
      <c r="D83" s="1640">
        <v>459</v>
      </c>
      <c r="E83" s="1640">
        <v>14</v>
      </c>
      <c r="F83" s="1640">
        <v>445</v>
      </c>
      <c r="G83" s="1640">
        <v>14</v>
      </c>
      <c r="H83" s="1640">
        <v>111</v>
      </c>
      <c r="I83" s="1641">
        <v>503</v>
      </c>
    </row>
    <row r="84" spans="1:9" ht="12" customHeight="1" x14ac:dyDescent="0.25">
      <c r="A84" s="1642" t="s">
        <v>736</v>
      </c>
      <c r="B84" s="1661">
        <v>20</v>
      </c>
      <c r="C84" s="1661">
        <v>16</v>
      </c>
      <c r="D84" s="1661">
        <v>4</v>
      </c>
      <c r="E84" s="1662">
        <v>1</v>
      </c>
      <c r="F84" s="1661">
        <v>3</v>
      </c>
      <c r="G84" s="1662">
        <v>1</v>
      </c>
      <c r="H84" s="1662">
        <v>3</v>
      </c>
      <c r="I84" s="1663">
        <v>3</v>
      </c>
    </row>
    <row r="85" spans="1:9" ht="12" customHeight="1" x14ac:dyDescent="0.25">
      <c r="A85" s="1648" t="s">
        <v>737</v>
      </c>
      <c r="B85" s="1646">
        <v>43</v>
      </c>
      <c r="C85" s="1646">
        <v>32</v>
      </c>
      <c r="D85" s="1646">
        <v>11</v>
      </c>
      <c r="E85" s="1656">
        <v>0</v>
      </c>
      <c r="F85" s="1646">
        <v>11</v>
      </c>
      <c r="G85" s="1656">
        <v>0</v>
      </c>
      <c r="H85" s="1656">
        <v>4</v>
      </c>
      <c r="I85" s="1647">
        <v>12</v>
      </c>
    </row>
    <row r="86" spans="1:9" ht="12" customHeight="1" x14ac:dyDescent="0.25">
      <c r="A86" s="1645" t="s">
        <v>667</v>
      </c>
      <c r="B86" s="1646">
        <v>66</v>
      </c>
      <c r="C86" s="1646">
        <v>51</v>
      </c>
      <c r="D86" s="1646">
        <v>15</v>
      </c>
      <c r="E86" s="1656">
        <v>1</v>
      </c>
      <c r="F86" s="1646">
        <v>14</v>
      </c>
      <c r="G86" s="1656">
        <v>1</v>
      </c>
      <c r="H86" s="1656">
        <v>3</v>
      </c>
      <c r="I86" s="1647">
        <v>13</v>
      </c>
    </row>
    <row r="87" spans="1:9" ht="12" customHeight="1" x14ac:dyDescent="0.25">
      <c r="A87" s="1648" t="s">
        <v>738</v>
      </c>
      <c r="B87" s="1646">
        <v>152</v>
      </c>
      <c r="C87" s="1646">
        <v>112</v>
      </c>
      <c r="D87" s="1646">
        <v>40</v>
      </c>
      <c r="E87" s="1656">
        <v>1</v>
      </c>
      <c r="F87" s="1646">
        <v>39</v>
      </c>
      <c r="G87" s="1656">
        <v>1</v>
      </c>
      <c r="H87" s="1656">
        <v>9</v>
      </c>
      <c r="I87" s="1647">
        <v>44</v>
      </c>
    </row>
    <row r="88" spans="1:9" ht="12" customHeight="1" x14ac:dyDescent="0.25">
      <c r="A88" s="1648" t="s">
        <v>668</v>
      </c>
      <c r="B88" s="1646">
        <v>90</v>
      </c>
      <c r="C88" s="1646">
        <v>72</v>
      </c>
      <c r="D88" s="1646">
        <v>18</v>
      </c>
      <c r="E88" s="1656">
        <v>1</v>
      </c>
      <c r="F88" s="1646">
        <v>17</v>
      </c>
      <c r="G88" s="1656">
        <v>1</v>
      </c>
      <c r="H88" s="1656">
        <v>7</v>
      </c>
      <c r="I88" s="1647">
        <v>22</v>
      </c>
    </row>
    <row r="89" spans="1:9" ht="12" customHeight="1" x14ac:dyDescent="0.25">
      <c r="A89" s="1648" t="s">
        <v>669</v>
      </c>
      <c r="B89" s="1646">
        <v>266</v>
      </c>
      <c r="C89" s="1646">
        <v>197</v>
      </c>
      <c r="D89" s="1646">
        <v>69</v>
      </c>
      <c r="E89" s="1656">
        <v>0</v>
      </c>
      <c r="F89" s="1646">
        <v>69</v>
      </c>
      <c r="G89" s="1656">
        <v>0</v>
      </c>
      <c r="H89" s="1656">
        <v>13</v>
      </c>
      <c r="I89" s="1647">
        <v>82</v>
      </c>
    </row>
    <row r="90" spans="1:9" ht="12" customHeight="1" x14ac:dyDescent="0.25">
      <c r="A90" s="1648" t="s">
        <v>739</v>
      </c>
      <c r="B90" s="1646">
        <v>686</v>
      </c>
      <c r="C90" s="1646">
        <v>513</v>
      </c>
      <c r="D90" s="1646">
        <v>173</v>
      </c>
      <c r="E90" s="1656">
        <v>4</v>
      </c>
      <c r="F90" s="1646">
        <v>169</v>
      </c>
      <c r="G90" s="1656">
        <v>4</v>
      </c>
      <c r="H90" s="1656">
        <v>44</v>
      </c>
      <c r="I90" s="1647">
        <v>180</v>
      </c>
    </row>
    <row r="91" spans="1:9" ht="12" customHeight="1" x14ac:dyDescent="0.25">
      <c r="A91" s="1648" t="s">
        <v>670</v>
      </c>
      <c r="B91" s="1646">
        <v>34</v>
      </c>
      <c r="C91" s="1646">
        <v>28</v>
      </c>
      <c r="D91" s="1646">
        <v>6</v>
      </c>
      <c r="E91" s="1656">
        <v>0</v>
      </c>
      <c r="F91" s="1646">
        <v>6</v>
      </c>
      <c r="G91" s="1656">
        <v>0</v>
      </c>
      <c r="H91" s="1656">
        <v>2</v>
      </c>
      <c r="I91" s="1647">
        <v>4</v>
      </c>
    </row>
    <row r="92" spans="1:9" ht="12" customHeight="1" x14ac:dyDescent="0.25">
      <c r="A92" s="1648" t="s">
        <v>671</v>
      </c>
      <c r="B92" s="1646">
        <v>518</v>
      </c>
      <c r="C92" s="1646">
        <v>395</v>
      </c>
      <c r="D92" s="1646">
        <v>123</v>
      </c>
      <c r="E92" s="1656">
        <v>6</v>
      </c>
      <c r="F92" s="1646">
        <v>117</v>
      </c>
      <c r="G92" s="1656">
        <v>6</v>
      </c>
      <c r="H92" s="1656">
        <v>26</v>
      </c>
      <c r="I92" s="1647">
        <v>143</v>
      </c>
    </row>
    <row r="93" spans="1:9" ht="12" customHeight="1" thickBot="1" x14ac:dyDescent="0.3">
      <c r="A93" s="1649" t="s">
        <v>672</v>
      </c>
      <c r="B93" s="1650">
        <v>0</v>
      </c>
      <c r="C93" s="1650">
        <v>0</v>
      </c>
      <c r="D93" s="1650">
        <v>0</v>
      </c>
      <c r="E93" s="1664">
        <v>0</v>
      </c>
      <c r="F93" s="1650">
        <v>0</v>
      </c>
      <c r="G93" s="1664">
        <v>0</v>
      </c>
      <c r="H93" s="1664">
        <v>0</v>
      </c>
      <c r="I93" s="1651">
        <v>0</v>
      </c>
    </row>
    <row r="94" spans="1:9" ht="12" customHeight="1" x14ac:dyDescent="0.25">
      <c r="A94" s="1635"/>
      <c r="B94" s="1637"/>
      <c r="C94" s="1637"/>
      <c r="D94" s="1637"/>
      <c r="E94" s="1638"/>
      <c r="F94" s="1637"/>
      <c r="G94" s="1638"/>
      <c r="H94" s="1637"/>
      <c r="I94" s="1637"/>
    </row>
    <row r="95" spans="1:9" ht="13.8" thickBot="1" x14ac:dyDescent="0.3">
      <c r="A95" s="1632"/>
      <c r="B95" s="1633"/>
      <c r="C95" s="1633"/>
      <c r="D95" s="1633"/>
      <c r="E95" s="1633"/>
      <c r="F95" s="1633"/>
      <c r="G95" s="1633"/>
      <c r="H95" s="1633"/>
      <c r="I95" s="1633"/>
    </row>
    <row r="96" spans="1:9" x14ac:dyDescent="0.25">
      <c r="A96" s="2261" t="s">
        <v>596</v>
      </c>
      <c r="B96" s="2264" t="s">
        <v>1</v>
      </c>
      <c r="C96" s="2265"/>
      <c r="D96" s="2265"/>
      <c r="E96" s="2265"/>
      <c r="F96" s="2266"/>
      <c r="G96" s="2264" t="s">
        <v>39</v>
      </c>
      <c r="H96" s="2265"/>
      <c r="I96" s="2267"/>
    </row>
    <row r="97" spans="1:9" ht="12.75" customHeight="1" x14ac:dyDescent="0.25">
      <c r="A97" s="2262"/>
      <c r="B97" s="2259" t="s">
        <v>82</v>
      </c>
      <c r="C97" s="2270" t="s">
        <v>597</v>
      </c>
      <c r="D97" s="2273" t="s">
        <v>598</v>
      </c>
      <c r="E97" s="2274"/>
      <c r="F97" s="2275"/>
      <c r="G97" s="2259" t="s">
        <v>97</v>
      </c>
      <c r="H97" s="2259" t="s">
        <v>98</v>
      </c>
      <c r="I97" s="2276" t="s">
        <v>99</v>
      </c>
    </row>
    <row r="98" spans="1:9" x14ac:dyDescent="0.25">
      <c r="A98" s="2262"/>
      <c r="B98" s="2268"/>
      <c r="C98" s="2271"/>
      <c r="D98" s="2279" t="s">
        <v>82</v>
      </c>
      <c r="E98" s="2259" t="s">
        <v>84</v>
      </c>
      <c r="F98" s="2259" t="s">
        <v>83</v>
      </c>
      <c r="G98" s="2268" t="s">
        <v>97</v>
      </c>
      <c r="H98" s="2268"/>
      <c r="I98" s="2277" t="s">
        <v>599</v>
      </c>
    </row>
    <row r="99" spans="1:9" ht="13.8" thickBot="1" x14ac:dyDescent="0.3">
      <c r="A99" s="2263"/>
      <c r="B99" s="2269"/>
      <c r="C99" s="2272"/>
      <c r="D99" s="2280"/>
      <c r="E99" s="2260" t="s">
        <v>600</v>
      </c>
      <c r="F99" s="2260" t="s">
        <v>600</v>
      </c>
      <c r="G99" s="2269"/>
      <c r="H99" s="2269"/>
      <c r="I99" s="2278"/>
    </row>
    <row r="100" spans="1:9" ht="13.8" thickBot="1" x14ac:dyDescent="0.3">
      <c r="A100" s="1639" t="s">
        <v>673</v>
      </c>
      <c r="B100" s="1666">
        <v>1169</v>
      </c>
      <c r="C100" s="1666">
        <v>800</v>
      </c>
      <c r="D100" s="1666">
        <v>369</v>
      </c>
      <c r="E100" s="1666">
        <v>11</v>
      </c>
      <c r="F100" s="1666">
        <v>358</v>
      </c>
      <c r="G100" s="1666">
        <v>13</v>
      </c>
      <c r="H100" s="1666">
        <v>138</v>
      </c>
      <c r="I100" s="1667">
        <v>352</v>
      </c>
    </row>
    <row r="101" spans="1:9" x14ac:dyDescent="0.25">
      <c r="A101" s="1645" t="s">
        <v>674</v>
      </c>
      <c r="B101" s="1668">
        <v>67</v>
      </c>
      <c r="C101" s="1668">
        <v>43</v>
      </c>
      <c r="D101" s="1668">
        <v>24</v>
      </c>
      <c r="E101" s="1668">
        <v>1</v>
      </c>
      <c r="F101" s="1668">
        <v>23</v>
      </c>
      <c r="G101" s="1668">
        <v>1</v>
      </c>
      <c r="H101" s="1668">
        <v>7</v>
      </c>
      <c r="I101" s="1669">
        <v>34</v>
      </c>
    </row>
    <row r="102" spans="1:9" x14ac:dyDescent="0.25">
      <c r="A102" s="1648" t="s">
        <v>675</v>
      </c>
      <c r="B102" s="1670">
        <v>105</v>
      </c>
      <c r="C102" s="1670">
        <v>61</v>
      </c>
      <c r="D102" s="1670">
        <v>44</v>
      </c>
      <c r="E102" s="1670">
        <v>2</v>
      </c>
      <c r="F102" s="1670">
        <v>42</v>
      </c>
      <c r="G102" s="1670">
        <v>3</v>
      </c>
      <c r="H102" s="1670">
        <v>17</v>
      </c>
      <c r="I102" s="1671">
        <v>44</v>
      </c>
    </row>
    <row r="103" spans="1:9" ht="13.8" thickBot="1" x14ac:dyDescent="0.3">
      <c r="A103" s="1649" t="s">
        <v>676</v>
      </c>
      <c r="B103" s="1672">
        <v>997</v>
      </c>
      <c r="C103" s="1672">
        <v>696</v>
      </c>
      <c r="D103" s="1672">
        <v>301</v>
      </c>
      <c r="E103" s="1672">
        <v>8</v>
      </c>
      <c r="F103" s="1672">
        <v>293</v>
      </c>
      <c r="G103" s="1672">
        <v>9</v>
      </c>
      <c r="H103" s="1672">
        <v>114</v>
      </c>
      <c r="I103" s="1673">
        <v>274</v>
      </c>
    </row>
    <row r="104" spans="1:9" ht="13.8" thickBot="1" x14ac:dyDescent="0.3">
      <c r="A104" s="1674" t="s">
        <v>677</v>
      </c>
      <c r="B104" s="1675">
        <v>1447</v>
      </c>
      <c r="C104" s="1675">
        <v>1017</v>
      </c>
      <c r="D104" s="1675">
        <v>430</v>
      </c>
      <c r="E104" s="1675">
        <v>13</v>
      </c>
      <c r="F104" s="1675">
        <v>417</v>
      </c>
      <c r="G104" s="1675">
        <v>14</v>
      </c>
      <c r="H104" s="1675">
        <v>146</v>
      </c>
      <c r="I104" s="1676">
        <v>506</v>
      </c>
    </row>
    <row r="105" spans="1:9" x14ac:dyDescent="0.25">
      <c r="A105" s="1645" t="s">
        <v>678</v>
      </c>
      <c r="B105" s="1668">
        <v>62</v>
      </c>
      <c r="C105" s="1668">
        <v>52</v>
      </c>
      <c r="D105" s="1668">
        <v>10</v>
      </c>
      <c r="E105" s="1668">
        <v>1</v>
      </c>
      <c r="F105" s="1668">
        <v>9</v>
      </c>
      <c r="G105" s="1668">
        <v>1</v>
      </c>
      <c r="H105" s="1668">
        <v>5</v>
      </c>
      <c r="I105" s="1669">
        <v>8</v>
      </c>
    </row>
    <row r="106" spans="1:9" x14ac:dyDescent="0.25">
      <c r="A106" s="1648" t="s">
        <v>679</v>
      </c>
      <c r="B106" s="1670">
        <v>59</v>
      </c>
      <c r="C106" s="1670">
        <v>39</v>
      </c>
      <c r="D106" s="1670">
        <v>20</v>
      </c>
      <c r="E106" s="1670">
        <v>2</v>
      </c>
      <c r="F106" s="1670">
        <v>18</v>
      </c>
      <c r="G106" s="1670">
        <v>2</v>
      </c>
      <c r="H106" s="1670">
        <v>6</v>
      </c>
      <c r="I106" s="1671">
        <v>12</v>
      </c>
    </row>
    <row r="107" spans="1:9" x14ac:dyDescent="0.25">
      <c r="A107" s="1653" t="s">
        <v>680</v>
      </c>
      <c r="B107" s="1677">
        <v>218</v>
      </c>
      <c r="C107" s="1677">
        <v>149</v>
      </c>
      <c r="D107" s="1670">
        <v>69</v>
      </c>
      <c r="E107" s="1678">
        <v>2</v>
      </c>
      <c r="F107" s="1677">
        <v>67</v>
      </c>
      <c r="G107" s="1678">
        <v>2</v>
      </c>
      <c r="H107" s="1677">
        <v>23</v>
      </c>
      <c r="I107" s="1679">
        <v>69</v>
      </c>
    </row>
    <row r="108" spans="1:9" x14ac:dyDescent="0.25">
      <c r="A108" s="1653" t="s">
        <v>681</v>
      </c>
      <c r="B108" s="1677">
        <v>329</v>
      </c>
      <c r="C108" s="1677">
        <v>212</v>
      </c>
      <c r="D108" s="1668">
        <v>117</v>
      </c>
      <c r="E108" s="1677">
        <v>1</v>
      </c>
      <c r="F108" s="1677">
        <v>116</v>
      </c>
      <c r="G108" s="1677">
        <v>1</v>
      </c>
      <c r="H108" s="1677">
        <v>36</v>
      </c>
      <c r="I108" s="1679">
        <v>163</v>
      </c>
    </row>
    <row r="109" spans="1:9" ht="13.8" thickBot="1" x14ac:dyDescent="0.3">
      <c r="A109" s="1649" t="s">
        <v>682</v>
      </c>
      <c r="B109" s="1672">
        <v>779</v>
      </c>
      <c r="C109" s="1672">
        <v>565</v>
      </c>
      <c r="D109" s="1670">
        <v>214</v>
      </c>
      <c r="E109" s="1680">
        <v>7</v>
      </c>
      <c r="F109" s="1672">
        <v>207</v>
      </c>
      <c r="G109" s="1680">
        <v>8</v>
      </c>
      <c r="H109" s="1672">
        <v>76</v>
      </c>
      <c r="I109" s="1673">
        <v>254</v>
      </c>
    </row>
    <row r="110" spans="1:9" ht="13.8" thickBot="1" x14ac:dyDescent="0.3">
      <c r="A110" s="1639" t="s">
        <v>683</v>
      </c>
      <c r="B110" s="1666">
        <v>2096</v>
      </c>
      <c r="C110" s="1666">
        <v>1612</v>
      </c>
      <c r="D110" s="1666">
        <v>484</v>
      </c>
      <c r="E110" s="1666">
        <v>11</v>
      </c>
      <c r="F110" s="1666">
        <v>473</v>
      </c>
      <c r="G110" s="1666">
        <v>11</v>
      </c>
      <c r="H110" s="1666">
        <v>223</v>
      </c>
      <c r="I110" s="1667">
        <v>430</v>
      </c>
    </row>
    <row r="111" spans="1:9" x14ac:dyDescent="0.25">
      <c r="A111" s="1642" t="s">
        <v>684</v>
      </c>
      <c r="B111" s="1681">
        <v>56</v>
      </c>
      <c r="C111" s="1681">
        <v>45</v>
      </c>
      <c r="D111" s="1681">
        <v>11</v>
      </c>
      <c r="E111" s="1682">
        <v>3</v>
      </c>
      <c r="F111" s="1681">
        <v>8</v>
      </c>
      <c r="G111" s="1682">
        <v>3</v>
      </c>
      <c r="H111" s="1683">
        <v>3</v>
      </c>
      <c r="I111" s="1684">
        <v>12</v>
      </c>
    </row>
    <row r="112" spans="1:9" x14ac:dyDescent="0.25">
      <c r="A112" s="1653" t="s">
        <v>685</v>
      </c>
      <c r="B112" s="1677">
        <v>0</v>
      </c>
      <c r="C112" s="1670">
        <v>0</v>
      </c>
      <c r="D112" s="1677">
        <v>0</v>
      </c>
      <c r="E112" s="1678">
        <v>0</v>
      </c>
      <c r="F112" s="1677">
        <v>0</v>
      </c>
      <c r="G112" s="1678">
        <v>0</v>
      </c>
      <c r="H112" s="1677">
        <v>0</v>
      </c>
      <c r="I112" s="1679">
        <v>0</v>
      </c>
    </row>
    <row r="113" spans="1:9" x14ac:dyDescent="0.25">
      <c r="A113" s="1653" t="s">
        <v>740</v>
      </c>
      <c r="B113" s="1677">
        <v>221</v>
      </c>
      <c r="C113" s="1670">
        <v>148</v>
      </c>
      <c r="D113" s="1677">
        <v>73</v>
      </c>
      <c r="E113" s="1678">
        <v>2</v>
      </c>
      <c r="F113" s="1677">
        <v>71</v>
      </c>
      <c r="G113" s="1678">
        <v>2</v>
      </c>
      <c r="H113" s="1677">
        <v>47</v>
      </c>
      <c r="I113" s="1679">
        <v>64</v>
      </c>
    </row>
    <row r="114" spans="1:9" x14ac:dyDescent="0.25">
      <c r="A114" s="1653" t="s">
        <v>686</v>
      </c>
      <c r="B114" s="1677">
        <v>159</v>
      </c>
      <c r="C114" s="1670">
        <v>107</v>
      </c>
      <c r="D114" s="1677">
        <v>52</v>
      </c>
      <c r="E114" s="1678">
        <v>0</v>
      </c>
      <c r="F114" s="1677">
        <v>52</v>
      </c>
      <c r="G114" s="1678">
        <v>0</v>
      </c>
      <c r="H114" s="1677">
        <v>17</v>
      </c>
      <c r="I114" s="1679">
        <v>48</v>
      </c>
    </row>
    <row r="115" spans="1:9" x14ac:dyDescent="0.25">
      <c r="A115" s="1648" t="s">
        <v>687</v>
      </c>
      <c r="B115" s="1677">
        <v>0</v>
      </c>
      <c r="C115" s="1670">
        <v>0</v>
      </c>
      <c r="D115" s="1677">
        <v>0</v>
      </c>
      <c r="E115" s="1678">
        <v>0</v>
      </c>
      <c r="F115" s="1677">
        <v>0</v>
      </c>
      <c r="G115" s="1678">
        <v>0</v>
      </c>
      <c r="H115" s="1677"/>
      <c r="I115" s="1679"/>
    </row>
    <row r="116" spans="1:9" x14ac:dyDescent="0.25">
      <c r="A116" s="1648" t="s">
        <v>688</v>
      </c>
      <c r="B116" s="1677">
        <v>83</v>
      </c>
      <c r="C116" s="1670">
        <v>55</v>
      </c>
      <c r="D116" s="1677">
        <v>28</v>
      </c>
      <c r="E116" s="1678">
        <v>0</v>
      </c>
      <c r="F116" s="1677">
        <v>28</v>
      </c>
      <c r="G116" s="1678">
        <v>0</v>
      </c>
      <c r="H116" s="1677">
        <v>16</v>
      </c>
      <c r="I116" s="1679">
        <v>31</v>
      </c>
    </row>
    <row r="117" spans="1:9" ht="13.8" thickBot="1" x14ac:dyDescent="0.3">
      <c r="A117" s="1649" t="s">
        <v>689</v>
      </c>
      <c r="B117" s="1677">
        <v>1577</v>
      </c>
      <c r="C117" s="1668">
        <v>1257</v>
      </c>
      <c r="D117" s="1677">
        <v>320</v>
      </c>
      <c r="E117" s="1678">
        <v>6</v>
      </c>
      <c r="F117" s="1677">
        <v>314</v>
      </c>
      <c r="G117" s="1678">
        <v>6</v>
      </c>
      <c r="H117" s="1677">
        <v>140</v>
      </c>
      <c r="I117" s="1679">
        <v>275</v>
      </c>
    </row>
    <row r="118" spans="1:9" ht="13.8" thickBot="1" x14ac:dyDescent="0.3">
      <c r="A118" s="1639" t="s">
        <v>690</v>
      </c>
      <c r="B118" s="1666">
        <v>703</v>
      </c>
      <c r="C118" s="1666">
        <v>457</v>
      </c>
      <c r="D118" s="1666">
        <v>246</v>
      </c>
      <c r="E118" s="1666">
        <v>5</v>
      </c>
      <c r="F118" s="1666">
        <v>241</v>
      </c>
      <c r="G118" s="1666">
        <v>5</v>
      </c>
      <c r="H118" s="1666">
        <v>85</v>
      </c>
      <c r="I118" s="1667">
        <v>267</v>
      </c>
    </row>
    <row r="119" spans="1:9" x14ac:dyDescent="0.25">
      <c r="A119" s="1642" t="s">
        <v>741</v>
      </c>
      <c r="B119" s="1668">
        <v>382</v>
      </c>
      <c r="C119" s="1668">
        <v>227</v>
      </c>
      <c r="D119" s="1668">
        <v>155</v>
      </c>
      <c r="E119" s="1685">
        <v>3</v>
      </c>
      <c r="F119" s="1668">
        <v>152</v>
      </c>
      <c r="G119" s="1685">
        <v>3</v>
      </c>
      <c r="H119" s="1685">
        <v>40</v>
      </c>
      <c r="I119" s="1669">
        <v>167</v>
      </c>
    </row>
    <row r="120" spans="1:9" x14ac:dyDescent="0.25">
      <c r="A120" s="1645" t="s">
        <v>691</v>
      </c>
      <c r="B120" s="1668">
        <v>73</v>
      </c>
      <c r="C120" s="1668">
        <v>52</v>
      </c>
      <c r="D120" s="1668">
        <v>21</v>
      </c>
      <c r="E120" s="1685">
        <v>0</v>
      </c>
      <c r="F120" s="1668">
        <v>21</v>
      </c>
      <c r="G120" s="1685">
        <v>0</v>
      </c>
      <c r="H120" s="1685">
        <v>10</v>
      </c>
      <c r="I120" s="1669">
        <v>24</v>
      </c>
    </row>
    <row r="121" spans="1:9" x14ac:dyDescent="0.25">
      <c r="A121" s="1648" t="s">
        <v>692</v>
      </c>
      <c r="B121" s="1670">
        <v>95</v>
      </c>
      <c r="C121" s="1670">
        <v>67</v>
      </c>
      <c r="D121" s="1670">
        <v>28</v>
      </c>
      <c r="E121" s="1678">
        <v>1</v>
      </c>
      <c r="F121" s="1670">
        <v>27</v>
      </c>
      <c r="G121" s="1678">
        <v>1</v>
      </c>
      <c r="H121" s="1670">
        <v>15</v>
      </c>
      <c r="I121" s="1671">
        <v>33</v>
      </c>
    </row>
    <row r="122" spans="1:9" x14ac:dyDescent="0.25">
      <c r="A122" s="1648" t="s">
        <v>693</v>
      </c>
      <c r="B122" s="1670">
        <v>94</v>
      </c>
      <c r="C122" s="1670">
        <v>64</v>
      </c>
      <c r="D122" s="1670">
        <v>30</v>
      </c>
      <c r="E122" s="1670">
        <v>1</v>
      </c>
      <c r="F122" s="1670">
        <v>29</v>
      </c>
      <c r="G122" s="1670">
        <v>1</v>
      </c>
      <c r="H122" s="1670">
        <v>17</v>
      </c>
      <c r="I122" s="1671">
        <v>28</v>
      </c>
    </row>
    <row r="123" spans="1:9" x14ac:dyDescent="0.25">
      <c r="A123" s="1653" t="s">
        <v>694</v>
      </c>
      <c r="B123" s="1677">
        <v>59</v>
      </c>
      <c r="C123" s="1677">
        <v>47</v>
      </c>
      <c r="D123" s="1677">
        <v>12</v>
      </c>
      <c r="E123" s="1678">
        <v>0</v>
      </c>
      <c r="F123" s="1677">
        <v>12</v>
      </c>
      <c r="G123" s="1678">
        <v>0</v>
      </c>
      <c r="H123" s="1677">
        <v>3</v>
      </c>
      <c r="I123" s="1679">
        <v>15</v>
      </c>
    </row>
    <row r="124" spans="1:9" ht="13.8" thickBot="1" x14ac:dyDescent="0.3">
      <c r="A124" s="1653" t="s">
        <v>695</v>
      </c>
      <c r="B124" s="1677">
        <v>0</v>
      </c>
      <c r="C124" s="1677">
        <v>0</v>
      </c>
      <c r="D124" s="1677">
        <v>0</v>
      </c>
      <c r="E124" s="1677">
        <v>0</v>
      </c>
      <c r="F124" s="1677">
        <v>0</v>
      </c>
      <c r="G124" s="1677">
        <v>0</v>
      </c>
      <c r="H124" s="1677">
        <v>0</v>
      </c>
      <c r="I124" s="1679">
        <v>0</v>
      </c>
    </row>
    <row r="125" spans="1:9" ht="13.8" thickBot="1" x14ac:dyDescent="0.3">
      <c r="A125" s="1639" t="s">
        <v>696</v>
      </c>
      <c r="B125" s="1666">
        <v>1208</v>
      </c>
      <c r="C125" s="1666">
        <v>818</v>
      </c>
      <c r="D125" s="1666">
        <v>390</v>
      </c>
      <c r="E125" s="1666">
        <v>7</v>
      </c>
      <c r="F125" s="1666">
        <v>383</v>
      </c>
      <c r="G125" s="1666">
        <v>9</v>
      </c>
      <c r="H125" s="1666">
        <v>105</v>
      </c>
      <c r="I125" s="1667">
        <v>462</v>
      </c>
    </row>
    <row r="126" spans="1:9" x14ac:dyDescent="0.25">
      <c r="A126" s="1645" t="s">
        <v>697</v>
      </c>
      <c r="B126" s="1668">
        <v>0</v>
      </c>
      <c r="C126" s="1668">
        <v>0</v>
      </c>
      <c r="D126" s="1668">
        <v>0</v>
      </c>
      <c r="E126" s="1668">
        <v>0</v>
      </c>
      <c r="F126" s="1668">
        <v>0</v>
      </c>
      <c r="G126" s="1668">
        <v>0</v>
      </c>
      <c r="H126" s="1668">
        <v>0</v>
      </c>
      <c r="I126" s="1669">
        <v>0</v>
      </c>
    </row>
    <row r="127" spans="1:9" x14ac:dyDescent="0.25">
      <c r="A127" s="1653" t="s">
        <v>698</v>
      </c>
      <c r="B127" s="1677">
        <v>0</v>
      </c>
      <c r="C127" s="1677">
        <v>0</v>
      </c>
      <c r="D127" s="1677">
        <v>0</v>
      </c>
      <c r="E127" s="1677">
        <v>0</v>
      </c>
      <c r="F127" s="1677">
        <v>0</v>
      </c>
      <c r="G127" s="1677">
        <v>0</v>
      </c>
      <c r="H127" s="1677">
        <v>0</v>
      </c>
      <c r="I127" s="1679">
        <v>0</v>
      </c>
    </row>
    <row r="128" spans="1:9" ht="13.8" thickBot="1" x14ac:dyDescent="0.3">
      <c r="A128" s="1649" t="s">
        <v>699</v>
      </c>
      <c r="B128" s="1672">
        <v>1208</v>
      </c>
      <c r="C128" s="1672">
        <v>818</v>
      </c>
      <c r="D128" s="1672">
        <v>390</v>
      </c>
      <c r="E128" s="1672">
        <v>7</v>
      </c>
      <c r="F128" s="1672">
        <v>383</v>
      </c>
      <c r="G128" s="1672">
        <v>9</v>
      </c>
      <c r="H128" s="1672">
        <v>105</v>
      </c>
      <c r="I128" s="1673">
        <v>462</v>
      </c>
    </row>
    <row r="129" spans="1:9" ht="13.8" thickBot="1" x14ac:dyDescent="0.3">
      <c r="A129" s="1639" t="s">
        <v>700</v>
      </c>
      <c r="B129" s="1666">
        <v>1106</v>
      </c>
      <c r="C129" s="1666">
        <v>828</v>
      </c>
      <c r="D129" s="1666">
        <v>278</v>
      </c>
      <c r="E129" s="1666">
        <v>5</v>
      </c>
      <c r="F129" s="1666">
        <v>273</v>
      </c>
      <c r="G129" s="1666">
        <v>7</v>
      </c>
      <c r="H129" s="1666">
        <v>73</v>
      </c>
      <c r="I129" s="1667">
        <v>305</v>
      </c>
    </row>
    <row r="130" spans="1:9" x14ac:dyDescent="0.25">
      <c r="A130" s="1645" t="s">
        <v>701</v>
      </c>
      <c r="B130" s="1668">
        <v>224</v>
      </c>
      <c r="C130" s="1668">
        <v>163</v>
      </c>
      <c r="D130" s="1668">
        <v>61</v>
      </c>
      <c r="E130" s="1668">
        <v>2</v>
      </c>
      <c r="F130" s="1668">
        <v>59</v>
      </c>
      <c r="G130" s="1668">
        <v>2</v>
      </c>
      <c r="H130" s="1668">
        <v>20</v>
      </c>
      <c r="I130" s="1669">
        <v>61</v>
      </c>
    </row>
    <row r="131" spans="1:9" x14ac:dyDescent="0.25">
      <c r="A131" s="1645" t="s">
        <v>742</v>
      </c>
      <c r="B131" s="1668">
        <v>590</v>
      </c>
      <c r="C131" s="1668">
        <v>437</v>
      </c>
      <c r="D131" s="1668">
        <v>153</v>
      </c>
      <c r="E131" s="1668">
        <v>1</v>
      </c>
      <c r="F131" s="1668">
        <v>152</v>
      </c>
      <c r="G131" s="1668">
        <v>1</v>
      </c>
      <c r="H131" s="1668">
        <v>41</v>
      </c>
      <c r="I131" s="1669">
        <v>169</v>
      </c>
    </row>
    <row r="132" spans="1:9" x14ac:dyDescent="0.25">
      <c r="A132" s="1648" t="s">
        <v>702</v>
      </c>
      <c r="B132" s="1670">
        <v>292</v>
      </c>
      <c r="C132" s="1670">
        <v>228</v>
      </c>
      <c r="D132" s="1670">
        <v>64</v>
      </c>
      <c r="E132" s="1670">
        <v>2</v>
      </c>
      <c r="F132" s="1670">
        <v>62</v>
      </c>
      <c r="G132" s="1670">
        <v>4</v>
      </c>
      <c r="H132" s="1670">
        <v>12</v>
      </c>
      <c r="I132" s="1671">
        <v>75</v>
      </c>
    </row>
    <row r="133" spans="1:9" ht="13.8" thickBot="1" x14ac:dyDescent="0.3">
      <c r="A133" s="1648" t="s">
        <v>703</v>
      </c>
      <c r="B133" s="1670">
        <v>0</v>
      </c>
      <c r="C133" s="1670">
        <v>0</v>
      </c>
      <c r="D133" s="1670">
        <v>0</v>
      </c>
      <c r="E133" s="1678">
        <v>0</v>
      </c>
      <c r="F133" s="1670">
        <v>0</v>
      </c>
      <c r="G133" s="1678">
        <v>0</v>
      </c>
      <c r="H133" s="1670">
        <v>0</v>
      </c>
      <c r="I133" s="1671">
        <v>0</v>
      </c>
    </row>
    <row r="134" spans="1:9" ht="13.8" thickBot="1" x14ac:dyDescent="0.3">
      <c r="A134" s="1639" t="s">
        <v>704</v>
      </c>
      <c r="B134" s="1666">
        <v>681</v>
      </c>
      <c r="C134" s="1666">
        <v>462</v>
      </c>
      <c r="D134" s="1666">
        <v>219</v>
      </c>
      <c r="E134" s="1666">
        <v>9</v>
      </c>
      <c r="F134" s="1666">
        <v>210</v>
      </c>
      <c r="G134" s="1666">
        <v>9</v>
      </c>
      <c r="H134" s="1666">
        <v>68</v>
      </c>
      <c r="I134" s="1667">
        <v>222</v>
      </c>
    </row>
    <row r="135" spans="1:9" x14ac:dyDescent="0.25">
      <c r="A135" s="1645" t="s">
        <v>705</v>
      </c>
      <c r="B135" s="1668">
        <v>188</v>
      </c>
      <c r="C135" s="1668">
        <v>139</v>
      </c>
      <c r="D135" s="1668">
        <v>49</v>
      </c>
      <c r="E135" s="1668">
        <v>1</v>
      </c>
      <c r="F135" s="1668">
        <v>48</v>
      </c>
      <c r="G135" s="1668">
        <v>1</v>
      </c>
      <c r="H135" s="1668">
        <v>16</v>
      </c>
      <c r="I135" s="1669">
        <v>54</v>
      </c>
    </row>
    <row r="136" spans="1:9" x14ac:dyDescent="0.25">
      <c r="A136" s="1648" t="s">
        <v>706</v>
      </c>
      <c r="B136" s="1670">
        <v>31</v>
      </c>
      <c r="C136" s="1668">
        <v>21</v>
      </c>
      <c r="D136" s="1670">
        <v>10</v>
      </c>
      <c r="E136" s="1678">
        <v>0</v>
      </c>
      <c r="F136" s="1668">
        <v>10</v>
      </c>
      <c r="G136" s="1678">
        <v>0</v>
      </c>
      <c r="H136" s="1670">
        <v>5</v>
      </c>
      <c r="I136" s="1671">
        <v>8</v>
      </c>
    </row>
    <row r="137" spans="1:9" x14ac:dyDescent="0.25">
      <c r="A137" s="1648" t="s">
        <v>707</v>
      </c>
      <c r="B137" s="1670">
        <v>0</v>
      </c>
      <c r="C137" s="1668">
        <v>0</v>
      </c>
      <c r="D137" s="1670">
        <v>0</v>
      </c>
      <c r="E137" s="1678">
        <v>0</v>
      </c>
      <c r="F137" s="1668">
        <v>0</v>
      </c>
      <c r="G137" s="1670">
        <v>0</v>
      </c>
      <c r="H137" s="1670">
        <v>0</v>
      </c>
      <c r="I137" s="1671">
        <v>0</v>
      </c>
    </row>
    <row r="138" spans="1:9" x14ac:dyDescent="0.25">
      <c r="A138" s="1648" t="s">
        <v>708</v>
      </c>
      <c r="B138" s="1670">
        <v>122</v>
      </c>
      <c r="C138" s="1670">
        <v>88</v>
      </c>
      <c r="D138" s="1670">
        <v>34</v>
      </c>
      <c r="E138" s="1678">
        <v>0</v>
      </c>
      <c r="F138" s="1668">
        <v>34</v>
      </c>
      <c r="G138" s="1678">
        <v>0</v>
      </c>
      <c r="H138" s="1670">
        <v>4</v>
      </c>
      <c r="I138" s="1671">
        <v>38</v>
      </c>
    </row>
    <row r="139" spans="1:9" ht="13.8" thickBot="1" x14ac:dyDescent="0.3">
      <c r="A139" s="1649" t="s">
        <v>709</v>
      </c>
      <c r="B139" s="1672">
        <v>340</v>
      </c>
      <c r="C139" s="1672">
        <v>214</v>
      </c>
      <c r="D139" s="1672">
        <v>126</v>
      </c>
      <c r="E139" s="1924">
        <v>8</v>
      </c>
      <c r="F139" s="1672">
        <v>118</v>
      </c>
      <c r="G139" s="1672">
        <v>8</v>
      </c>
      <c r="H139" s="1672">
        <v>43</v>
      </c>
      <c r="I139" s="1673">
        <v>122</v>
      </c>
    </row>
    <row r="140" spans="1:9" x14ac:dyDescent="0.25">
      <c r="A140" s="1635"/>
      <c r="B140" s="1665"/>
      <c r="C140" s="1665"/>
      <c r="D140" s="1665"/>
      <c r="E140" s="1665"/>
      <c r="F140" s="1665"/>
      <c r="G140" s="1665"/>
      <c r="H140" s="1665"/>
      <c r="I140" s="1665"/>
    </row>
    <row r="141" spans="1:9" ht="13.8" thickBot="1" x14ac:dyDescent="0.3">
      <c r="A141" s="1632"/>
      <c r="B141" s="1633"/>
      <c r="C141" s="1633"/>
      <c r="D141" s="1633"/>
      <c r="E141" s="1633"/>
      <c r="F141" s="1633"/>
      <c r="G141" s="1633"/>
      <c r="H141" s="1633"/>
      <c r="I141" s="1633"/>
    </row>
    <row r="142" spans="1:9" x14ac:dyDescent="0.25">
      <c r="A142" s="2261" t="s">
        <v>596</v>
      </c>
      <c r="B142" s="2264" t="s">
        <v>1</v>
      </c>
      <c r="C142" s="2265"/>
      <c r="D142" s="2265"/>
      <c r="E142" s="2265"/>
      <c r="F142" s="2266"/>
      <c r="G142" s="2264" t="s">
        <v>39</v>
      </c>
      <c r="H142" s="2265"/>
      <c r="I142" s="2267"/>
    </row>
    <row r="143" spans="1:9" ht="12.75" customHeight="1" x14ac:dyDescent="0.25">
      <c r="A143" s="2262"/>
      <c r="B143" s="2259" t="s">
        <v>82</v>
      </c>
      <c r="C143" s="2270" t="s">
        <v>597</v>
      </c>
      <c r="D143" s="2273" t="s">
        <v>598</v>
      </c>
      <c r="E143" s="2274"/>
      <c r="F143" s="2275"/>
      <c r="G143" s="2259" t="s">
        <v>97</v>
      </c>
      <c r="H143" s="2259" t="s">
        <v>98</v>
      </c>
      <c r="I143" s="2276" t="s">
        <v>99</v>
      </c>
    </row>
    <row r="144" spans="1:9" x14ac:dyDescent="0.25">
      <c r="A144" s="2262"/>
      <c r="B144" s="2268"/>
      <c r="C144" s="2271"/>
      <c r="D144" s="2279" t="s">
        <v>82</v>
      </c>
      <c r="E144" s="2259" t="s">
        <v>84</v>
      </c>
      <c r="F144" s="2259" t="s">
        <v>83</v>
      </c>
      <c r="G144" s="2268" t="s">
        <v>97</v>
      </c>
      <c r="H144" s="2268"/>
      <c r="I144" s="2277" t="s">
        <v>599</v>
      </c>
    </row>
    <row r="145" spans="1:9" ht="13.8" thickBot="1" x14ac:dyDescent="0.3">
      <c r="A145" s="2263"/>
      <c r="B145" s="2269"/>
      <c r="C145" s="2272"/>
      <c r="D145" s="2280"/>
      <c r="E145" s="2260" t="s">
        <v>600</v>
      </c>
      <c r="F145" s="2260" t="s">
        <v>600</v>
      </c>
      <c r="G145" s="2269"/>
      <c r="H145" s="2269"/>
      <c r="I145" s="2278"/>
    </row>
    <row r="146" spans="1:9" ht="13.8" thickBot="1" x14ac:dyDescent="0.3">
      <c r="A146" s="1639" t="s">
        <v>710</v>
      </c>
      <c r="B146" s="1666">
        <v>1186</v>
      </c>
      <c r="C146" s="1666">
        <v>934</v>
      </c>
      <c r="D146" s="1666">
        <v>252</v>
      </c>
      <c r="E146" s="1666">
        <v>9</v>
      </c>
      <c r="F146" s="1666">
        <v>243</v>
      </c>
      <c r="G146" s="1666">
        <v>10</v>
      </c>
      <c r="H146" s="1666">
        <v>94</v>
      </c>
      <c r="I146" s="1667">
        <v>254</v>
      </c>
    </row>
    <row r="147" spans="1:9" x14ac:dyDescent="0.25">
      <c r="A147" s="1642" t="s">
        <v>711</v>
      </c>
      <c r="B147" s="1681">
        <v>14</v>
      </c>
      <c r="C147" s="1681">
        <v>13</v>
      </c>
      <c r="D147" s="1682">
        <v>1</v>
      </c>
      <c r="E147" s="1682">
        <v>0</v>
      </c>
      <c r="F147" s="1682">
        <v>1</v>
      </c>
      <c r="G147" s="1682">
        <v>0</v>
      </c>
      <c r="H147" s="1682">
        <v>0</v>
      </c>
      <c r="I147" s="1925">
        <v>1</v>
      </c>
    </row>
    <row r="148" spans="1:9" x14ac:dyDescent="0.25">
      <c r="A148" s="1648" t="s">
        <v>712</v>
      </c>
      <c r="B148" s="1670">
        <v>145</v>
      </c>
      <c r="C148" s="1670">
        <v>109</v>
      </c>
      <c r="D148" s="1670">
        <v>36</v>
      </c>
      <c r="E148" s="1670">
        <v>1</v>
      </c>
      <c r="F148" s="1670">
        <v>35</v>
      </c>
      <c r="G148" s="1670">
        <v>1</v>
      </c>
      <c r="H148" s="1670">
        <v>10</v>
      </c>
      <c r="I148" s="1671">
        <v>47</v>
      </c>
    </row>
    <row r="149" spans="1:9" x14ac:dyDescent="0.25">
      <c r="A149" s="1926" t="s">
        <v>713</v>
      </c>
      <c r="B149" s="1927">
        <v>425</v>
      </c>
      <c r="C149" s="1927">
        <v>362</v>
      </c>
      <c r="D149" s="1927">
        <v>63</v>
      </c>
      <c r="E149" s="1678">
        <v>2</v>
      </c>
      <c r="F149" s="1927">
        <v>61</v>
      </c>
      <c r="G149" s="1678">
        <v>3</v>
      </c>
      <c r="H149" s="1927">
        <v>25</v>
      </c>
      <c r="I149" s="1928">
        <v>69</v>
      </c>
    </row>
    <row r="150" spans="1:9" x14ac:dyDescent="0.25">
      <c r="A150" s="1648" t="s">
        <v>714</v>
      </c>
      <c r="B150" s="1670">
        <v>47</v>
      </c>
      <c r="C150" s="1670">
        <v>27</v>
      </c>
      <c r="D150" s="1670">
        <v>20</v>
      </c>
      <c r="E150" s="1670">
        <v>1</v>
      </c>
      <c r="F150" s="1670">
        <v>19</v>
      </c>
      <c r="G150" s="1670">
        <v>1</v>
      </c>
      <c r="H150" s="1670">
        <v>10</v>
      </c>
      <c r="I150" s="1671">
        <v>9</v>
      </c>
    </row>
    <row r="151" spans="1:9" x14ac:dyDescent="0.25">
      <c r="A151" s="1648" t="s">
        <v>715</v>
      </c>
      <c r="B151" s="1670">
        <v>146</v>
      </c>
      <c r="C151" s="1670">
        <v>100</v>
      </c>
      <c r="D151" s="1670">
        <v>46</v>
      </c>
      <c r="E151" s="1929">
        <v>0</v>
      </c>
      <c r="F151" s="1670">
        <v>46</v>
      </c>
      <c r="G151" s="1929">
        <v>0</v>
      </c>
      <c r="H151" s="1670">
        <v>14</v>
      </c>
      <c r="I151" s="1671">
        <v>44</v>
      </c>
    </row>
    <row r="152" spans="1:9" x14ac:dyDescent="0.25">
      <c r="A152" s="1653" t="s">
        <v>716</v>
      </c>
      <c r="B152" s="1677">
        <v>279</v>
      </c>
      <c r="C152" s="1677">
        <v>232</v>
      </c>
      <c r="D152" s="1677">
        <v>47</v>
      </c>
      <c r="E152" s="1677">
        <v>2</v>
      </c>
      <c r="F152" s="1677">
        <v>45</v>
      </c>
      <c r="G152" s="1677">
        <v>2</v>
      </c>
      <c r="H152" s="1677">
        <v>23</v>
      </c>
      <c r="I152" s="1679">
        <v>49</v>
      </c>
    </row>
    <row r="153" spans="1:9" ht="13.8" thickBot="1" x14ac:dyDescent="0.3">
      <c r="A153" s="1649" t="s">
        <v>717</v>
      </c>
      <c r="B153" s="1672">
        <v>130</v>
      </c>
      <c r="C153" s="1672">
        <v>91</v>
      </c>
      <c r="D153" s="1677">
        <v>39</v>
      </c>
      <c r="E153" s="1672">
        <v>3</v>
      </c>
      <c r="F153" s="1672">
        <v>36</v>
      </c>
      <c r="G153" s="1672">
        <v>3</v>
      </c>
      <c r="H153" s="1672">
        <v>12</v>
      </c>
      <c r="I153" s="1673">
        <v>35</v>
      </c>
    </row>
    <row r="154" spans="1:9" ht="13.8" thickBot="1" x14ac:dyDescent="0.3">
      <c r="A154" s="1639" t="s">
        <v>718</v>
      </c>
      <c r="B154" s="1666">
        <v>530</v>
      </c>
      <c r="C154" s="1666">
        <v>321</v>
      </c>
      <c r="D154" s="1666">
        <v>209</v>
      </c>
      <c r="E154" s="1666">
        <v>7</v>
      </c>
      <c r="F154" s="1666">
        <v>202</v>
      </c>
      <c r="G154" s="1666">
        <v>7</v>
      </c>
      <c r="H154" s="1666">
        <v>64</v>
      </c>
      <c r="I154" s="1667">
        <v>200</v>
      </c>
    </row>
    <row r="155" spans="1:9" ht="13.8" thickBot="1" x14ac:dyDescent="0.3">
      <c r="A155" s="1645" t="s">
        <v>719</v>
      </c>
      <c r="B155" s="1668">
        <v>530</v>
      </c>
      <c r="C155" s="1668">
        <v>321</v>
      </c>
      <c r="D155" s="1677">
        <v>209</v>
      </c>
      <c r="E155" s="1668">
        <v>7</v>
      </c>
      <c r="F155" s="1668">
        <v>202</v>
      </c>
      <c r="G155" s="1668">
        <v>7</v>
      </c>
      <c r="H155" s="1668">
        <v>64</v>
      </c>
      <c r="I155" s="1669">
        <v>200</v>
      </c>
    </row>
    <row r="156" spans="1:9" ht="13.8" thickBot="1" x14ac:dyDescent="0.3">
      <c r="A156" s="1639" t="s">
        <v>720</v>
      </c>
      <c r="B156" s="1666">
        <v>550</v>
      </c>
      <c r="C156" s="1666">
        <v>387</v>
      </c>
      <c r="D156" s="1666">
        <v>163</v>
      </c>
      <c r="E156" s="1666">
        <v>6</v>
      </c>
      <c r="F156" s="1666">
        <v>157</v>
      </c>
      <c r="G156" s="1666">
        <v>8</v>
      </c>
      <c r="H156" s="1666">
        <v>46</v>
      </c>
      <c r="I156" s="1667">
        <v>190</v>
      </c>
    </row>
    <row r="157" spans="1:9" x14ac:dyDescent="0.25">
      <c r="A157" s="1645" t="s">
        <v>721</v>
      </c>
      <c r="B157" s="1668">
        <v>63</v>
      </c>
      <c r="C157" s="1668">
        <v>46</v>
      </c>
      <c r="D157" s="1668">
        <v>17</v>
      </c>
      <c r="E157" s="1685">
        <v>2</v>
      </c>
      <c r="F157" s="1668">
        <v>15</v>
      </c>
      <c r="G157" s="1668">
        <v>2</v>
      </c>
      <c r="H157" s="1685">
        <v>8</v>
      </c>
      <c r="I157" s="1669">
        <v>17</v>
      </c>
    </row>
    <row r="158" spans="1:9" x14ac:dyDescent="0.25">
      <c r="A158" s="1648" t="s">
        <v>722</v>
      </c>
      <c r="B158" s="1670">
        <v>104</v>
      </c>
      <c r="C158" s="1670">
        <v>70</v>
      </c>
      <c r="D158" s="1670">
        <v>34</v>
      </c>
      <c r="E158" s="1930">
        <v>1</v>
      </c>
      <c r="F158" s="1670">
        <v>33</v>
      </c>
      <c r="G158" s="1670">
        <v>2</v>
      </c>
      <c r="H158" s="1930">
        <v>10</v>
      </c>
      <c r="I158" s="1671">
        <v>38</v>
      </c>
    </row>
    <row r="159" spans="1:9" ht="13.8" thickBot="1" x14ac:dyDescent="0.3">
      <c r="A159" s="1648" t="s">
        <v>723</v>
      </c>
      <c r="B159" s="1670">
        <v>383</v>
      </c>
      <c r="C159" s="1670">
        <v>271</v>
      </c>
      <c r="D159" s="1670">
        <v>112</v>
      </c>
      <c r="E159" s="1929">
        <v>3</v>
      </c>
      <c r="F159" s="1670">
        <v>109</v>
      </c>
      <c r="G159" s="1929">
        <v>4</v>
      </c>
      <c r="H159" s="1930">
        <v>28</v>
      </c>
      <c r="I159" s="1671">
        <v>135</v>
      </c>
    </row>
    <row r="160" spans="1:9" ht="13.8" thickBot="1" x14ac:dyDescent="0.3">
      <c r="A160" s="1639" t="s">
        <v>724</v>
      </c>
      <c r="B160" s="1666">
        <v>1194</v>
      </c>
      <c r="C160" s="1666">
        <v>864</v>
      </c>
      <c r="D160" s="1666">
        <v>330</v>
      </c>
      <c r="E160" s="1666">
        <v>9</v>
      </c>
      <c r="F160" s="1666">
        <v>321</v>
      </c>
      <c r="G160" s="1666">
        <v>9</v>
      </c>
      <c r="H160" s="1666">
        <v>85</v>
      </c>
      <c r="I160" s="1667">
        <v>337</v>
      </c>
    </row>
    <row r="161" spans="1:9" x14ac:dyDescent="0.25">
      <c r="A161" s="1645" t="s">
        <v>725</v>
      </c>
      <c r="B161" s="1668">
        <v>233</v>
      </c>
      <c r="C161" s="1668">
        <v>182</v>
      </c>
      <c r="D161" s="1668">
        <v>51</v>
      </c>
      <c r="E161" s="1918">
        <v>1</v>
      </c>
      <c r="F161" s="1681">
        <v>50</v>
      </c>
      <c r="G161" s="1682">
        <v>1</v>
      </c>
      <c r="H161" s="1668">
        <v>19</v>
      </c>
      <c r="I161" s="1669">
        <v>48</v>
      </c>
    </row>
    <row r="162" spans="1:9" x14ac:dyDescent="0.25">
      <c r="A162" s="1648" t="s">
        <v>726</v>
      </c>
      <c r="B162" s="1670">
        <v>0</v>
      </c>
      <c r="C162" s="1670">
        <v>0</v>
      </c>
      <c r="D162" s="1670">
        <v>0</v>
      </c>
      <c r="E162" s="1929">
        <v>0</v>
      </c>
      <c r="F162" s="1668">
        <v>0</v>
      </c>
      <c r="G162" s="1929">
        <v>0</v>
      </c>
      <c r="H162" s="1670">
        <v>0</v>
      </c>
      <c r="I162" s="1671">
        <v>0</v>
      </c>
    </row>
    <row r="163" spans="1:9" x14ac:dyDescent="0.25">
      <c r="A163" s="1648" t="s">
        <v>727</v>
      </c>
      <c r="B163" s="1670">
        <v>130</v>
      </c>
      <c r="C163" s="1670">
        <v>84</v>
      </c>
      <c r="D163" s="1670">
        <v>46</v>
      </c>
      <c r="E163" s="1670">
        <v>2</v>
      </c>
      <c r="F163" s="1670">
        <v>44</v>
      </c>
      <c r="G163" s="1670">
        <v>2</v>
      </c>
      <c r="H163" s="1670">
        <v>17</v>
      </c>
      <c r="I163" s="1671">
        <v>49</v>
      </c>
    </row>
    <row r="164" spans="1:9" ht="13.8" thickBot="1" x14ac:dyDescent="0.3">
      <c r="A164" s="1649" t="s">
        <v>728</v>
      </c>
      <c r="B164" s="1672">
        <v>831</v>
      </c>
      <c r="C164" s="1672">
        <v>598</v>
      </c>
      <c r="D164" s="1672">
        <v>233</v>
      </c>
      <c r="E164" s="1672">
        <v>6</v>
      </c>
      <c r="F164" s="1672">
        <v>227</v>
      </c>
      <c r="G164" s="1672">
        <v>6</v>
      </c>
      <c r="H164" s="1672">
        <v>49</v>
      </c>
      <c r="I164" s="1673">
        <v>240</v>
      </c>
    </row>
    <row r="165" spans="1:9" ht="13.8" thickBot="1" x14ac:dyDescent="0.3">
      <c r="A165" s="1674" t="s">
        <v>729</v>
      </c>
      <c r="B165" s="1675">
        <v>672</v>
      </c>
      <c r="C165" s="1675">
        <v>465</v>
      </c>
      <c r="D165" s="1675">
        <v>207</v>
      </c>
      <c r="E165" s="1675">
        <v>7</v>
      </c>
      <c r="F165" s="1675">
        <v>200</v>
      </c>
      <c r="G165" s="1675">
        <v>7</v>
      </c>
      <c r="H165" s="1675">
        <v>58</v>
      </c>
      <c r="I165" s="1676">
        <v>207</v>
      </c>
    </row>
    <row r="166" spans="1:9" x14ac:dyDescent="0.25">
      <c r="A166" s="1642" t="s">
        <v>730</v>
      </c>
      <c r="B166" s="1681">
        <v>74</v>
      </c>
      <c r="C166" s="1681">
        <v>50</v>
      </c>
      <c r="D166" s="1681">
        <v>24</v>
      </c>
      <c r="E166" s="1683">
        <v>1</v>
      </c>
      <c r="F166" s="1681">
        <v>23</v>
      </c>
      <c r="G166" s="1683">
        <v>1</v>
      </c>
      <c r="H166" s="1683">
        <v>11</v>
      </c>
      <c r="I166" s="1684">
        <v>27</v>
      </c>
    </row>
    <row r="167" spans="1:9" x14ac:dyDescent="0.25">
      <c r="A167" s="1648" t="s">
        <v>731</v>
      </c>
      <c r="B167" s="1670">
        <v>181</v>
      </c>
      <c r="C167" s="1670">
        <v>123</v>
      </c>
      <c r="D167" s="1670">
        <v>58</v>
      </c>
      <c r="E167" s="1670">
        <v>3</v>
      </c>
      <c r="F167" s="1670">
        <v>55</v>
      </c>
      <c r="G167" s="1670">
        <v>3</v>
      </c>
      <c r="H167" s="1670">
        <v>13</v>
      </c>
      <c r="I167" s="1671">
        <v>53</v>
      </c>
    </row>
    <row r="168" spans="1:9" ht="13.8" thickBot="1" x14ac:dyDescent="0.3">
      <c r="A168" s="1649" t="s">
        <v>743</v>
      </c>
      <c r="B168" s="1672">
        <v>417</v>
      </c>
      <c r="C168" s="1672">
        <v>292</v>
      </c>
      <c r="D168" s="1672">
        <v>125</v>
      </c>
      <c r="E168" s="1672">
        <v>3</v>
      </c>
      <c r="F168" s="1672">
        <v>122</v>
      </c>
      <c r="G168" s="1672">
        <v>3</v>
      </c>
      <c r="H168" s="1672">
        <v>34</v>
      </c>
      <c r="I168" s="1673">
        <v>127</v>
      </c>
    </row>
    <row r="169" spans="1:9" ht="13.8" thickBot="1" x14ac:dyDescent="0.3">
      <c r="A169" s="1958" t="s">
        <v>732</v>
      </c>
      <c r="B169" s="1959">
        <v>0</v>
      </c>
      <c r="C169" s="1959">
        <v>0</v>
      </c>
      <c r="D169" s="1959">
        <v>0</v>
      </c>
      <c r="E169" s="1959">
        <v>0</v>
      </c>
      <c r="F169" s="1959">
        <v>0</v>
      </c>
      <c r="G169" s="1959">
        <v>0</v>
      </c>
      <c r="H169" s="1959">
        <v>0</v>
      </c>
      <c r="I169" s="1960">
        <v>0</v>
      </c>
    </row>
    <row r="200" spans="1:9" x14ac:dyDescent="0.25">
      <c r="A200" s="1636"/>
      <c r="B200" s="1636"/>
      <c r="C200" s="1636"/>
      <c r="D200" s="1636"/>
      <c r="E200" s="1636"/>
      <c r="F200" s="1636"/>
      <c r="G200" s="1636"/>
      <c r="H200" s="1636"/>
      <c r="I200" s="1636"/>
    </row>
    <row r="201" spans="1:9" x14ac:dyDescent="0.25">
      <c r="A201" s="1636"/>
      <c r="B201" s="1636"/>
      <c r="C201" s="1636"/>
      <c r="D201" s="1636"/>
      <c r="E201" s="1636"/>
      <c r="F201" s="1636"/>
      <c r="G201" s="1636"/>
      <c r="H201" s="1636"/>
      <c r="I201" s="1636"/>
    </row>
    <row r="202" spans="1:9" x14ac:dyDescent="0.25">
      <c r="A202" s="1636"/>
      <c r="B202" s="1636"/>
      <c r="C202" s="1636"/>
      <c r="D202" s="1636"/>
      <c r="E202" s="1636"/>
      <c r="F202" s="1636"/>
      <c r="G202" s="1636"/>
      <c r="H202" s="1636"/>
      <c r="I202" s="1636"/>
    </row>
    <row r="203" spans="1:9" x14ac:dyDescent="0.25">
      <c r="A203" s="1636"/>
      <c r="B203" s="1636"/>
      <c r="C203" s="1636"/>
      <c r="D203" s="1636"/>
      <c r="E203" s="1636"/>
      <c r="F203" s="1636"/>
      <c r="G203" s="1636"/>
      <c r="H203" s="1636"/>
      <c r="I203" s="1636"/>
    </row>
    <row r="204" spans="1:9" x14ac:dyDescent="0.25">
      <c r="A204" s="1636"/>
      <c r="B204" s="1636"/>
      <c r="C204" s="1636"/>
      <c r="D204" s="1636"/>
      <c r="E204" s="1636"/>
      <c r="F204" s="1636"/>
      <c r="G204" s="1636"/>
      <c r="H204" s="1636"/>
      <c r="I204" s="1636"/>
    </row>
    <row r="205" spans="1:9" x14ac:dyDescent="0.25">
      <c r="A205" s="1636"/>
      <c r="B205" s="1636"/>
      <c r="C205" s="1636"/>
      <c r="D205" s="1636"/>
      <c r="E205" s="1636"/>
      <c r="F205" s="1636"/>
      <c r="G205" s="1636"/>
      <c r="H205" s="1636"/>
      <c r="I205" s="1636"/>
    </row>
    <row r="206" spans="1:9" x14ac:dyDescent="0.25">
      <c r="A206" s="1636"/>
      <c r="B206" s="1636"/>
      <c r="C206" s="1636"/>
      <c r="D206" s="1636"/>
      <c r="E206" s="1636"/>
      <c r="F206" s="1636"/>
      <c r="G206" s="1636"/>
      <c r="H206" s="1636"/>
      <c r="I206" s="1636"/>
    </row>
    <row r="207" spans="1:9" x14ac:dyDescent="0.25">
      <c r="A207" s="1636"/>
      <c r="B207" s="1636"/>
      <c r="C207" s="1636"/>
      <c r="D207" s="1636"/>
      <c r="E207" s="1636"/>
      <c r="F207" s="1636"/>
      <c r="G207" s="1636"/>
      <c r="H207" s="1636"/>
      <c r="I207" s="1636"/>
    </row>
    <row r="208" spans="1:9" x14ac:dyDescent="0.25">
      <c r="A208" s="1636"/>
      <c r="B208" s="1636"/>
      <c r="C208" s="1636"/>
      <c r="D208" s="1636"/>
      <c r="E208" s="1636"/>
      <c r="F208" s="1636"/>
      <c r="G208" s="1636"/>
      <c r="H208" s="1636"/>
      <c r="I208" s="1636"/>
    </row>
    <row r="209" spans="1:9" x14ac:dyDescent="0.25">
      <c r="A209" s="1636"/>
      <c r="B209" s="1636"/>
      <c r="C209" s="1636"/>
      <c r="D209" s="1636"/>
      <c r="E209" s="1636"/>
      <c r="F209" s="1636"/>
      <c r="G209" s="1636"/>
      <c r="H209" s="1636"/>
      <c r="I209" s="1636"/>
    </row>
    <row r="210" spans="1:9" x14ac:dyDescent="0.25">
      <c r="A210" s="1636"/>
      <c r="B210" s="1636"/>
      <c r="C210" s="1636"/>
      <c r="D210" s="1636"/>
      <c r="E210" s="1636"/>
      <c r="F210" s="1636"/>
      <c r="G210" s="1636"/>
      <c r="H210" s="1636"/>
      <c r="I210" s="1636"/>
    </row>
    <row r="211" spans="1:9" x14ac:dyDescent="0.25">
      <c r="A211" s="1636"/>
      <c r="B211" s="1636"/>
      <c r="C211" s="1636"/>
      <c r="D211" s="1636"/>
      <c r="E211" s="1636"/>
      <c r="F211" s="1636"/>
      <c r="G211" s="1636"/>
      <c r="H211" s="1636"/>
      <c r="I211" s="1636"/>
    </row>
    <row r="212" spans="1:9" x14ac:dyDescent="0.25">
      <c r="A212" s="1636"/>
      <c r="B212" s="1636"/>
      <c r="C212" s="1636"/>
      <c r="D212" s="1636"/>
      <c r="E212" s="1636"/>
      <c r="F212" s="1636"/>
      <c r="G212" s="1636"/>
      <c r="H212" s="1636"/>
      <c r="I212" s="1636"/>
    </row>
    <row r="213" spans="1:9" x14ac:dyDescent="0.25">
      <c r="A213" s="1636"/>
      <c r="B213" s="1636"/>
      <c r="C213" s="1636"/>
      <c r="D213" s="1636"/>
      <c r="E213" s="1636"/>
      <c r="F213" s="1636"/>
      <c r="G213" s="1636"/>
      <c r="H213" s="1636"/>
      <c r="I213" s="1636"/>
    </row>
    <row r="214" spans="1:9" x14ac:dyDescent="0.25">
      <c r="A214" s="1636"/>
      <c r="B214" s="1636"/>
      <c r="C214" s="1636"/>
      <c r="D214" s="1636"/>
      <c r="E214" s="1636"/>
      <c r="F214" s="1636"/>
      <c r="G214" s="1636"/>
      <c r="H214" s="1636"/>
      <c r="I214" s="1636"/>
    </row>
    <row r="215" spans="1:9" x14ac:dyDescent="0.25">
      <c r="A215" s="1636"/>
      <c r="B215" s="1636"/>
      <c r="C215" s="1636"/>
      <c r="D215" s="1636"/>
      <c r="E215" s="1636"/>
      <c r="F215" s="1636"/>
      <c r="G215" s="1636"/>
      <c r="H215" s="1636"/>
      <c r="I215" s="1636"/>
    </row>
    <row r="216" spans="1:9" x14ac:dyDescent="0.25">
      <c r="A216" s="1636"/>
      <c r="B216" s="1636"/>
      <c r="C216" s="1636"/>
      <c r="D216" s="1636"/>
      <c r="E216" s="1636"/>
      <c r="F216" s="1636"/>
      <c r="G216" s="1636"/>
      <c r="H216" s="1636"/>
      <c r="I216" s="1636"/>
    </row>
    <row r="217" spans="1:9" x14ac:dyDescent="0.25">
      <c r="A217" s="1636"/>
      <c r="B217" s="1636"/>
      <c r="C217" s="1636"/>
      <c r="D217" s="1636"/>
      <c r="E217" s="1636"/>
      <c r="F217" s="1636"/>
      <c r="G217" s="1636"/>
      <c r="H217" s="1636"/>
      <c r="I217" s="1636"/>
    </row>
    <row r="218" spans="1:9" x14ac:dyDescent="0.25">
      <c r="A218" s="1636"/>
      <c r="B218" s="1636"/>
      <c r="C218" s="1636"/>
      <c r="D218" s="1636"/>
      <c r="E218" s="1636"/>
      <c r="F218" s="1636"/>
      <c r="G218" s="1636"/>
      <c r="H218" s="1636"/>
      <c r="I218" s="1636"/>
    </row>
    <row r="219" spans="1:9" x14ac:dyDescent="0.25">
      <c r="A219" s="1636"/>
      <c r="B219" s="1636"/>
      <c r="C219" s="1636"/>
      <c r="D219" s="1636"/>
      <c r="E219" s="1636"/>
      <c r="F219" s="1636"/>
      <c r="G219" s="1636"/>
      <c r="H219" s="1636"/>
      <c r="I219" s="1636"/>
    </row>
    <row r="220" spans="1:9" x14ac:dyDescent="0.25">
      <c r="A220" s="1636"/>
      <c r="B220" s="1636"/>
      <c r="C220" s="1636"/>
      <c r="D220" s="1636"/>
      <c r="E220" s="1636"/>
      <c r="F220" s="1636"/>
      <c r="G220" s="1636"/>
      <c r="H220" s="1636"/>
      <c r="I220" s="1636"/>
    </row>
    <row r="221" spans="1:9" x14ac:dyDescent="0.25">
      <c r="A221" s="1636"/>
      <c r="B221" s="1636"/>
      <c r="C221" s="1636"/>
      <c r="D221" s="1636"/>
      <c r="E221" s="1636"/>
      <c r="F221" s="1636"/>
      <c r="G221" s="1636"/>
      <c r="H221" s="1636"/>
      <c r="I221" s="1636"/>
    </row>
    <row r="222" spans="1:9" x14ac:dyDescent="0.25">
      <c r="A222" s="1636"/>
      <c r="B222" s="1636"/>
      <c r="C222" s="1636"/>
      <c r="D222" s="1636"/>
      <c r="E222" s="1636"/>
      <c r="F222" s="1636"/>
      <c r="G222" s="1636"/>
      <c r="H222" s="1636"/>
      <c r="I222" s="1636"/>
    </row>
    <row r="223" spans="1:9" x14ac:dyDescent="0.25">
      <c r="A223" s="1636"/>
      <c r="B223" s="1636"/>
      <c r="C223" s="1636"/>
      <c r="D223" s="1636"/>
      <c r="E223" s="1636"/>
      <c r="F223" s="1636"/>
      <c r="G223" s="1636"/>
      <c r="H223" s="1636"/>
      <c r="I223" s="1636"/>
    </row>
    <row r="224" spans="1:9" x14ac:dyDescent="0.25">
      <c r="A224" s="1636"/>
      <c r="B224" s="1636"/>
      <c r="C224" s="1636"/>
      <c r="D224" s="1636"/>
      <c r="E224" s="1636"/>
      <c r="F224" s="1636"/>
      <c r="G224" s="1636"/>
      <c r="H224" s="1636"/>
      <c r="I224" s="1636"/>
    </row>
    <row r="225" spans="1:9" x14ac:dyDescent="0.25">
      <c r="A225" s="1636"/>
      <c r="B225" s="1636"/>
      <c r="C225" s="1636"/>
      <c r="D225" s="1636"/>
      <c r="E225" s="1636"/>
      <c r="F225" s="1636"/>
      <c r="G225" s="1636"/>
      <c r="H225" s="1636"/>
      <c r="I225" s="1636"/>
    </row>
    <row r="226" spans="1:9" x14ac:dyDescent="0.25">
      <c r="A226" s="1636"/>
      <c r="B226" s="1636"/>
      <c r="C226" s="1636"/>
      <c r="D226" s="1636"/>
      <c r="E226" s="1636"/>
      <c r="F226" s="1636"/>
      <c r="G226" s="1636"/>
      <c r="H226" s="1636"/>
      <c r="I226" s="1636"/>
    </row>
    <row r="227" spans="1:9" x14ac:dyDescent="0.25">
      <c r="A227" s="1636"/>
      <c r="B227" s="1636"/>
      <c r="C227" s="1636"/>
      <c r="D227" s="1636"/>
      <c r="E227" s="1636"/>
      <c r="F227" s="1636"/>
      <c r="G227" s="1636"/>
      <c r="H227" s="1636"/>
      <c r="I227" s="1636"/>
    </row>
    <row r="228" spans="1:9" x14ac:dyDescent="0.25">
      <c r="A228" s="1636"/>
      <c r="B228" s="1636"/>
      <c r="C228" s="1636"/>
      <c r="D228" s="1636"/>
      <c r="E228" s="1636"/>
      <c r="F228" s="1636"/>
      <c r="G228" s="1636"/>
      <c r="H228" s="1636"/>
      <c r="I228" s="1636"/>
    </row>
    <row r="229" spans="1:9" x14ac:dyDescent="0.25">
      <c r="A229" s="1636"/>
      <c r="B229" s="1636"/>
      <c r="C229" s="1636"/>
      <c r="D229" s="1636"/>
      <c r="E229" s="1636"/>
      <c r="F229" s="1636"/>
      <c r="G229" s="1636"/>
      <c r="H229" s="1636"/>
      <c r="I229" s="1636"/>
    </row>
    <row r="230" spans="1:9" x14ac:dyDescent="0.25">
      <c r="A230" s="1636"/>
      <c r="B230" s="1636"/>
      <c r="C230" s="1636"/>
      <c r="D230" s="1636"/>
      <c r="E230" s="1636"/>
      <c r="F230" s="1636"/>
      <c r="G230" s="1636"/>
      <c r="H230" s="1636"/>
      <c r="I230" s="1636"/>
    </row>
    <row r="231" spans="1:9" x14ac:dyDescent="0.25">
      <c r="A231" s="1636"/>
      <c r="B231" s="1636"/>
      <c r="C231" s="1636"/>
      <c r="D231" s="1636"/>
      <c r="E231" s="1636"/>
      <c r="F231" s="1636"/>
      <c r="G231" s="1636"/>
      <c r="H231" s="1636"/>
      <c r="I231" s="1636"/>
    </row>
    <row r="232" spans="1:9" x14ac:dyDescent="0.25">
      <c r="A232" s="1636"/>
      <c r="B232" s="1636"/>
      <c r="C232" s="1636"/>
      <c r="D232" s="1636"/>
      <c r="E232" s="1636"/>
      <c r="F232" s="1636"/>
      <c r="G232" s="1636"/>
      <c r="H232" s="1636"/>
      <c r="I232" s="1636"/>
    </row>
    <row r="233" spans="1:9" x14ac:dyDescent="0.25">
      <c r="A233" s="1636"/>
      <c r="B233" s="1636"/>
      <c r="C233" s="1636"/>
      <c r="D233" s="1636"/>
      <c r="E233" s="1636"/>
      <c r="F233" s="1636"/>
      <c r="G233" s="1636"/>
      <c r="H233" s="1636"/>
      <c r="I233" s="1636"/>
    </row>
    <row r="234" spans="1:9" x14ac:dyDescent="0.25">
      <c r="A234" s="1636"/>
      <c r="B234" s="1636"/>
      <c r="C234" s="1636"/>
      <c r="D234" s="1636"/>
      <c r="E234" s="1636"/>
      <c r="F234" s="1636"/>
      <c r="G234" s="1636"/>
      <c r="H234" s="1636"/>
      <c r="I234" s="1636"/>
    </row>
    <row r="235" spans="1:9" x14ac:dyDescent="0.25">
      <c r="A235" s="1636"/>
      <c r="B235" s="1636"/>
      <c r="C235" s="1636"/>
      <c r="D235" s="1636"/>
      <c r="E235" s="1636"/>
      <c r="F235" s="1636"/>
      <c r="G235" s="1636"/>
      <c r="H235" s="1636"/>
      <c r="I235" s="1636"/>
    </row>
    <row r="236" spans="1:9" x14ac:dyDescent="0.25">
      <c r="A236" s="1636"/>
      <c r="B236" s="1636"/>
      <c r="C236" s="1636"/>
      <c r="D236" s="1636"/>
      <c r="E236" s="1636"/>
      <c r="F236" s="1636"/>
      <c r="G236" s="1636"/>
      <c r="H236" s="1636"/>
      <c r="I236" s="1636"/>
    </row>
    <row r="237" spans="1:9" x14ac:dyDescent="0.25">
      <c r="A237" s="1636"/>
      <c r="B237" s="1636"/>
      <c r="C237" s="1636"/>
      <c r="D237" s="1636"/>
      <c r="E237" s="1636"/>
      <c r="F237" s="1636"/>
      <c r="G237" s="1636"/>
      <c r="H237" s="1636"/>
      <c r="I237" s="1636"/>
    </row>
    <row r="238" spans="1:9" x14ac:dyDescent="0.25">
      <c r="A238" s="1636"/>
      <c r="B238" s="1636"/>
      <c r="C238" s="1636"/>
      <c r="D238" s="1636"/>
      <c r="E238" s="1636"/>
      <c r="F238" s="1636"/>
      <c r="G238" s="1636"/>
      <c r="H238" s="1636"/>
      <c r="I238" s="1636"/>
    </row>
    <row r="239" spans="1:9" x14ac:dyDescent="0.25">
      <c r="A239" s="1636"/>
      <c r="B239" s="1636"/>
      <c r="C239" s="1636"/>
      <c r="D239" s="1636"/>
      <c r="E239" s="1636"/>
      <c r="F239" s="1636"/>
      <c r="G239" s="1636"/>
      <c r="H239" s="1636"/>
      <c r="I239" s="1636"/>
    </row>
  </sheetData>
  <mergeCells count="48">
    <mergeCell ref="A47:A50"/>
    <mergeCell ref="B47:F47"/>
    <mergeCell ref="G47:I47"/>
    <mergeCell ref="B48:B50"/>
    <mergeCell ref="C48:C50"/>
    <mergeCell ref="D48:F48"/>
    <mergeCell ref="G48:G50"/>
    <mergeCell ref="H48:H50"/>
    <mergeCell ref="I48:I50"/>
    <mergeCell ref="D49:D50"/>
    <mergeCell ref="E49:E50"/>
    <mergeCell ref="F49:F50"/>
    <mergeCell ref="A5:A8"/>
    <mergeCell ref="B5:F5"/>
    <mergeCell ref="G5:I5"/>
    <mergeCell ref="B6:B8"/>
    <mergeCell ref="C6:C8"/>
    <mergeCell ref="D6:F6"/>
    <mergeCell ref="G6:G8"/>
    <mergeCell ref="H6:H8"/>
    <mergeCell ref="I6:I8"/>
    <mergeCell ref="D7:D8"/>
    <mergeCell ref="E7:E8"/>
    <mergeCell ref="F7:F8"/>
    <mergeCell ref="A96:A99"/>
    <mergeCell ref="B96:F96"/>
    <mergeCell ref="G96:I96"/>
    <mergeCell ref="B97:B99"/>
    <mergeCell ref="C97:C99"/>
    <mergeCell ref="D97:F97"/>
    <mergeCell ref="G97:G99"/>
    <mergeCell ref="H97:H99"/>
    <mergeCell ref="I97:I99"/>
    <mergeCell ref="D98:D99"/>
    <mergeCell ref="E98:E99"/>
    <mergeCell ref="F98:F99"/>
    <mergeCell ref="E144:E145"/>
    <mergeCell ref="F144:F145"/>
    <mergeCell ref="A142:A145"/>
    <mergeCell ref="B142:F142"/>
    <mergeCell ref="G142:I142"/>
    <mergeCell ref="B143:B145"/>
    <mergeCell ref="C143:C145"/>
    <mergeCell ref="D143:F143"/>
    <mergeCell ref="G143:G145"/>
    <mergeCell ref="H143:H145"/>
    <mergeCell ref="I143:I145"/>
    <mergeCell ref="D144:D145"/>
  </mergeCells>
  <pageMargins left="0.75" right="0.75" top="1" bottom="1" header="0.5" footer="0.5"/>
  <pageSetup paperSize="13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20" sqref="G20"/>
    </sheetView>
  </sheetViews>
  <sheetFormatPr defaultColWidth="9.109375" defaultRowHeight="13.2" x14ac:dyDescent="0.25"/>
  <cols>
    <col min="1" max="1" width="9.109375" style="1631"/>
    <col min="2" max="2" width="15.44140625" style="1631" customWidth="1"/>
    <col min="3" max="5" width="11.109375" style="1631" customWidth="1"/>
    <col min="6" max="6" width="9.109375" style="1631"/>
    <col min="7" max="7" width="17.33203125" style="1631" customWidth="1"/>
    <col min="8" max="8" width="2.44140625" style="1631" customWidth="1"/>
    <col min="9" max="9" width="9" style="1631" customWidth="1"/>
    <col min="10" max="10" width="2.109375" style="1631" customWidth="1"/>
    <col min="11" max="11" width="9" style="1631" bestFit="1" customWidth="1"/>
    <col min="12" max="12" width="3.33203125" style="1631" customWidth="1"/>
    <col min="13" max="13" width="7.88671875" style="1631" customWidth="1"/>
    <col min="14" max="14" width="2.33203125" style="1631" customWidth="1"/>
    <col min="15" max="15" width="9" style="1631" customWidth="1"/>
    <col min="16" max="16" width="2.109375" style="1631" customWidth="1"/>
    <col min="17" max="17" width="9" style="1631" customWidth="1"/>
    <col min="18" max="18" width="2.33203125" style="1631" customWidth="1"/>
    <col min="19" max="19" width="9" style="1631" customWidth="1"/>
    <col min="20" max="20" width="2.109375" style="1631" customWidth="1"/>
    <col min="21" max="21" width="9" style="1631" customWidth="1"/>
    <col min="22" max="22" width="2.109375" style="1631" customWidth="1"/>
    <col min="23" max="23" width="11.33203125" style="1631" customWidth="1"/>
    <col min="24" max="16384" width="9.109375" style="1631"/>
  </cols>
  <sheetData>
    <row r="1" spans="1:6" x14ac:dyDescent="0.25">
      <c r="A1" s="1688" t="s">
        <v>1013</v>
      </c>
      <c r="F1" s="1689"/>
    </row>
    <row r="2" spans="1:6" ht="13.8" thickBot="1" x14ac:dyDescent="0.3"/>
    <row r="3" spans="1:6" x14ac:dyDescent="0.25">
      <c r="B3" s="2281" t="s">
        <v>744</v>
      </c>
      <c r="C3" s="2281" t="s">
        <v>82</v>
      </c>
      <c r="D3" s="2283" t="s">
        <v>745</v>
      </c>
      <c r="E3" s="2284"/>
    </row>
    <row r="4" spans="1:6" ht="13.8" thickBot="1" x14ac:dyDescent="0.3">
      <c r="B4" s="2282"/>
      <c r="C4" s="2282"/>
      <c r="D4" s="1690" t="s">
        <v>49</v>
      </c>
      <c r="E4" s="1691" t="s">
        <v>50</v>
      </c>
    </row>
    <row r="5" spans="1:6" x14ac:dyDescent="0.25">
      <c r="B5" s="1692" t="s">
        <v>746</v>
      </c>
      <c r="C5" s="1693">
        <v>15681</v>
      </c>
      <c r="D5" s="1694">
        <v>9713</v>
      </c>
      <c r="E5" s="1695">
        <v>5968</v>
      </c>
    </row>
    <row r="6" spans="1:6" x14ac:dyDescent="0.25">
      <c r="B6" s="1692" t="s">
        <v>747</v>
      </c>
      <c r="C6" s="1696">
        <v>173309</v>
      </c>
      <c r="D6" s="1697">
        <v>94130</v>
      </c>
      <c r="E6" s="1698">
        <v>79179</v>
      </c>
    </row>
    <row r="7" spans="1:6" x14ac:dyDescent="0.25">
      <c r="B7" s="1692" t="s">
        <v>748</v>
      </c>
      <c r="C7" s="1696">
        <v>388160</v>
      </c>
      <c r="D7" s="1697">
        <v>205353</v>
      </c>
      <c r="E7" s="1698">
        <v>182807</v>
      </c>
    </row>
    <row r="8" spans="1:6" x14ac:dyDescent="0.25">
      <c r="B8" s="1692" t="s">
        <v>749</v>
      </c>
      <c r="C8" s="1696">
        <v>466945</v>
      </c>
      <c r="D8" s="1697">
        <v>248108</v>
      </c>
      <c r="E8" s="1698">
        <v>218837</v>
      </c>
    </row>
    <row r="9" spans="1:6" x14ac:dyDescent="0.25">
      <c r="B9" s="1692" t="s">
        <v>750</v>
      </c>
      <c r="C9" s="1696">
        <v>461319</v>
      </c>
      <c r="D9" s="1697">
        <v>251487</v>
      </c>
      <c r="E9" s="1698">
        <v>209832</v>
      </c>
    </row>
    <row r="10" spans="1:6" x14ac:dyDescent="0.25">
      <c r="B10" s="1692" t="s">
        <v>751</v>
      </c>
      <c r="C10" s="1696">
        <v>429642</v>
      </c>
      <c r="D10" s="1697">
        <v>248101</v>
      </c>
      <c r="E10" s="1698">
        <v>181541</v>
      </c>
    </row>
    <row r="11" spans="1:6" ht="13.8" thickBot="1" x14ac:dyDescent="0.3">
      <c r="B11" s="1699" t="s">
        <v>752</v>
      </c>
      <c r="C11" s="1700">
        <v>383623</v>
      </c>
      <c r="D11" s="1701">
        <v>266498</v>
      </c>
      <c r="E11" s="1702">
        <v>117125</v>
      </c>
    </row>
    <row r="12" spans="1:6" ht="13.8" thickBot="1" x14ac:dyDescent="0.3">
      <c r="B12" s="1699" t="s">
        <v>82</v>
      </c>
      <c r="C12" s="1703">
        <v>2318679</v>
      </c>
      <c r="D12" s="1704">
        <v>1323390</v>
      </c>
      <c r="E12" s="1705">
        <v>995289</v>
      </c>
    </row>
  </sheetData>
  <mergeCells count="3">
    <mergeCell ref="B3:B4"/>
    <mergeCell ref="C3:C4"/>
    <mergeCell ref="D3:E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workbookViewId="0">
      <selection activeCell="M37" sqref="M37"/>
    </sheetView>
  </sheetViews>
  <sheetFormatPr defaultColWidth="7.88671875" defaultRowHeight="13.2" x14ac:dyDescent="0.25"/>
  <cols>
    <col min="1" max="1" width="18" style="1706" customWidth="1"/>
    <col min="2" max="2" width="8.88671875" style="1706" customWidth="1"/>
    <col min="3" max="3" width="8.33203125" style="1706" customWidth="1"/>
    <col min="4" max="4" width="9" style="1706" customWidth="1"/>
    <col min="5" max="5" width="10" style="1706" customWidth="1"/>
    <col min="6" max="6" width="7.6640625" style="1706" customWidth="1"/>
    <col min="7" max="7" width="10.21875" style="1706" customWidth="1"/>
    <col min="8" max="8" width="11.6640625" style="1706" customWidth="1"/>
    <col min="9" max="9" width="9.109375" style="1706" customWidth="1"/>
    <col min="10" max="10" width="8.33203125" style="1706" customWidth="1"/>
    <col min="11" max="11" width="9.6640625" style="1706" customWidth="1"/>
    <col min="12" max="12" width="8.5546875" style="1706" customWidth="1"/>
    <col min="13" max="13" width="10.109375" style="1706" customWidth="1"/>
    <col min="14" max="16384" width="7.88671875" style="1706"/>
  </cols>
  <sheetData>
    <row r="1" spans="1:14" s="1707" customFormat="1" x14ac:dyDescent="0.25">
      <c r="A1" s="1688" t="s">
        <v>753</v>
      </c>
      <c r="B1" s="1706"/>
      <c r="C1" s="1706"/>
      <c r="D1" s="1706"/>
      <c r="E1" s="1706"/>
      <c r="F1" s="1706"/>
      <c r="G1" s="1706"/>
      <c r="H1" s="1706"/>
      <c r="I1" s="1706"/>
      <c r="J1" s="1706"/>
      <c r="K1" s="1706"/>
    </row>
    <row r="2" spans="1:14" x14ac:dyDescent="0.25">
      <c r="B2" s="1708"/>
      <c r="C2" s="1708"/>
      <c r="D2" s="1708"/>
      <c r="E2" s="1708"/>
      <c r="F2" s="1708"/>
      <c r="G2" s="1708"/>
      <c r="H2" s="1708"/>
      <c r="I2" s="1708"/>
      <c r="J2" s="1708"/>
      <c r="K2" s="1708"/>
    </row>
    <row r="3" spans="1:14" x14ac:dyDescent="0.25">
      <c r="A3" s="1688" t="s">
        <v>1049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</row>
    <row r="4" spans="1:14" ht="13.8" thickBot="1" x14ac:dyDescent="0.3">
      <c r="A4" s="1709"/>
      <c r="B4" s="1709"/>
      <c r="C4" s="1709"/>
      <c r="D4" s="1709"/>
      <c r="G4" s="1709"/>
      <c r="H4" s="1709"/>
      <c r="I4" s="1709"/>
      <c r="J4" s="1709"/>
      <c r="K4" s="1709"/>
    </row>
    <row r="5" spans="1:14" ht="13.8" thickBot="1" x14ac:dyDescent="0.3">
      <c r="A5" s="2289" t="s">
        <v>53</v>
      </c>
      <c r="B5" s="2291" t="s">
        <v>754</v>
      </c>
      <c r="C5" s="2292"/>
      <c r="D5" s="2292"/>
      <c r="E5" s="2292"/>
      <c r="F5" s="2292"/>
      <c r="G5" s="2292"/>
      <c r="H5" s="2292"/>
      <c r="I5" s="2292"/>
      <c r="J5" s="2292"/>
      <c r="K5" s="2293"/>
      <c r="L5" s="1710"/>
    </row>
    <row r="6" spans="1:14" ht="30.75" customHeight="1" thickBot="1" x14ac:dyDescent="0.3">
      <c r="A6" s="2290"/>
      <c r="B6" s="1711" t="s">
        <v>38</v>
      </c>
      <c r="C6" s="1712" t="s">
        <v>159</v>
      </c>
      <c r="D6" s="1713" t="s">
        <v>160</v>
      </c>
      <c r="E6" s="1713" t="s">
        <v>187</v>
      </c>
      <c r="F6" s="1713" t="s">
        <v>161</v>
      </c>
      <c r="G6" s="1996" t="s">
        <v>755</v>
      </c>
      <c r="H6" s="1713" t="s">
        <v>756</v>
      </c>
      <c r="I6" s="1713" t="s">
        <v>757</v>
      </c>
      <c r="J6" s="1713" t="s">
        <v>162</v>
      </c>
      <c r="K6" s="1714" t="s">
        <v>394</v>
      </c>
    </row>
    <row r="7" spans="1:14" ht="13.8" thickBot="1" x14ac:dyDescent="0.3">
      <c r="A7" s="1961" t="s">
        <v>601</v>
      </c>
      <c r="B7" s="1715">
        <v>1899538</v>
      </c>
      <c r="C7" s="1716">
        <v>93410</v>
      </c>
      <c r="D7" s="1717">
        <v>59643</v>
      </c>
      <c r="E7" s="1717">
        <v>1473018</v>
      </c>
      <c r="F7" s="1717">
        <v>5040</v>
      </c>
      <c r="G7" s="1717">
        <v>143660</v>
      </c>
      <c r="H7" s="1717">
        <v>1477</v>
      </c>
      <c r="I7" s="1717">
        <v>8304</v>
      </c>
      <c r="J7" s="1717">
        <v>112941</v>
      </c>
      <c r="K7" s="1718">
        <v>2045</v>
      </c>
      <c r="L7" s="1719"/>
      <c r="M7" s="1719"/>
    </row>
    <row r="8" spans="1:14" x14ac:dyDescent="0.25">
      <c r="A8" s="1962" t="s">
        <v>758</v>
      </c>
      <c r="B8" s="1720">
        <v>474827</v>
      </c>
      <c r="C8" s="1721">
        <v>13863</v>
      </c>
      <c r="D8" s="1722">
        <v>11158</v>
      </c>
      <c r="E8" s="1722">
        <v>394579</v>
      </c>
      <c r="F8" s="1722">
        <v>1041</v>
      </c>
      <c r="G8" s="1722">
        <v>39386</v>
      </c>
      <c r="H8" s="1722">
        <v>333</v>
      </c>
      <c r="I8" s="1722">
        <v>1393</v>
      </c>
      <c r="J8" s="1722">
        <v>12710</v>
      </c>
      <c r="K8" s="1723">
        <v>364</v>
      </c>
      <c r="L8" s="1633"/>
      <c r="M8" s="1710"/>
    </row>
    <row r="9" spans="1:14" x14ac:dyDescent="0.25">
      <c r="A9" s="1963" t="s">
        <v>759</v>
      </c>
      <c r="B9" s="1724">
        <v>201389</v>
      </c>
      <c r="C9" s="1725">
        <v>10823</v>
      </c>
      <c r="D9" s="1726">
        <v>12934</v>
      </c>
      <c r="E9" s="1726">
        <v>159887</v>
      </c>
      <c r="F9" s="1726">
        <v>616</v>
      </c>
      <c r="G9" s="1726">
        <v>14791</v>
      </c>
      <c r="H9" s="1726">
        <v>155</v>
      </c>
      <c r="I9" s="1726">
        <v>589</v>
      </c>
      <c r="J9" s="1726">
        <v>1335</v>
      </c>
      <c r="K9" s="1727">
        <v>259</v>
      </c>
      <c r="L9" s="1728"/>
      <c r="M9" s="1710"/>
      <c r="N9" s="1634"/>
    </row>
    <row r="10" spans="1:14" x14ac:dyDescent="0.25">
      <c r="A10" s="1963" t="s">
        <v>760</v>
      </c>
      <c r="B10" s="1724">
        <v>154273</v>
      </c>
      <c r="C10" s="1729">
        <v>8629</v>
      </c>
      <c r="D10" s="1730">
        <v>7438</v>
      </c>
      <c r="E10" s="1730">
        <v>123792</v>
      </c>
      <c r="F10" s="1730">
        <v>464</v>
      </c>
      <c r="G10" s="1730">
        <v>11326</v>
      </c>
      <c r="H10" s="1730">
        <v>194</v>
      </c>
      <c r="I10" s="1730">
        <v>611</v>
      </c>
      <c r="J10" s="1730">
        <v>1620</v>
      </c>
      <c r="K10" s="1731">
        <v>199</v>
      </c>
      <c r="L10" s="1728"/>
      <c r="M10" s="1710"/>
      <c r="N10" s="1634"/>
    </row>
    <row r="11" spans="1:14" x14ac:dyDescent="0.25">
      <c r="A11" s="1963" t="s">
        <v>761</v>
      </c>
      <c r="B11" s="1724">
        <v>112013</v>
      </c>
      <c r="C11" s="1729">
        <v>5761</v>
      </c>
      <c r="D11" s="1730">
        <v>1968</v>
      </c>
      <c r="E11" s="1730">
        <v>84947</v>
      </c>
      <c r="F11" s="1730">
        <v>202</v>
      </c>
      <c r="G11" s="1730">
        <v>7886</v>
      </c>
      <c r="H11" s="1730">
        <v>78</v>
      </c>
      <c r="I11" s="1730">
        <v>857</v>
      </c>
      <c r="J11" s="1730">
        <v>10242</v>
      </c>
      <c r="K11" s="1731">
        <v>72</v>
      </c>
      <c r="L11" s="1728"/>
      <c r="M11" s="1710"/>
      <c r="N11" s="1634"/>
    </row>
    <row r="12" spans="1:14" x14ac:dyDescent="0.25">
      <c r="A12" s="1963" t="s">
        <v>762</v>
      </c>
      <c r="B12" s="1724">
        <v>128186</v>
      </c>
      <c r="C12" s="1729">
        <v>7763</v>
      </c>
      <c r="D12" s="1730">
        <v>5737</v>
      </c>
      <c r="E12" s="1730">
        <v>99617</v>
      </c>
      <c r="F12" s="1730">
        <v>224</v>
      </c>
      <c r="G12" s="1730">
        <v>10535</v>
      </c>
      <c r="H12" s="1730">
        <v>130</v>
      </c>
      <c r="I12" s="1730">
        <v>602</v>
      </c>
      <c r="J12" s="1730">
        <v>3292</v>
      </c>
      <c r="K12" s="1731">
        <v>286</v>
      </c>
      <c r="L12" s="1728"/>
      <c r="M12" s="1710"/>
      <c r="N12" s="1634"/>
    </row>
    <row r="13" spans="1:14" x14ac:dyDescent="0.25">
      <c r="A13" s="1964" t="s">
        <v>763</v>
      </c>
      <c r="B13" s="1732">
        <v>60916</v>
      </c>
      <c r="C13" s="1725">
        <v>4744</v>
      </c>
      <c r="D13" s="1726">
        <v>3853</v>
      </c>
      <c r="E13" s="1726">
        <v>46698</v>
      </c>
      <c r="F13" s="1726">
        <v>368</v>
      </c>
      <c r="G13" s="1726">
        <v>4804</v>
      </c>
      <c r="H13" s="1726">
        <v>63</v>
      </c>
      <c r="I13" s="1726">
        <v>86</v>
      </c>
      <c r="J13" s="1726">
        <v>216</v>
      </c>
      <c r="K13" s="1727">
        <v>84</v>
      </c>
      <c r="L13" s="1728"/>
      <c r="M13" s="1710"/>
      <c r="N13" s="1634"/>
    </row>
    <row r="14" spans="1:14" x14ac:dyDescent="0.25">
      <c r="A14" s="1963" t="s">
        <v>764</v>
      </c>
      <c r="B14" s="1724">
        <v>59174</v>
      </c>
      <c r="C14" s="1729">
        <v>2794</v>
      </c>
      <c r="D14" s="1730">
        <v>1190</v>
      </c>
      <c r="E14" s="1730">
        <v>43886</v>
      </c>
      <c r="F14" s="1730">
        <v>137</v>
      </c>
      <c r="G14" s="1730">
        <v>4205</v>
      </c>
      <c r="H14" s="1730">
        <v>53</v>
      </c>
      <c r="I14" s="1730">
        <v>239</v>
      </c>
      <c r="J14" s="1730">
        <v>6619</v>
      </c>
      <c r="K14" s="1731">
        <v>51</v>
      </c>
      <c r="L14" s="1728"/>
      <c r="M14" s="1710"/>
      <c r="N14" s="1634"/>
    </row>
    <row r="15" spans="1:14" x14ac:dyDescent="0.25">
      <c r="A15" s="1963" t="s">
        <v>765</v>
      </c>
      <c r="B15" s="1724">
        <v>68413</v>
      </c>
      <c r="C15" s="1729">
        <v>3628</v>
      </c>
      <c r="D15" s="1730">
        <v>1300</v>
      </c>
      <c r="E15" s="1730">
        <v>50479</v>
      </c>
      <c r="F15" s="1730">
        <v>86</v>
      </c>
      <c r="G15" s="1730">
        <v>3840</v>
      </c>
      <c r="H15" s="1730">
        <v>58</v>
      </c>
      <c r="I15" s="1730">
        <v>370</v>
      </c>
      <c r="J15" s="1730">
        <v>8573</v>
      </c>
      <c r="K15" s="1731">
        <v>79</v>
      </c>
      <c r="L15" s="1728"/>
      <c r="M15" s="1710"/>
      <c r="N15" s="1634"/>
    </row>
    <row r="16" spans="1:14" x14ac:dyDescent="0.25">
      <c r="A16" s="1963" t="s">
        <v>766</v>
      </c>
      <c r="B16" s="1724">
        <v>47517</v>
      </c>
      <c r="C16" s="1729">
        <v>4562</v>
      </c>
      <c r="D16" s="1730">
        <v>2294</v>
      </c>
      <c r="E16" s="1730">
        <v>36789</v>
      </c>
      <c r="F16" s="1730">
        <v>112</v>
      </c>
      <c r="G16" s="1730">
        <v>3278</v>
      </c>
      <c r="H16" s="1730">
        <v>39</v>
      </c>
      <c r="I16" s="1730">
        <v>197</v>
      </c>
      <c r="J16" s="1730">
        <v>212</v>
      </c>
      <c r="K16" s="1731">
        <v>34</v>
      </c>
      <c r="L16" s="1728"/>
      <c r="M16" s="1710"/>
      <c r="N16" s="1634"/>
    </row>
    <row r="17" spans="1:14" x14ac:dyDescent="0.25">
      <c r="A17" s="1963" t="s">
        <v>767</v>
      </c>
      <c r="B17" s="1724">
        <v>61067</v>
      </c>
      <c r="C17" s="1729">
        <v>3300</v>
      </c>
      <c r="D17" s="1730">
        <v>947</v>
      </c>
      <c r="E17" s="1730">
        <v>46098</v>
      </c>
      <c r="F17" s="1730">
        <v>146</v>
      </c>
      <c r="G17" s="1730">
        <v>3413</v>
      </c>
      <c r="H17" s="1730">
        <v>63</v>
      </c>
      <c r="I17" s="1730">
        <v>626</v>
      </c>
      <c r="J17" s="1730">
        <v>6435</v>
      </c>
      <c r="K17" s="1731">
        <v>39</v>
      </c>
      <c r="L17" s="1728"/>
      <c r="M17" s="1710"/>
      <c r="N17" s="1634"/>
    </row>
    <row r="18" spans="1:14" x14ac:dyDescent="0.25">
      <c r="A18" s="1963" t="s">
        <v>768</v>
      </c>
      <c r="B18" s="1724">
        <v>72159</v>
      </c>
      <c r="C18" s="1729">
        <v>4430</v>
      </c>
      <c r="D18" s="1730">
        <v>2297</v>
      </c>
      <c r="E18" s="1730">
        <v>58003</v>
      </c>
      <c r="F18" s="1730">
        <v>220</v>
      </c>
      <c r="G18" s="1730">
        <v>6212</v>
      </c>
      <c r="H18" s="1730">
        <v>28</v>
      </c>
      <c r="I18" s="1730">
        <v>253</v>
      </c>
      <c r="J18" s="1730">
        <v>615</v>
      </c>
      <c r="K18" s="1731">
        <v>101</v>
      </c>
      <c r="L18" s="1728"/>
      <c r="M18" s="1710"/>
      <c r="N18" s="1634"/>
    </row>
    <row r="19" spans="1:14" x14ac:dyDescent="0.25">
      <c r="A19" s="1963" t="s">
        <v>769</v>
      </c>
      <c r="B19" s="1724">
        <v>59981</v>
      </c>
      <c r="C19" s="1729">
        <v>2546</v>
      </c>
      <c r="D19" s="1730">
        <v>1006</v>
      </c>
      <c r="E19" s="1730">
        <v>39845</v>
      </c>
      <c r="F19" s="1730">
        <v>455</v>
      </c>
      <c r="G19" s="1730">
        <v>5095</v>
      </c>
      <c r="H19" s="1730">
        <v>40</v>
      </c>
      <c r="I19" s="1730">
        <v>385</v>
      </c>
      <c r="J19" s="1730">
        <v>10551</v>
      </c>
      <c r="K19" s="1731">
        <v>58</v>
      </c>
      <c r="L19" s="1728"/>
      <c r="M19" s="1710"/>
      <c r="N19" s="1634"/>
    </row>
    <row r="20" spans="1:14" x14ac:dyDescent="0.25">
      <c r="A20" s="1963" t="s">
        <v>770</v>
      </c>
      <c r="B20" s="1724">
        <v>54499</v>
      </c>
      <c r="C20" s="1729">
        <v>3129</v>
      </c>
      <c r="D20" s="1730">
        <v>1056</v>
      </c>
      <c r="E20" s="1730">
        <v>42310</v>
      </c>
      <c r="F20" s="1730">
        <v>88</v>
      </c>
      <c r="G20" s="1730">
        <v>3378</v>
      </c>
      <c r="H20" s="1730">
        <v>34</v>
      </c>
      <c r="I20" s="1730">
        <v>270</v>
      </c>
      <c r="J20" s="1730">
        <v>4187</v>
      </c>
      <c r="K20" s="1731">
        <v>47</v>
      </c>
      <c r="L20" s="1728"/>
      <c r="M20" s="1710"/>
      <c r="N20" s="1634"/>
    </row>
    <row r="21" spans="1:14" x14ac:dyDescent="0.25">
      <c r="A21" s="1963" t="s">
        <v>771</v>
      </c>
      <c r="B21" s="1724">
        <v>56302</v>
      </c>
      <c r="C21" s="1729">
        <v>2725</v>
      </c>
      <c r="D21" s="1730">
        <v>1003</v>
      </c>
      <c r="E21" s="1730">
        <v>37299</v>
      </c>
      <c r="F21" s="1730">
        <v>84</v>
      </c>
      <c r="G21" s="1730">
        <v>3520</v>
      </c>
      <c r="H21" s="1730">
        <v>35</v>
      </c>
      <c r="I21" s="1730">
        <v>391</v>
      </c>
      <c r="J21" s="1730">
        <v>11188</v>
      </c>
      <c r="K21" s="1731">
        <v>57</v>
      </c>
      <c r="L21" s="1728"/>
      <c r="M21" s="1710"/>
      <c r="N21" s="1634"/>
    </row>
    <row r="22" spans="1:14" x14ac:dyDescent="0.25">
      <c r="A22" s="1963" t="s">
        <v>772</v>
      </c>
      <c r="B22" s="1724">
        <v>59137</v>
      </c>
      <c r="C22" s="1729">
        <v>2160</v>
      </c>
      <c r="D22" s="1730">
        <v>1409</v>
      </c>
      <c r="E22" s="1730">
        <v>44904</v>
      </c>
      <c r="F22" s="1730">
        <v>203</v>
      </c>
      <c r="G22" s="1730">
        <v>4106</v>
      </c>
      <c r="H22" s="1730">
        <v>40</v>
      </c>
      <c r="I22" s="1730">
        <v>229</v>
      </c>
      <c r="J22" s="1730">
        <v>6030</v>
      </c>
      <c r="K22" s="1731">
        <v>56</v>
      </c>
      <c r="L22" s="1728"/>
      <c r="M22" s="1710"/>
      <c r="N22" s="1634"/>
    </row>
    <row r="23" spans="1:14" x14ac:dyDescent="0.25">
      <c r="A23" s="1963" t="s">
        <v>773</v>
      </c>
      <c r="B23" s="1724">
        <v>22234</v>
      </c>
      <c r="C23" s="1729">
        <v>1032</v>
      </c>
      <c r="D23" s="1730">
        <v>351</v>
      </c>
      <c r="E23" s="1730">
        <v>16243</v>
      </c>
      <c r="F23" s="1730">
        <v>79</v>
      </c>
      <c r="G23" s="1730">
        <v>2048</v>
      </c>
      <c r="H23" s="1730">
        <v>36</v>
      </c>
      <c r="I23" s="1730">
        <v>152</v>
      </c>
      <c r="J23" s="1730">
        <v>2247</v>
      </c>
      <c r="K23" s="1731">
        <v>46</v>
      </c>
      <c r="L23" s="1728"/>
      <c r="M23" s="1710"/>
      <c r="N23" s="1634"/>
    </row>
    <row r="24" spans="1:14" x14ac:dyDescent="0.25">
      <c r="A24" s="1963" t="s">
        <v>774</v>
      </c>
      <c r="B24" s="1724">
        <v>53451</v>
      </c>
      <c r="C24" s="1729">
        <v>2843</v>
      </c>
      <c r="D24" s="1730">
        <v>967</v>
      </c>
      <c r="E24" s="1730">
        <v>39621</v>
      </c>
      <c r="F24" s="1730">
        <v>92</v>
      </c>
      <c r="G24" s="1730">
        <v>3916</v>
      </c>
      <c r="H24" s="1730">
        <v>11</v>
      </c>
      <c r="I24" s="1730">
        <v>252</v>
      </c>
      <c r="J24" s="1730">
        <v>5709</v>
      </c>
      <c r="K24" s="1731">
        <v>40</v>
      </c>
      <c r="L24" s="1728"/>
      <c r="M24" s="1710"/>
      <c r="N24" s="1634"/>
    </row>
    <row r="25" spans="1:14" x14ac:dyDescent="0.25">
      <c r="A25" s="1963" t="s">
        <v>775</v>
      </c>
      <c r="B25" s="1724">
        <v>36619</v>
      </c>
      <c r="C25" s="1729">
        <v>1756</v>
      </c>
      <c r="D25" s="1730">
        <v>614</v>
      </c>
      <c r="E25" s="1730">
        <v>25766</v>
      </c>
      <c r="F25" s="1730">
        <v>180</v>
      </c>
      <c r="G25" s="1730">
        <v>3260</v>
      </c>
      <c r="H25" s="1730">
        <v>12</v>
      </c>
      <c r="I25" s="1730">
        <v>170</v>
      </c>
      <c r="J25" s="1730">
        <v>4815</v>
      </c>
      <c r="K25" s="1731">
        <v>46</v>
      </c>
      <c r="L25" s="1728"/>
      <c r="M25" s="1710"/>
      <c r="N25" s="1634"/>
    </row>
    <row r="26" spans="1:14" x14ac:dyDescent="0.25">
      <c r="A26" s="1963" t="s">
        <v>776</v>
      </c>
      <c r="B26" s="1724">
        <v>81698</v>
      </c>
      <c r="C26" s="1729">
        <v>4752</v>
      </c>
      <c r="D26" s="1730">
        <v>1422</v>
      </c>
      <c r="E26" s="1730">
        <v>58235</v>
      </c>
      <c r="F26" s="1730">
        <v>200</v>
      </c>
      <c r="G26" s="1730">
        <v>6459</v>
      </c>
      <c r="H26" s="1730">
        <v>48</v>
      </c>
      <c r="I26" s="1730">
        <v>388</v>
      </c>
      <c r="J26" s="1730">
        <v>10090</v>
      </c>
      <c r="K26" s="1731">
        <v>104</v>
      </c>
      <c r="L26" s="1728"/>
      <c r="M26" s="1710"/>
      <c r="N26" s="1634"/>
    </row>
    <row r="27" spans="1:14" ht="13.8" thickBot="1" x14ac:dyDescent="0.3">
      <c r="A27" s="1965" t="s">
        <v>777</v>
      </c>
      <c r="B27" s="1733">
        <v>35683</v>
      </c>
      <c r="C27" s="1734">
        <v>2170</v>
      </c>
      <c r="D27" s="1686">
        <v>699</v>
      </c>
      <c r="E27" s="1686">
        <v>24020</v>
      </c>
      <c r="F27" s="1686">
        <v>43</v>
      </c>
      <c r="G27" s="1686">
        <v>2202</v>
      </c>
      <c r="H27" s="1686">
        <v>27</v>
      </c>
      <c r="I27" s="1686">
        <v>244</v>
      </c>
      <c r="J27" s="1686">
        <v>6255</v>
      </c>
      <c r="K27" s="1687">
        <v>23</v>
      </c>
      <c r="L27" s="1728"/>
      <c r="M27" s="1710"/>
      <c r="N27" s="1634"/>
    </row>
    <row r="28" spans="1:14" x14ac:dyDescent="0.25">
      <c r="G28" s="1631"/>
      <c r="L28" s="1710"/>
      <c r="M28" s="1735"/>
      <c r="N28" s="1634"/>
    </row>
    <row r="29" spans="1:14" x14ac:dyDescent="0.25">
      <c r="A29" s="1688" t="s">
        <v>1050</v>
      </c>
      <c r="L29" s="1710"/>
      <c r="M29" s="1710"/>
    </row>
    <row r="30" spans="1:14" ht="13.8" thickBot="1" x14ac:dyDescent="0.3">
      <c r="B30" s="1736"/>
      <c r="C30" s="1736"/>
      <c r="D30" s="1736"/>
      <c r="E30" s="1736"/>
      <c r="F30" s="1736"/>
      <c r="G30" s="1736"/>
      <c r="H30" s="1736"/>
      <c r="I30" s="1736"/>
      <c r="J30" s="1736"/>
      <c r="K30" s="1736"/>
      <c r="L30" s="1710"/>
      <c r="M30" s="1737"/>
    </row>
    <row r="31" spans="1:14" ht="13.8" thickBot="1" x14ac:dyDescent="0.3">
      <c r="A31" s="2294" t="s">
        <v>53</v>
      </c>
      <c r="B31" s="2303" t="s">
        <v>754</v>
      </c>
      <c r="C31" s="2304"/>
      <c r="D31" s="2304"/>
      <c r="E31" s="2304"/>
      <c r="F31" s="2304"/>
      <c r="G31" s="2304"/>
      <c r="H31" s="2304"/>
      <c r="I31" s="2304"/>
      <c r="J31" s="2305"/>
    </row>
    <row r="32" spans="1:14" x14ac:dyDescent="0.25">
      <c r="A32" s="2295"/>
      <c r="B32" s="2297" t="s">
        <v>38</v>
      </c>
      <c r="C32" s="2299" t="s">
        <v>1051</v>
      </c>
      <c r="D32" s="2301" t="s">
        <v>1052</v>
      </c>
      <c r="E32" s="2285" t="s">
        <v>1053</v>
      </c>
      <c r="F32" s="2301" t="s">
        <v>1054</v>
      </c>
      <c r="G32" s="2285" t="s">
        <v>1055</v>
      </c>
      <c r="H32" s="2285" t="s">
        <v>1056</v>
      </c>
      <c r="I32" s="2285" t="s">
        <v>1057</v>
      </c>
      <c r="J32" s="2287" t="s">
        <v>1058</v>
      </c>
    </row>
    <row r="33" spans="1:10" ht="13.8" thickBot="1" x14ac:dyDescent="0.3">
      <c r="A33" s="2296"/>
      <c r="B33" s="2298"/>
      <c r="C33" s="2300"/>
      <c r="D33" s="2302"/>
      <c r="E33" s="2286" t="s">
        <v>779</v>
      </c>
      <c r="F33" s="2302" t="s">
        <v>780</v>
      </c>
      <c r="G33" s="2286"/>
      <c r="H33" s="2286" t="s">
        <v>779</v>
      </c>
      <c r="I33" s="2286" t="s">
        <v>781</v>
      </c>
      <c r="J33" s="2288" t="s">
        <v>782</v>
      </c>
    </row>
    <row r="34" spans="1:10" ht="13.8" thickBot="1" x14ac:dyDescent="0.3">
      <c r="A34" s="1975" t="s">
        <v>601</v>
      </c>
      <c r="B34" s="1976">
        <v>2494208</v>
      </c>
      <c r="C34" s="1977">
        <v>73255</v>
      </c>
      <c r="D34" s="1978">
        <v>101515</v>
      </c>
      <c r="E34" s="1978">
        <v>1910131</v>
      </c>
      <c r="F34" s="1978">
        <v>5799</v>
      </c>
      <c r="G34" s="1978">
        <v>221006</v>
      </c>
      <c r="H34" s="1978">
        <v>16504</v>
      </c>
      <c r="I34" s="1978">
        <v>17918</v>
      </c>
      <c r="J34" s="2010">
        <v>148080</v>
      </c>
    </row>
    <row r="35" spans="1:10" x14ac:dyDescent="0.25">
      <c r="A35" s="1979" t="s">
        <v>758</v>
      </c>
      <c r="B35" s="1085">
        <v>641622</v>
      </c>
      <c r="C35" s="1980">
        <v>10269</v>
      </c>
      <c r="D35" s="1981">
        <v>19113</v>
      </c>
      <c r="E35" s="1981">
        <v>523215</v>
      </c>
      <c r="F35" s="1981">
        <v>1182</v>
      </c>
      <c r="G35" s="68">
        <v>61703</v>
      </c>
      <c r="H35" s="1981">
        <v>4579</v>
      </c>
      <c r="I35" s="1981">
        <v>3004</v>
      </c>
      <c r="J35" s="2011">
        <v>18557</v>
      </c>
    </row>
    <row r="36" spans="1:10" x14ac:dyDescent="0.25">
      <c r="A36" s="1982" t="s">
        <v>759</v>
      </c>
      <c r="B36" s="66">
        <v>274681</v>
      </c>
      <c r="C36" s="1983">
        <v>11030</v>
      </c>
      <c r="D36" s="1984">
        <v>21851</v>
      </c>
      <c r="E36" s="1984">
        <v>211892</v>
      </c>
      <c r="F36" s="1984">
        <v>732</v>
      </c>
      <c r="G36" s="1984">
        <v>24518</v>
      </c>
      <c r="H36" s="1984">
        <v>971</v>
      </c>
      <c r="I36" s="1984">
        <v>1164</v>
      </c>
      <c r="J36" s="1985">
        <v>2523</v>
      </c>
    </row>
    <row r="37" spans="1:10" x14ac:dyDescent="0.25">
      <c r="A37" s="1982" t="s">
        <v>760</v>
      </c>
      <c r="B37" s="66">
        <v>191191</v>
      </c>
      <c r="C37" s="1986">
        <v>7397</v>
      </c>
      <c r="D37" s="1987">
        <v>11513</v>
      </c>
      <c r="E37" s="1987">
        <v>150321</v>
      </c>
      <c r="F37" s="1987">
        <v>486</v>
      </c>
      <c r="G37" s="1987">
        <v>16823</v>
      </c>
      <c r="H37" s="1987">
        <v>1058</v>
      </c>
      <c r="I37" s="1987">
        <v>988</v>
      </c>
      <c r="J37" s="1988">
        <v>2605</v>
      </c>
    </row>
    <row r="38" spans="1:10" x14ac:dyDescent="0.25">
      <c r="A38" s="1982" t="s">
        <v>761</v>
      </c>
      <c r="B38" s="66">
        <v>138804</v>
      </c>
      <c r="C38" s="1986">
        <v>3312</v>
      </c>
      <c r="D38" s="1987">
        <v>3160</v>
      </c>
      <c r="E38" s="1987">
        <v>106543</v>
      </c>
      <c r="F38" s="1987">
        <v>223</v>
      </c>
      <c r="G38" s="1987">
        <v>10474</v>
      </c>
      <c r="H38" s="1987">
        <v>1374</v>
      </c>
      <c r="I38" s="1987">
        <v>1803</v>
      </c>
      <c r="J38" s="1988">
        <v>11915</v>
      </c>
    </row>
    <row r="39" spans="1:10" x14ac:dyDescent="0.25">
      <c r="A39" s="1982" t="s">
        <v>762</v>
      </c>
      <c r="B39" s="66">
        <v>166253</v>
      </c>
      <c r="C39" s="1986">
        <v>6056</v>
      </c>
      <c r="D39" s="1987">
        <v>9390</v>
      </c>
      <c r="E39" s="1987">
        <v>125646</v>
      </c>
      <c r="F39" s="1987">
        <v>238</v>
      </c>
      <c r="G39" s="1987">
        <v>17665</v>
      </c>
      <c r="H39" s="1987">
        <v>674</v>
      </c>
      <c r="I39" s="1987">
        <v>1157</v>
      </c>
      <c r="J39" s="1988">
        <v>5427</v>
      </c>
    </row>
    <row r="40" spans="1:10" x14ac:dyDescent="0.25">
      <c r="A40" s="1989" t="s">
        <v>763</v>
      </c>
      <c r="B40" s="1990">
        <v>78823</v>
      </c>
      <c r="C40" s="1983">
        <v>4197</v>
      </c>
      <c r="D40" s="1984">
        <v>6111</v>
      </c>
      <c r="E40" s="1984">
        <v>59836</v>
      </c>
      <c r="F40" s="1984">
        <v>396</v>
      </c>
      <c r="G40" s="1984">
        <v>7216</v>
      </c>
      <c r="H40" s="1984">
        <v>229</v>
      </c>
      <c r="I40" s="1984">
        <v>246</v>
      </c>
      <c r="J40" s="1985">
        <v>592</v>
      </c>
    </row>
    <row r="41" spans="1:10" x14ac:dyDescent="0.25">
      <c r="A41" s="1982" t="s">
        <v>764</v>
      </c>
      <c r="B41" s="66">
        <v>75996</v>
      </c>
      <c r="C41" s="1986">
        <v>2342</v>
      </c>
      <c r="D41" s="1987">
        <v>2345</v>
      </c>
      <c r="E41" s="1987">
        <v>54748</v>
      </c>
      <c r="F41" s="1987">
        <v>116</v>
      </c>
      <c r="G41" s="1987">
        <v>6047</v>
      </c>
      <c r="H41" s="1987">
        <v>644</v>
      </c>
      <c r="I41" s="1987">
        <v>594</v>
      </c>
      <c r="J41" s="1988">
        <v>9160</v>
      </c>
    </row>
    <row r="42" spans="1:10" x14ac:dyDescent="0.25">
      <c r="A42" s="1982" t="s">
        <v>765</v>
      </c>
      <c r="B42" s="66">
        <v>85648</v>
      </c>
      <c r="C42" s="1986">
        <v>2264</v>
      </c>
      <c r="D42" s="1987">
        <v>2235</v>
      </c>
      <c r="E42" s="1987">
        <v>63043</v>
      </c>
      <c r="F42" s="1987">
        <v>132</v>
      </c>
      <c r="G42" s="1987">
        <v>6268</v>
      </c>
      <c r="H42" s="1987">
        <v>498</v>
      </c>
      <c r="I42" s="1987">
        <v>872</v>
      </c>
      <c r="J42" s="1988">
        <v>10336</v>
      </c>
    </row>
    <row r="43" spans="1:10" x14ac:dyDescent="0.25">
      <c r="A43" s="1982" t="s">
        <v>766</v>
      </c>
      <c r="B43" s="66">
        <v>62369</v>
      </c>
      <c r="C43" s="1986">
        <v>3862</v>
      </c>
      <c r="D43" s="1987">
        <v>3850</v>
      </c>
      <c r="E43" s="1987">
        <v>47896</v>
      </c>
      <c r="F43" s="1987">
        <v>157</v>
      </c>
      <c r="G43" s="1987">
        <v>5505</v>
      </c>
      <c r="H43" s="1987">
        <v>186</v>
      </c>
      <c r="I43" s="1987">
        <v>343</v>
      </c>
      <c r="J43" s="1988">
        <v>570</v>
      </c>
    </row>
    <row r="44" spans="1:10" x14ac:dyDescent="0.25">
      <c r="A44" s="1982" t="s">
        <v>767</v>
      </c>
      <c r="B44" s="66">
        <v>76924</v>
      </c>
      <c r="C44" s="1986">
        <v>2117</v>
      </c>
      <c r="D44" s="1987">
        <v>1512</v>
      </c>
      <c r="E44" s="1987">
        <v>58463</v>
      </c>
      <c r="F44" s="1987">
        <v>143</v>
      </c>
      <c r="G44" s="1987">
        <v>5395</v>
      </c>
      <c r="H44" s="1987">
        <v>529</v>
      </c>
      <c r="I44" s="1987">
        <v>1220</v>
      </c>
      <c r="J44" s="1988">
        <v>7545</v>
      </c>
    </row>
    <row r="45" spans="1:10" x14ac:dyDescent="0.25">
      <c r="A45" s="1982" t="s">
        <v>768</v>
      </c>
      <c r="B45" s="66">
        <v>104582</v>
      </c>
      <c r="C45" s="1986">
        <v>3875</v>
      </c>
      <c r="D45" s="1987">
        <v>4769</v>
      </c>
      <c r="E45" s="1987">
        <v>81914</v>
      </c>
      <c r="F45" s="1987">
        <v>287</v>
      </c>
      <c r="G45" s="1987">
        <v>11131</v>
      </c>
      <c r="H45" s="1987">
        <v>325</v>
      </c>
      <c r="I45" s="1987">
        <v>600</v>
      </c>
      <c r="J45" s="1988">
        <v>1681</v>
      </c>
    </row>
    <row r="46" spans="1:10" x14ac:dyDescent="0.25">
      <c r="A46" s="1982" t="s">
        <v>769</v>
      </c>
      <c r="B46" s="66">
        <v>76399</v>
      </c>
      <c r="C46" s="1986">
        <v>1739</v>
      </c>
      <c r="D46" s="1987">
        <v>1811</v>
      </c>
      <c r="E46" s="1987">
        <v>50653</v>
      </c>
      <c r="F46" s="1987">
        <v>443</v>
      </c>
      <c r="G46" s="1987">
        <v>6686</v>
      </c>
      <c r="H46" s="1987">
        <v>684</v>
      </c>
      <c r="I46" s="1987">
        <v>1025</v>
      </c>
      <c r="J46" s="1988">
        <v>13358</v>
      </c>
    </row>
    <row r="47" spans="1:10" x14ac:dyDescent="0.25">
      <c r="A47" s="1982" t="s">
        <v>770</v>
      </c>
      <c r="B47" s="66">
        <v>71717</v>
      </c>
      <c r="C47" s="1986">
        <v>2161</v>
      </c>
      <c r="D47" s="1987">
        <v>1925</v>
      </c>
      <c r="E47" s="1987">
        <v>54429</v>
      </c>
      <c r="F47" s="1987">
        <v>193</v>
      </c>
      <c r="G47" s="1987">
        <v>5283</v>
      </c>
      <c r="H47" s="1987">
        <v>862</v>
      </c>
      <c r="I47" s="1987">
        <v>630</v>
      </c>
      <c r="J47" s="1988">
        <v>6234</v>
      </c>
    </row>
    <row r="48" spans="1:10" x14ac:dyDescent="0.25">
      <c r="A48" s="1982" t="s">
        <v>771</v>
      </c>
      <c r="B48" s="66">
        <v>71418</v>
      </c>
      <c r="C48" s="1986">
        <v>1841</v>
      </c>
      <c r="D48" s="1987">
        <v>1582</v>
      </c>
      <c r="E48" s="1987">
        <v>48429</v>
      </c>
      <c r="F48" s="1987">
        <v>60</v>
      </c>
      <c r="G48" s="1987">
        <v>5151</v>
      </c>
      <c r="H48" s="1987">
        <v>388</v>
      </c>
      <c r="I48" s="1987">
        <v>1000</v>
      </c>
      <c r="J48" s="1988">
        <v>12967</v>
      </c>
    </row>
    <row r="49" spans="1:10" x14ac:dyDescent="0.25">
      <c r="A49" s="1982" t="s">
        <v>772</v>
      </c>
      <c r="B49" s="66">
        <v>82923</v>
      </c>
      <c r="C49" s="1986">
        <v>1789</v>
      </c>
      <c r="D49" s="1987">
        <v>2740</v>
      </c>
      <c r="E49" s="1987">
        <v>61194</v>
      </c>
      <c r="F49" s="1987">
        <v>252</v>
      </c>
      <c r="G49" s="1987">
        <v>6433</v>
      </c>
      <c r="H49" s="1987">
        <v>899</v>
      </c>
      <c r="I49" s="1987">
        <v>502</v>
      </c>
      <c r="J49" s="1988">
        <v>9114</v>
      </c>
    </row>
    <row r="50" spans="1:10" x14ac:dyDescent="0.25">
      <c r="A50" s="1982" t="s">
        <v>773</v>
      </c>
      <c r="B50" s="66">
        <v>30245</v>
      </c>
      <c r="C50" s="1986">
        <v>1037</v>
      </c>
      <c r="D50" s="1987">
        <v>760</v>
      </c>
      <c r="E50" s="1987">
        <v>21001</v>
      </c>
      <c r="F50" s="1987">
        <v>148</v>
      </c>
      <c r="G50" s="1987">
        <v>3442</v>
      </c>
      <c r="H50" s="1987">
        <v>149</v>
      </c>
      <c r="I50" s="1987">
        <v>360</v>
      </c>
      <c r="J50" s="1988">
        <v>3348</v>
      </c>
    </row>
    <row r="51" spans="1:10" x14ac:dyDescent="0.25">
      <c r="A51" s="1982" t="s">
        <v>774</v>
      </c>
      <c r="B51" s="66">
        <v>68340</v>
      </c>
      <c r="C51" s="1986">
        <v>1964</v>
      </c>
      <c r="D51" s="1987">
        <v>2027</v>
      </c>
      <c r="E51" s="1987">
        <v>52204</v>
      </c>
      <c r="F51" s="1987">
        <v>131</v>
      </c>
      <c r="G51" s="1987">
        <v>5123</v>
      </c>
      <c r="H51" s="1987">
        <v>551</v>
      </c>
      <c r="I51" s="1987">
        <v>489</v>
      </c>
      <c r="J51" s="1988">
        <v>5851</v>
      </c>
    </row>
    <row r="52" spans="1:10" x14ac:dyDescent="0.25">
      <c r="A52" s="1982" t="s">
        <v>775</v>
      </c>
      <c r="B52" s="66">
        <v>43105</v>
      </c>
      <c r="C52" s="1986">
        <v>1209</v>
      </c>
      <c r="D52" s="1987">
        <v>1203</v>
      </c>
      <c r="E52" s="1987">
        <v>30093</v>
      </c>
      <c r="F52" s="1987">
        <v>136</v>
      </c>
      <c r="G52" s="1987">
        <v>3563</v>
      </c>
      <c r="H52" s="1987">
        <v>473</v>
      </c>
      <c r="I52" s="1987">
        <v>434</v>
      </c>
      <c r="J52" s="1988">
        <v>5994</v>
      </c>
    </row>
    <row r="53" spans="1:10" x14ac:dyDescent="0.25">
      <c r="A53" s="1982" t="s">
        <v>776</v>
      </c>
      <c r="B53" s="66">
        <v>107240</v>
      </c>
      <c r="C53" s="1986">
        <v>3349</v>
      </c>
      <c r="D53" s="1987">
        <v>2512</v>
      </c>
      <c r="E53" s="1987">
        <v>77650</v>
      </c>
      <c r="F53" s="1987">
        <v>290</v>
      </c>
      <c r="G53" s="1987">
        <v>9309</v>
      </c>
      <c r="H53" s="1987">
        <v>1134</v>
      </c>
      <c r="I53" s="1987">
        <v>795</v>
      </c>
      <c r="J53" s="1988">
        <v>12201</v>
      </c>
    </row>
    <row r="54" spans="1:10" ht="13.8" thickBot="1" x14ac:dyDescent="0.3">
      <c r="A54" s="1991" t="s">
        <v>777</v>
      </c>
      <c r="B54" s="1992">
        <v>45928</v>
      </c>
      <c r="C54" s="1993">
        <v>1445</v>
      </c>
      <c r="D54" s="1994">
        <v>1106</v>
      </c>
      <c r="E54" s="1994">
        <v>30961</v>
      </c>
      <c r="F54" s="1994">
        <v>54</v>
      </c>
      <c r="G54" s="1994">
        <v>3271</v>
      </c>
      <c r="H54" s="1994">
        <v>297</v>
      </c>
      <c r="I54" s="1994">
        <v>692</v>
      </c>
      <c r="J54" s="1995">
        <v>8102</v>
      </c>
    </row>
  </sheetData>
  <mergeCells count="13">
    <mergeCell ref="H32:H33"/>
    <mergeCell ref="I32:I33"/>
    <mergeCell ref="J32:J33"/>
    <mergeCell ref="A5:A6"/>
    <mergeCell ref="B5:K5"/>
    <mergeCell ref="A31:A33"/>
    <mergeCell ref="B32:B33"/>
    <mergeCell ref="C32:C33"/>
    <mergeCell ref="D32:D33"/>
    <mergeCell ref="E32:E33"/>
    <mergeCell ref="F32:F33"/>
    <mergeCell ref="G32:G33"/>
    <mergeCell ref="B31:J31"/>
  </mergeCells>
  <pageMargins left="0.74803149606299213" right="0.74803149606299213" top="0.98425196850393704" bottom="0.98425196850393704" header="0.51181102362204722" footer="0.51181102362204722"/>
  <pageSetup paperSize="1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zoomScaleNormal="100" workbookViewId="0">
      <selection activeCell="G27" sqref="G27"/>
    </sheetView>
  </sheetViews>
  <sheetFormatPr defaultRowHeight="13.2" x14ac:dyDescent="0.25"/>
  <cols>
    <col min="2" max="2" width="10.88671875" customWidth="1"/>
    <col min="3" max="3" width="14.6640625" customWidth="1"/>
    <col min="4" max="4" width="15.44140625" customWidth="1"/>
    <col min="5" max="5" width="12.6640625" customWidth="1"/>
    <col min="6" max="6" width="12" customWidth="1"/>
    <col min="7" max="7" width="15.6640625" customWidth="1"/>
    <col min="8" max="8" width="10.6640625" customWidth="1"/>
    <col min="9" max="10" width="17.5546875" customWidth="1"/>
    <col min="11" max="12" width="10.109375" customWidth="1"/>
  </cols>
  <sheetData>
    <row r="1" spans="1:28" x14ac:dyDescent="0.25">
      <c r="A1" s="1538" t="s">
        <v>540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8" customHeight="1" x14ac:dyDescent="0.25"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13.5" customHeight="1" thickBot="1" x14ac:dyDescent="0.3">
      <c r="A3" s="2012" t="s">
        <v>541</v>
      </c>
      <c r="B3" s="2012"/>
      <c r="C3" s="2012"/>
      <c r="D3" s="2012"/>
      <c r="E3" s="2012"/>
      <c r="F3" s="2012"/>
      <c r="G3" s="2012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ht="25.5" customHeight="1" x14ac:dyDescent="0.25">
      <c r="B4" s="2014" t="s">
        <v>0</v>
      </c>
      <c r="C4" s="2016" t="s">
        <v>409</v>
      </c>
      <c r="D4" s="2017"/>
      <c r="E4" s="2018" t="s">
        <v>410</v>
      </c>
      <c r="F4" s="2020" t="s">
        <v>528</v>
      </c>
      <c r="G4" s="2021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ht="40.200000000000003" thickBot="1" x14ac:dyDescent="0.3">
      <c r="B5" s="2015"/>
      <c r="C5" s="1077" t="s">
        <v>411</v>
      </c>
      <c r="D5" s="1427" t="s">
        <v>527</v>
      </c>
      <c r="E5" s="2019"/>
      <c r="F5" s="1077" t="s">
        <v>411</v>
      </c>
      <c r="G5" s="1496" t="s">
        <v>527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x14ac:dyDescent="0.25">
      <c r="B6" s="1469" t="s">
        <v>511</v>
      </c>
      <c r="C6" s="1078">
        <v>292</v>
      </c>
      <c r="D6" s="1079">
        <v>282</v>
      </c>
      <c r="E6" s="1123">
        <f>C6-D6</f>
        <v>10</v>
      </c>
      <c r="F6" s="1490">
        <v>7.5</v>
      </c>
      <c r="G6" s="1491">
        <v>7</v>
      </c>
      <c r="I6" s="35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x14ac:dyDescent="0.25">
      <c r="B7" s="1469" t="s">
        <v>518</v>
      </c>
      <c r="C7" s="1080">
        <v>275</v>
      </c>
      <c r="D7" s="1081">
        <v>267</v>
      </c>
      <c r="E7" s="1123">
        <f t="shared" ref="E7:E15" si="0">C7-D7</f>
        <v>8</v>
      </c>
      <c r="F7" s="1492">
        <v>7.1</v>
      </c>
      <c r="G7" s="1493">
        <v>6.6</v>
      </c>
      <c r="I7" s="35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ht="12.75" customHeight="1" x14ac:dyDescent="0.25">
      <c r="B8" s="1469" t="s">
        <v>519</v>
      </c>
      <c r="C8" s="1080">
        <v>274</v>
      </c>
      <c r="D8" s="1081">
        <v>252</v>
      </c>
      <c r="E8" s="1123">
        <f t="shared" si="0"/>
        <v>22</v>
      </c>
      <c r="F8" s="1492">
        <v>7.1</v>
      </c>
      <c r="G8" s="1493">
        <v>6.2</v>
      </c>
      <c r="J8" s="314"/>
      <c r="L8" s="816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x14ac:dyDescent="0.25">
      <c r="B9" s="1469" t="s">
        <v>520</v>
      </c>
      <c r="C9" s="1080"/>
      <c r="D9" s="1081">
        <v>238</v>
      </c>
      <c r="E9" s="1123">
        <f t="shared" si="0"/>
        <v>-238</v>
      </c>
      <c r="F9" s="1492"/>
      <c r="G9" s="1493">
        <v>5.8</v>
      </c>
      <c r="J9" s="314"/>
      <c r="L9" s="92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x14ac:dyDescent="0.25">
      <c r="B10" s="1469" t="s">
        <v>521</v>
      </c>
      <c r="C10" s="1080"/>
      <c r="D10" s="1081">
        <v>223</v>
      </c>
      <c r="E10" s="1123">
        <f t="shared" si="0"/>
        <v>-223</v>
      </c>
      <c r="F10" s="1492"/>
      <c r="G10" s="1493">
        <v>5.5</v>
      </c>
      <c r="J10" s="314"/>
      <c r="L10" s="92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x14ac:dyDescent="0.25">
      <c r="B11" s="1469" t="s">
        <v>522</v>
      </c>
      <c r="C11" s="1080"/>
      <c r="D11" s="1081">
        <v>208</v>
      </c>
      <c r="E11" s="1123">
        <f t="shared" si="0"/>
        <v>-208</v>
      </c>
      <c r="F11" s="1492"/>
      <c r="G11" s="1493">
        <v>5.0999999999999996</v>
      </c>
      <c r="J11" s="314"/>
      <c r="L11" s="9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ht="15" x14ac:dyDescent="0.25">
      <c r="B12" s="1469" t="s">
        <v>523</v>
      </c>
      <c r="C12" s="1080"/>
      <c r="D12" s="1081">
        <v>193</v>
      </c>
      <c r="E12" s="1123">
        <f t="shared" si="0"/>
        <v>-193</v>
      </c>
      <c r="F12" s="1492"/>
      <c r="G12" s="1493">
        <v>4.7</v>
      </c>
      <c r="J12" s="314"/>
      <c r="K12" s="1082"/>
      <c r="L12" s="1082"/>
      <c r="M12" s="1082"/>
      <c r="N12" s="108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5" x14ac:dyDescent="0.25">
      <c r="B13" s="1469" t="s">
        <v>524</v>
      </c>
      <c r="C13" s="1080"/>
      <c r="D13" s="1081">
        <v>178</v>
      </c>
      <c r="E13" s="1123">
        <f t="shared" si="0"/>
        <v>-178</v>
      </c>
      <c r="F13" s="1492"/>
      <c r="G13" s="1493">
        <v>4.4000000000000004</v>
      </c>
      <c r="J13" s="314"/>
      <c r="K13" s="1082"/>
      <c r="L13" s="1082"/>
      <c r="M13" s="1082"/>
      <c r="N13" s="108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5" x14ac:dyDescent="0.25">
      <c r="B14" s="1469" t="s">
        <v>525</v>
      </c>
      <c r="C14" s="1080"/>
      <c r="D14" s="1081">
        <v>163</v>
      </c>
      <c r="E14" s="1123">
        <f t="shared" si="0"/>
        <v>-163</v>
      </c>
      <c r="F14" s="1492"/>
      <c r="G14" s="1493">
        <v>4</v>
      </c>
      <c r="J14" s="314"/>
      <c r="K14" s="1082"/>
      <c r="L14" s="1082"/>
      <c r="M14" s="1082"/>
      <c r="N14" s="1082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.6" thickBot="1" x14ac:dyDescent="0.3">
      <c r="B15" s="1497" t="s">
        <v>526</v>
      </c>
      <c r="C15" s="1083"/>
      <c r="D15" s="1084">
        <v>148</v>
      </c>
      <c r="E15" s="1453">
        <f t="shared" si="0"/>
        <v>-148</v>
      </c>
      <c r="F15" s="1494"/>
      <c r="G15" s="1495">
        <v>3.6</v>
      </c>
      <c r="J15" s="314"/>
      <c r="K15" s="1082"/>
      <c r="L15" s="1082"/>
      <c r="M15" s="1082"/>
      <c r="N15" s="108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ht="15" x14ac:dyDescent="0.25">
      <c r="J16" s="314"/>
      <c r="K16" s="1082"/>
      <c r="L16" s="1082"/>
      <c r="M16" s="1082"/>
      <c r="N16" s="1082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ht="15" x14ac:dyDescent="0.25">
      <c r="A17" s="2012" t="s">
        <v>542</v>
      </c>
      <c r="B17" s="2013"/>
      <c r="C17" s="2013"/>
      <c r="D17" s="2013"/>
      <c r="E17" s="2013"/>
      <c r="F17" s="2013"/>
      <c r="G17" s="2013"/>
      <c r="K17" s="1082"/>
      <c r="L17" s="1082"/>
      <c r="M17" s="1082"/>
      <c r="N17" s="1082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ht="15" x14ac:dyDescent="0.25">
      <c r="K18" s="1082"/>
      <c r="L18" s="1082"/>
      <c r="M18" s="1082"/>
      <c r="N18" s="1082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ht="15" x14ac:dyDescent="0.25">
      <c r="K19" s="1082"/>
      <c r="L19" s="1082"/>
      <c r="M19" s="1082"/>
      <c r="N19" s="108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ht="15" x14ac:dyDescent="0.25">
      <c r="K20" s="1082"/>
      <c r="L20" s="1082"/>
      <c r="M20" s="1082"/>
      <c r="N20" s="108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ht="15" x14ac:dyDescent="0.25">
      <c r="K21" s="1082"/>
      <c r="L21" s="1082"/>
      <c r="M21" s="1082"/>
      <c r="N21" s="1082"/>
    </row>
    <row r="22" spans="1:28" ht="15" x14ac:dyDescent="0.25">
      <c r="K22" s="1082"/>
      <c r="L22" s="1082"/>
      <c r="M22" s="1082"/>
      <c r="N22" s="1082"/>
    </row>
    <row r="23" spans="1:28" ht="15" x14ac:dyDescent="0.25">
      <c r="K23" s="1082"/>
      <c r="L23" s="1082"/>
      <c r="M23" s="1082"/>
      <c r="N23" s="1082"/>
    </row>
    <row r="24" spans="1:28" ht="15" x14ac:dyDescent="0.25">
      <c r="K24" s="1082"/>
      <c r="L24" s="1082"/>
      <c r="M24" s="1082"/>
      <c r="N24" s="1082"/>
    </row>
    <row r="25" spans="1:28" ht="15" x14ac:dyDescent="0.25">
      <c r="K25" s="1082"/>
      <c r="L25" s="1082"/>
      <c r="M25" s="1082"/>
      <c r="N25" s="1082"/>
    </row>
    <row r="26" spans="1:28" ht="15" x14ac:dyDescent="0.25">
      <c r="K26" s="1082"/>
      <c r="L26" s="1082"/>
      <c r="M26" s="1082"/>
      <c r="N26" s="1082"/>
    </row>
    <row r="27" spans="1:28" ht="15" x14ac:dyDescent="0.25">
      <c r="K27" s="1082"/>
      <c r="L27" s="1082"/>
      <c r="M27" s="1082"/>
      <c r="N27" s="1082"/>
    </row>
    <row r="28" spans="1:28" ht="15" x14ac:dyDescent="0.25">
      <c r="K28" s="1082"/>
      <c r="L28" s="1082"/>
      <c r="M28" s="1082"/>
      <c r="N28" s="1082"/>
    </row>
    <row r="29" spans="1:28" ht="15" x14ac:dyDescent="0.25">
      <c r="K29" s="1082"/>
      <c r="L29" s="1082"/>
      <c r="M29" s="1082"/>
      <c r="N29" s="1082"/>
    </row>
    <row r="30" spans="1:28" ht="15" x14ac:dyDescent="0.25">
      <c r="K30" s="1082"/>
      <c r="L30" s="1082"/>
      <c r="M30" s="1082"/>
      <c r="N30" s="1082"/>
    </row>
    <row r="31" spans="1:28" ht="15" x14ac:dyDescent="0.25">
      <c r="K31" s="1082"/>
      <c r="L31" s="1082"/>
      <c r="M31" s="1082"/>
      <c r="N31" s="1082"/>
    </row>
    <row r="32" spans="1:28" ht="15" x14ac:dyDescent="0.25">
      <c r="K32" s="1082"/>
      <c r="L32" s="1082"/>
      <c r="M32" s="1082"/>
      <c r="N32" s="1082"/>
    </row>
  </sheetData>
  <mergeCells count="6">
    <mergeCell ref="A3:G3"/>
    <mergeCell ref="A17:G17"/>
    <mergeCell ref="B4:B5"/>
    <mergeCell ref="C4:D4"/>
    <mergeCell ref="E4:E5"/>
    <mergeCell ref="F4:G4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selection activeCell="L28" sqref="L28:V41"/>
    </sheetView>
  </sheetViews>
  <sheetFormatPr defaultColWidth="7.88671875" defaultRowHeight="13.2" x14ac:dyDescent="0.25"/>
  <cols>
    <col min="1" max="1" width="12.6640625" style="1706" customWidth="1"/>
    <col min="2" max="11" width="6.6640625" style="1706" customWidth="1"/>
    <col min="12" max="12" width="9.88671875" style="1706" bestFit="1" customWidth="1"/>
    <col min="13" max="22" width="7.88671875" style="1706" bestFit="1" customWidth="1"/>
    <col min="23" max="16384" width="7.88671875" style="1706"/>
  </cols>
  <sheetData>
    <row r="1" spans="1:11" s="1707" customFormat="1" x14ac:dyDescent="0.25">
      <c r="A1" s="1688" t="s">
        <v>783</v>
      </c>
    </row>
    <row r="2" spans="1:11" x14ac:dyDescent="0.25">
      <c r="A2" s="1708"/>
    </row>
    <row r="3" spans="1:11" ht="12.75" customHeight="1" x14ac:dyDescent="0.25">
      <c r="A3" s="1739" t="s">
        <v>53</v>
      </c>
      <c r="B3" s="1931" t="s">
        <v>413</v>
      </c>
      <c r="C3" s="1931" t="s">
        <v>414</v>
      </c>
      <c r="D3" s="1931" t="s">
        <v>415</v>
      </c>
      <c r="E3" s="1931" t="s">
        <v>416</v>
      </c>
      <c r="F3" s="1931" t="s">
        <v>417</v>
      </c>
      <c r="G3" s="1931" t="s">
        <v>418</v>
      </c>
      <c r="H3" s="1931" t="s">
        <v>419</v>
      </c>
      <c r="I3" s="1931" t="s">
        <v>511</v>
      </c>
      <c r="J3" s="1931" t="s">
        <v>518</v>
      </c>
      <c r="K3" s="1931" t="s">
        <v>519</v>
      </c>
    </row>
    <row r="4" spans="1:11" x14ac:dyDescent="0.25">
      <c r="A4" s="1740" t="s">
        <v>54</v>
      </c>
      <c r="B4" s="1932">
        <v>474827</v>
      </c>
      <c r="C4" s="1932">
        <v>483533</v>
      </c>
      <c r="D4" s="1932">
        <v>501117</v>
      </c>
      <c r="E4" s="1932">
        <v>517795</v>
      </c>
      <c r="F4" s="1932">
        <v>542029</v>
      </c>
      <c r="G4" s="1932">
        <v>564392</v>
      </c>
      <c r="H4" s="1932">
        <v>576290</v>
      </c>
      <c r="I4" s="1932">
        <v>595903</v>
      </c>
      <c r="J4" s="1932">
        <v>615472</v>
      </c>
      <c r="K4" s="1932">
        <v>641622</v>
      </c>
    </row>
    <row r="5" spans="1:11" x14ac:dyDescent="0.25">
      <c r="A5" s="1740" t="s">
        <v>784</v>
      </c>
      <c r="B5" s="1932">
        <v>201389</v>
      </c>
      <c r="C5" s="1932">
        <v>206245</v>
      </c>
      <c r="D5" s="1932">
        <v>215217</v>
      </c>
      <c r="E5" s="1932">
        <v>222873</v>
      </c>
      <c r="F5" s="1932">
        <v>234755</v>
      </c>
      <c r="G5" s="1932">
        <v>243531</v>
      </c>
      <c r="H5" s="1932">
        <v>244407</v>
      </c>
      <c r="I5" s="1932">
        <v>252362</v>
      </c>
      <c r="J5" s="1932">
        <v>262046</v>
      </c>
      <c r="K5" s="1932">
        <v>274681</v>
      </c>
    </row>
    <row r="6" spans="1:11" x14ac:dyDescent="0.25">
      <c r="A6" s="1740" t="s">
        <v>785</v>
      </c>
      <c r="B6" s="1932">
        <v>154273</v>
      </c>
      <c r="C6" s="1932">
        <v>156128</v>
      </c>
      <c r="D6" s="1932">
        <v>160577</v>
      </c>
      <c r="E6" s="1932">
        <v>164714</v>
      </c>
      <c r="F6" s="1932">
        <v>170352</v>
      </c>
      <c r="G6" s="1932">
        <v>174994</v>
      </c>
      <c r="H6" s="1932">
        <v>176683</v>
      </c>
      <c r="I6" s="1932">
        <v>179957</v>
      </c>
      <c r="J6" s="1932">
        <v>184531</v>
      </c>
      <c r="K6" s="1932">
        <v>191191</v>
      </c>
    </row>
    <row r="7" spans="1:11" x14ac:dyDescent="0.25">
      <c r="A7" s="1740" t="s">
        <v>786</v>
      </c>
      <c r="B7" s="1932">
        <v>112013</v>
      </c>
      <c r="C7" s="1932">
        <v>112684</v>
      </c>
      <c r="D7" s="1932">
        <v>115620</v>
      </c>
      <c r="E7" s="1932">
        <v>117744</v>
      </c>
      <c r="F7" s="1932">
        <v>121764</v>
      </c>
      <c r="G7" s="1932">
        <v>125872</v>
      </c>
      <c r="H7" s="1932">
        <v>128551</v>
      </c>
      <c r="I7" s="1932">
        <v>132139</v>
      </c>
      <c r="J7" s="1932">
        <v>134724</v>
      </c>
      <c r="K7" s="1932">
        <v>138804</v>
      </c>
    </row>
    <row r="8" spans="1:11" x14ac:dyDescent="0.25">
      <c r="A8" s="1740" t="s">
        <v>58</v>
      </c>
      <c r="B8" s="1932">
        <v>128186</v>
      </c>
      <c r="C8" s="1932">
        <v>130403</v>
      </c>
      <c r="D8" s="1932">
        <v>134295</v>
      </c>
      <c r="E8" s="1932">
        <v>138546</v>
      </c>
      <c r="F8" s="1932">
        <v>144226</v>
      </c>
      <c r="G8" s="1932">
        <v>149553</v>
      </c>
      <c r="H8" s="1932">
        <v>149795</v>
      </c>
      <c r="I8" s="1932">
        <v>153656</v>
      </c>
      <c r="J8" s="1932">
        <v>158722</v>
      </c>
      <c r="K8" s="1932">
        <v>166253</v>
      </c>
    </row>
    <row r="9" spans="1:11" x14ac:dyDescent="0.25">
      <c r="A9" s="1740" t="s">
        <v>787</v>
      </c>
      <c r="B9" s="1932">
        <v>60916</v>
      </c>
      <c r="C9" s="1932">
        <v>62207</v>
      </c>
      <c r="D9" s="1932">
        <v>64417</v>
      </c>
      <c r="E9" s="1932">
        <v>66467</v>
      </c>
      <c r="F9" s="1932">
        <v>69794</v>
      </c>
      <c r="G9" s="1932">
        <v>72369</v>
      </c>
      <c r="H9" s="1932">
        <v>72374</v>
      </c>
      <c r="I9" s="1932">
        <v>73526</v>
      </c>
      <c r="J9" s="1932">
        <v>75920</v>
      </c>
      <c r="K9" s="1932">
        <v>78823</v>
      </c>
    </row>
    <row r="10" spans="1:11" x14ac:dyDescent="0.25">
      <c r="A10" s="1740" t="s">
        <v>59</v>
      </c>
      <c r="B10" s="1932">
        <v>59174</v>
      </c>
      <c r="C10" s="1932">
        <v>59923</v>
      </c>
      <c r="D10" s="1932">
        <v>61815</v>
      </c>
      <c r="E10" s="1932">
        <v>64361</v>
      </c>
      <c r="F10" s="1932">
        <v>67235</v>
      </c>
      <c r="G10" s="1932">
        <v>68840</v>
      </c>
      <c r="H10" s="1932">
        <v>69696</v>
      </c>
      <c r="I10" s="1932">
        <v>71956</v>
      </c>
      <c r="J10" s="1932">
        <v>73633</v>
      </c>
      <c r="K10" s="1932">
        <v>75996</v>
      </c>
    </row>
    <row r="11" spans="1:11" x14ac:dyDescent="0.25">
      <c r="A11" s="1740" t="s">
        <v>788</v>
      </c>
      <c r="B11" s="1932">
        <v>68413</v>
      </c>
      <c r="C11" s="1932">
        <v>68535</v>
      </c>
      <c r="D11" s="1932">
        <v>70306</v>
      </c>
      <c r="E11" s="1932">
        <v>71756</v>
      </c>
      <c r="F11" s="1932">
        <v>74892</v>
      </c>
      <c r="G11" s="1932">
        <v>76997</v>
      </c>
      <c r="H11" s="1932">
        <v>78438</v>
      </c>
      <c r="I11" s="1932">
        <v>81627</v>
      </c>
      <c r="J11" s="1932">
        <v>83084</v>
      </c>
      <c r="K11" s="1932">
        <v>85648</v>
      </c>
    </row>
    <row r="12" spans="1:11" x14ac:dyDescent="0.25">
      <c r="A12" s="1740" t="s">
        <v>61</v>
      </c>
      <c r="B12" s="1932">
        <v>47517</v>
      </c>
      <c r="C12" s="1932">
        <v>48059</v>
      </c>
      <c r="D12" s="1932">
        <v>49883</v>
      </c>
      <c r="E12" s="1932">
        <v>51400</v>
      </c>
      <c r="F12" s="1932">
        <v>53829</v>
      </c>
      <c r="G12" s="1932">
        <v>55608</v>
      </c>
      <c r="H12" s="1932">
        <v>56357</v>
      </c>
      <c r="I12" s="1932">
        <v>58110</v>
      </c>
      <c r="J12" s="1932">
        <v>59846</v>
      </c>
      <c r="K12" s="1932">
        <v>62369</v>
      </c>
    </row>
    <row r="13" spans="1:11" x14ac:dyDescent="0.25">
      <c r="A13" s="1740" t="s">
        <v>442</v>
      </c>
      <c r="B13" s="1932">
        <v>61067</v>
      </c>
      <c r="C13" s="1932">
        <v>61347</v>
      </c>
      <c r="D13" s="1932">
        <v>63078</v>
      </c>
      <c r="E13" s="1932">
        <v>64281</v>
      </c>
      <c r="F13" s="1932">
        <v>66692</v>
      </c>
      <c r="G13" s="1932">
        <v>68969</v>
      </c>
      <c r="H13" s="1932">
        <v>70887</v>
      </c>
      <c r="I13" s="1932">
        <v>73130</v>
      </c>
      <c r="J13" s="1932">
        <v>74431</v>
      </c>
      <c r="K13" s="1932">
        <v>76924</v>
      </c>
    </row>
    <row r="14" spans="1:11" x14ac:dyDescent="0.25">
      <c r="A14" s="1740" t="s">
        <v>63</v>
      </c>
      <c r="B14" s="1932">
        <v>72159</v>
      </c>
      <c r="C14" s="1932">
        <v>73966</v>
      </c>
      <c r="D14" s="1932">
        <v>77155</v>
      </c>
      <c r="E14" s="1932">
        <v>80572</v>
      </c>
      <c r="F14" s="1932">
        <v>85148</v>
      </c>
      <c r="G14" s="1932">
        <v>89259</v>
      </c>
      <c r="H14" s="1932">
        <v>90893</v>
      </c>
      <c r="I14" s="1932">
        <v>94402</v>
      </c>
      <c r="J14" s="1932">
        <v>98648</v>
      </c>
      <c r="K14" s="1932">
        <v>104582</v>
      </c>
    </row>
    <row r="15" spans="1:11" x14ac:dyDescent="0.25">
      <c r="A15" s="1740" t="s">
        <v>789</v>
      </c>
      <c r="B15" s="1932">
        <v>59981</v>
      </c>
      <c r="C15" s="1932">
        <v>61486</v>
      </c>
      <c r="D15" s="1932">
        <v>63889</v>
      </c>
      <c r="E15" s="1932">
        <v>64986</v>
      </c>
      <c r="F15" s="1932">
        <v>67224</v>
      </c>
      <c r="G15" s="1932">
        <v>69773</v>
      </c>
      <c r="H15" s="1932">
        <v>70541</v>
      </c>
      <c r="I15" s="1932">
        <v>72526</v>
      </c>
      <c r="J15" s="1932">
        <v>74466</v>
      </c>
      <c r="K15" s="1932">
        <v>76399</v>
      </c>
    </row>
    <row r="16" spans="1:11" x14ac:dyDescent="0.25">
      <c r="A16" s="1740" t="s">
        <v>790</v>
      </c>
      <c r="B16" s="1932">
        <v>54499</v>
      </c>
      <c r="C16" s="1932">
        <v>54923</v>
      </c>
      <c r="D16" s="1932">
        <v>56527</v>
      </c>
      <c r="E16" s="1932">
        <v>58154</v>
      </c>
      <c r="F16" s="1932">
        <v>60766</v>
      </c>
      <c r="G16" s="1932">
        <v>62967</v>
      </c>
      <c r="H16" s="1932">
        <v>64850</v>
      </c>
      <c r="I16" s="1932">
        <v>67055</v>
      </c>
      <c r="J16" s="1932">
        <v>68870</v>
      </c>
      <c r="K16" s="1932">
        <v>71717</v>
      </c>
    </row>
    <row r="17" spans="1:22" x14ac:dyDescent="0.25">
      <c r="A17" s="1740" t="s">
        <v>334</v>
      </c>
      <c r="B17" s="1932">
        <v>56302</v>
      </c>
      <c r="C17" s="1932">
        <v>56662</v>
      </c>
      <c r="D17" s="1932">
        <v>58114</v>
      </c>
      <c r="E17" s="1932">
        <v>59779</v>
      </c>
      <c r="F17" s="1932">
        <v>62357</v>
      </c>
      <c r="G17" s="1932">
        <v>64288</v>
      </c>
      <c r="H17" s="1932">
        <v>65768</v>
      </c>
      <c r="I17" s="1932">
        <v>67913</v>
      </c>
      <c r="J17" s="1932">
        <v>69368</v>
      </c>
      <c r="K17" s="1932">
        <v>71418</v>
      </c>
    </row>
    <row r="18" spans="1:22" x14ac:dyDescent="0.25">
      <c r="A18" s="1740" t="s">
        <v>791</v>
      </c>
      <c r="B18" s="1932">
        <v>59137</v>
      </c>
      <c r="C18" s="1932">
        <v>60687</v>
      </c>
      <c r="D18" s="1932">
        <v>63432</v>
      </c>
      <c r="E18" s="1932">
        <v>65740</v>
      </c>
      <c r="F18" s="1932">
        <v>69195</v>
      </c>
      <c r="G18" s="1932">
        <v>72288</v>
      </c>
      <c r="H18" s="1932">
        <v>74381</v>
      </c>
      <c r="I18" s="1932">
        <v>77254</v>
      </c>
      <c r="J18" s="1932">
        <v>79727</v>
      </c>
      <c r="K18" s="1932">
        <v>82923</v>
      </c>
    </row>
    <row r="19" spans="1:22" x14ac:dyDescent="0.25">
      <c r="A19" s="1740" t="s">
        <v>67</v>
      </c>
      <c r="B19" s="1932">
        <v>22234</v>
      </c>
      <c r="C19" s="1932">
        <v>22668</v>
      </c>
      <c r="D19" s="1932">
        <v>23575</v>
      </c>
      <c r="E19" s="1932">
        <v>24486</v>
      </c>
      <c r="F19" s="1932">
        <v>25570</v>
      </c>
      <c r="G19" s="1932">
        <v>26630</v>
      </c>
      <c r="H19" s="1932">
        <v>27029</v>
      </c>
      <c r="I19" s="1932">
        <v>28130</v>
      </c>
      <c r="J19" s="1932">
        <v>29017</v>
      </c>
      <c r="K19" s="1932">
        <v>30245</v>
      </c>
    </row>
    <row r="20" spans="1:22" x14ac:dyDescent="0.25">
      <c r="A20" s="1740" t="s">
        <v>68</v>
      </c>
      <c r="B20" s="1932">
        <v>53451</v>
      </c>
      <c r="C20" s="1932">
        <v>54406</v>
      </c>
      <c r="D20" s="1932">
        <v>55934</v>
      </c>
      <c r="E20" s="1932">
        <v>57230</v>
      </c>
      <c r="F20" s="1932">
        <v>59667</v>
      </c>
      <c r="G20" s="1932">
        <v>61804</v>
      </c>
      <c r="H20" s="1932">
        <v>62692</v>
      </c>
      <c r="I20" s="1932">
        <v>64514</v>
      </c>
      <c r="J20" s="1932">
        <v>65765</v>
      </c>
      <c r="K20" s="1932">
        <v>68340</v>
      </c>
    </row>
    <row r="21" spans="1:22" x14ac:dyDescent="0.25">
      <c r="A21" s="1740" t="s">
        <v>792</v>
      </c>
      <c r="B21" s="1932">
        <v>36619</v>
      </c>
      <c r="C21" s="1932">
        <v>36914</v>
      </c>
      <c r="D21" s="1932">
        <v>38144</v>
      </c>
      <c r="E21" s="1932">
        <v>38509</v>
      </c>
      <c r="F21" s="1932">
        <v>40108</v>
      </c>
      <c r="G21" s="1932">
        <v>41523</v>
      </c>
      <c r="H21" s="1932">
        <v>41334</v>
      </c>
      <c r="I21" s="1932">
        <v>42128</v>
      </c>
      <c r="J21" s="1932">
        <v>42148</v>
      </c>
      <c r="K21" s="1932">
        <v>43105</v>
      </c>
    </row>
    <row r="22" spans="1:22" x14ac:dyDescent="0.25">
      <c r="A22" s="1740" t="s">
        <v>70</v>
      </c>
      <c r="B22" s="1932">
        <v>81698</v>
      </c>
      <c r="C22" s="1932">
        <v>83110</v>
      </c>
      <c r="D22" s="1932">
        <v>85968</v>
      </c>
      <c r="E22" s="1932">
        <v>88556</v>
      </c>
      <c r="F22" s="1932">
        <v>92431</v>
      </c>
      <c r="G22" s="1932">
        <v>95857</v>
      </c>
      <c r="H22" s="1932">
        <v>97851</v>
      </c>
      <c r="I22" s="1932">
        <v>100970</v>
      </c>
      <c r="J22" s="1932">
        <v>103435</v>
      </c>
      <c r="K22" s="1932">
        <v>107240</v>
      </c>
    </row>
    <row r="23" spans="1:22" x14ac:dyDescent="0.25">
      <c r="A23" s="1740" t="s">
        <v>445</v>
      </c>
      <c r="B23" s="1932">
        <v>35683</v>
      </c>
      <c r="C23" s="1932">
        <v>35840</v>
      </c>
      <c r="D23" s="1932">
        <v>36993</v>
      </c>
      <c r="E23" s="1932">
        <v>38178</v>
      </c>
      <c r="F23" s="1932">
        <v>40028</v>
      </c>
      <c r="G23" s="1932">
        <v>41461</v>
      </c>
      <c r="H23" s="1932">
        <v>42457</v>
      </c>
      <c r="I23" s="1932">
        <v>43776</v>
      </c>
      <c r="J23" s="1932">
        <v>44814</v>
      </c>
      <c r="K23" s="1932">
        <v>45928</v>
      </c>
    </row>
    <row r="24" spans="1:22" x14ac:dyDescent="0.25">
      <c r="A24" s="1741" t="s">
        <v>793</v>
      </c>
      <c r="B24" s="1933">
        <f t="shared" ref="B24:I24" si="0">SUM(B4:B23)</f>
        <v>1899538</v>
      </c>
      <c r="C24" s="1933">
        <f t="shared" si="0"/>
        <v>1929726</v>
      </c>
      <c r="D24" s="1933">
        <f t="shared" si="0"/>
        <v>1996056</v>
      </c>
      <c r="E24" s="1933">
        <f t="shared" si="0"/>
        <v>2056127</v>
      </c>
      <c r="F24" s="1933">
        <f t="shared" si="0"/>
        <v>2148062</v>
      </c>
      <c r="G24" s="1933">
        <f t="shared" si="0"/>
        <v>2226975</v>
      </c>
      <c r="H24" s="1933">
        <f t="shared" si="0"/>
        <v>2261274</v>
      </c>
      <c r="I24" s="1933">
        <f t="shared" si="0"/>
        <v>2331034</v>
      </c>
      <c r="J24" s="1933">
        <v>2398667</v>
      </c>
      <c r="K24" s="1933">
        <f>SUM(K4:K23)</f>
        <v>2494208</v>
      </c>
    </row>
    <row r="26" spans="1:22" x14ac:dyDescent="0.25">
      <c r="L26" s="2001" t="s">
        <v>794</v>
      </c>
      <c r="M26" s="1710"/>
      <c r="N26" s="1710"/>
      <c r="O26" s="1710"/>
      <c r="P26" s="1710"/>
      <c r="Q26" s="1710"/>
      <c r="R26" s="1710"/>
    </row>
    <row r="27" spans="1:22" x14ac:dyDescent="0.25">
      <c r="A27" s="1636"/>
    </row>
    <row r="28" spans="1:22" x14ac:dyDescent="0.25">
      <c r="L28" s="1742" t="s">
        <v>795</v>
      </c>
      <c r="M28" s="1743" t="s">
        <v>413</v>
      </c>
      <c r="N28" s="1744" t="s">
        <v>414</v>
      </c>
      <c r="O28" s="1744" t="s">
        <v>415</v>
      </c>
      <c r="P28" s="1744" t="s">
        <v>416</v>
      </c>
      <c r="Q28" s="1744" t="s">
        <v>417</v>
      </c>
      <c r="R28" s="1744" t="s">
        <v>418</v>
      </c>
      <c r="S28" s="1744" t="s">
        <v>419</v>
      </c>
      <c r="T28" s="1744" t="s">
        <v>511</v>
      </c>
      <c r="U28" s="1744" t="s">
        <v>518</v>
      </c>
      <c r="V28" s="1744" t="s">
        <v>519</v>
      </c>
    </row>
    <row r="29" spans="1:22" x14ac:dyDescent="0.25">
      <c r="L29" s="1745" t="s">
        <v>159</v>
      </c>
      <c r="M29" s="1998">
        <v>93410</v>
      </c>
      <c r="N29" s="1998">
        <v>90069</v>
      </c>
      <c r="O29" s="1998">
        <v>87507</v>
      </c>
      <c r="P29" s="1998">
        <v>85121</v>
      </c>
      <c r="Q29" s="1998">
        <v>83362</v>
      </c>
      <c r="R29" s="1998">
        <v>80738</v>
      </c>
      <c r="S29" s="1998">
        <v>77610</v>
      </c>
      <c r="T29" s="1998">
        <v>75700</v>
      </c>
      <c r="U29" s="1998">
        <v>75421</v>
      </c>
      <c r="V29" s="1998">
        <v>73255</v>
      </c>
    </row>
    <row r="30" spans="1:22" x14ac:dyDescent="0.25">
      <c r="L30" s="1745" t="s">
        <v>160</v>
      </c>
      <c r="M30" s="1998">
        <v>59643</v>
      </c>
      <c r="N30" s="1998">
        <v>61208</v>
      </c>
      <c r="O30" s="1998">
        <v>65366</v>
      </c>
      <c r="P30" s="1998">
        <v>69148</v>
      </c>
      <c r="Q30" s="1998">
        <v>73997</v>
      </c>
      <c r="R30" s="1998">
        <v>78650</v>
      </c>
      <c r="S30" s="1998">
        <v>81305</v>
      </c>
      <c r="T30" s="1998">
        <v>85793</v>
      </c>
      <c r="U30" s="1998">
        <v>92597</v>
      </c>
      <c r="V30" s="1998">
        <v>101515</v>
      </c>
    </row>
    <row r="31" spans="1:22" x14ac:dyDescent="0.25">
      <c r="L31" s="1746" t="s">
        <v>796</v>
      </c>
      <c r="M31" s="1998">
        <v>1473018</v>
      </c>
      <c r="N31" s="1998">
        <v>1498466</v>
      </c>
      <c r="O31" s="1998">
        <v>1552904</v>
      </c>
      <c r="P31" s="1998">
        <v>1596087</v>
      </c>
      <c r="Q31" s="1998">
        <v>1666413</v>
      </c>
      <c r="R31" s="1998">
        <v>1724900</v>
      </c>
      <c r="S31" s="1998">
        <v>1746285</v>
      </c>
      <c r="T31" s="1998">
        <v>1795465</v>
      </c>
      <c r="U31" s="1998">
        <v>1840767</v>
      </c>
      <c r="V31" s="1998">
        <v>1910131</v>
      </c>
    </row>
    <row r="32" spans="1:22" x14ac:dyDescent="0.25">
      <c r="L32" s="1745" t="s">
        <v>161</v>
      </c>
      <c r="M32" s="1998">
        <v>5040</v>
      </c>
      <c r="N32" s="1998">
        <v>5276</v>
      </c>
      <c r="O32" s="1998">
        <v>5513</v>
      </c>
      <c r="P32" s="1998">
        <v>5698</v>
      </c>
      <c r="Q32" s="1998">
        <v>5877</v>
      </c>
      <c r="R32" s="1998">
        <v>6041</v>
      </c>
      <c r="S32" s="1998">
        <v>5237</v>
      </c>
      <c r="T32" s="1998">
        <v>5206</v>
      </c>
      <c r="U32" s="1998">
        <v>5633</v>
      </c>
      <c r="V32" s="1998">
        <v>5799</v>
      </c>
    </row>
    <row r="33" spans="1:22" x14ac:dyDescent="0.25">
      <c r="L33" s="1745" t="s">
        <v>778</v>
      </c>
      <c r="M33" s="1999" t="s">
        <v>797</v>
      </c>
      <c r="N33" s="1999" t="s">
        <v>797</v>
      </c>
      <c r="O33" s="1998">
        <v>146230</v>
      </c>
      <c r="P33" s="1998">
        <v>156724</v>
      </c>
      <c r="Q33" s="1998">
        <v>169175</v>
      </c>
      <c r="R33" s="1998">
        <v>180674</v>
      </c>
      <c r="S33" s="1998">
        <v>188505</v>
      </c>
      <c r="T33" s="1998">
        <v>199316</v>
      </c>
      <c r="U33" s="1998">
        <v>208352</v>
      </c>
      <c r="V33" s="1998">
        <v>221006</v>
      </c>
    </row>
    <row r="34" spans="1:22" x14ac:dyDescent="0.25">
      <c r="L34" s="1745" t="s">
        <v>798</v>
      </c>
      <c r="M34" s="1999" t="s">
        <v>797</v>
      </c>
      <c r="N34" s="1999" t="s">
        <v>797</v>
      </c>
      <c r="O34" s="1998">
        <v>10443</v>
      </c>
      <c r="P34" s="1998">
        <v>11334</v>
      </c>
      <c r="Q34" s="1998">
        <v>12229</v>
      </c>
      <c r="R34" s="1998">
        <v>12976</v>
      </c>
      <c r="S34" s="1998">
        <v>13781</v>
      </c>
      <c r="T34" s="1998">
        <v>14586</v>
      </c>
      <c r="U34" s="1998">
        <v>15371</v>
      </c>
      <c r="V34" s="1998">
        <v>16504</v>
      </c>
    </row>
    <row r="35" spans="1:22" x14ac:dyDescent="0.25">
      <c r="L35" s="1745" t="s">
        <v>799</v>
      </c>
      <c r="M35" s="1999" t="s">
        <v>797</v>
      </c>
      <c r="N35" s="1999" t="s">
        <v>797</v>
      </c>
      <c r="O35" s="1998">
        <v>12083</v>
      </c>
      <c r="P35" s="1998">
        <v>12824</v>
      </c>
      <c r="Q35" s="1998">
        <v>13548</v>
      </c>
      <c r="R35" s="1998">
        <v>14514</v>
      </c>
      <c r="S35" s="1998">
        <v>15286</v>
      </c>
      <c r="T35" s="1998">
        <v>16196</v>
      </c>
      <c r="U35" s="1998">
        <v>17079</v>
      </c>
      <c r="V35" s="1998">
        <v>17918</v>
      </c>
    </row>
    <row r="36" spans="1:22" x14ac:dyDescent="0.25">
      <c r="L36" s="1746" t="s">
        <v>800</v>
      </c>
      <c r="M36" s="1998">
        <v>143660</v>
      </c>
      <c r="N36" s="1998">
        <v>149006</v>
      </c>
      <c r="O36" s="1999" t="s">
        <v>797</v>
      </c>
      <c r="P36" s="1999" t="s">
        <v>797</v>
      </c>
      <c r="Q36" s="1999" t="s">
        <v>797</v>
      </c>
      <c r="R36" s="1999" t="s">
        <v>797</v>
      </c>
      <c r="S36" s="1999" t="s">
        <v>797</v>
      </c>
      <c r="T36" s="1999" t="s">
        <v>797</v>
      </c>
      <c r="U36" s="1999" t="s">
        <v>797</v>
      </c>
      <c r="V36" s="1999" t="s">
        <v>797</v>
      </c>
    </row>
    <row r="37" spans="1:22" x14ac:dyDescent="0.25">
      <c r="L37" s="1746" t="s">
        <v>801</v>
      </c>
      <c r="M37" s="1998">
        <v>1477</v>
      </c>
      <c r="N37" s="1998">
        <v>1336</v>
      </c>
      <c r="O37" s="1999" t="s">
        <v>797</v>
      </c>
      <c r="P37" s="1999" t="s">
        <v>797</v>
      </c>
      <c r="Q37" s="1999" t="s">
        <v>797</v>
      </c>
      <c r="R37" s="1999" t="s">
        <v>797</v>
      </c>
      <c r="S37" s="1999" t="s">
        <v>797</v>
      </c>
      <c r="T37" s="1999" t="s">
        <v>797</v>
      </c>
      <c r="U37" s="1999" t="s">
        <v>797</v>
      </c>
      <c r="V37" s="1999" t="s">
        <v>797</v>
      </c>
    </row>
    <row r="38" spans="1:22" x14ac:dyDescent="0.25">
      <c r="L38" s="1745" t="s">
        <v>757</v>
      </c>
      <c r="M38" s="1998">
        <v>8304</v>
      </c>
      <c r="N38" s="1998">
        <v>8616</v>
      </c>
      <c r="O38" s="1999" t="s">
        <v>797</v>
      </c>
      <c r="P38" s="1999" t="s">
        <v>797</v>
      </c>
      <c r="Q38" s="1999" t="s">
        <v>797</v>
      </c>
      <c r="R38" s="1999" t="s">
        <v>797</v>
      </c>
      <c r="S38" s="1999" t="s">
        <v>797</v>
      </c>
      <c r="T38" s="1999" t="s">
        <v>797</v>
      </c>
      <c r="U38" s="1999" t="s">
        <v>797</v>
      </c>
      <c r="V38" s="1999" t="s">
        <v>797</v>
      </c>
    </row>
    <row r="39" spans="1:22" x14ac:dyDescent="0.25">
      <c r="L39" s="1747" t="s">
        <v>162</v>
      </c>
      <c r="M39" s="1946">
        <v>112941</v>
      </c>
      <c r="N39" s="1946">
        <v>113588</v>
      </c>
      <c r="O39" s="1946">
        <v>116010</v>
      </c>
      <c r="P39" s="1946">
        <v>119191</v>
      </c>
      <c r="Q39" s="1999">
        <v>123461</v>
      </c>
      <c r="R39" s="1999">
        <v>128482</v>
      </c>
      <c r="S39" s="1999">
        <v>133265</v>
      </c>
      <c r="T39" s="1999">
        <v>138772</v>
      </c>
      <c r="U39" s="1999">
        <v>143447</v>
      </c>
      <c r="V39" s="1999">
        <v>148080</v>
      </c>
    </row>
    <row r="40" spans="1:22" x14ac:dyDescent="0.25">
      <c r="L40" s="1997" t="s">
        <v>394</v>
      </c>
      <c r="M40" s="1998">
        <v>2045</v>
      </c>
      <c r="N40" s="1998">
        <v>2161</v>
      </c>
      <c r="O40" s="1999" t="s">
        <v>797</v>
      </c>
      <c r="P40" s="1999" t="s">
        <v>797</v>
      </c>
      <c r="Q40" s="1999" t="s">
        <v>797</v>
      </c>
      <c r="R40" s="1999" t="s">
        <v>797</v>
      </c>
      <c r="S40" s="1999" t="s">
        <v>797</v>
      </c>
      <c r="T40" s="1999" t="s">
        <v>797</v>
      </c>
      <c r="U40" s="1999" t="s">
        <v>797</v>
      </c>
      <c r="V40" s="1999" t="s">
        <v>797</v>
      </c>
    </row>
    <row r="41" spans="1:22" x14ac:dyDescent="0.25">
      <c r="A41" s="1636"/>
      <c r="L41" s="2000" t="s">
        <v>38</v>
      </c>
      <c r="M41" s="1936">
        <f t="shared" ref="M41:U41" si="1">SUM(M29:M40)</f>
        <v>1899538</v>
      </c>
      <c r="N41" s="1936">
        <f t="shared" si="1"/>
        <v>1929726</v>
      </c>
      <c r="O41" s="1936">
        <f t="shared" si="1"/>
        <v>1996056</v>
      </c>
      <c r="P41" s="1936">
        <f t="shared" si="1"/>
        <v>2056127</v>
      </c>
      <c r="Q41" s="1936">
        <f t="shared" si="1"/>
        <v>2148062</v>
      </c>
      <c r="R41" s="1936">
        <f t="shared" si="1"/>
        <v>2226975</v>
      </c>
      <c r="S41" s="1936">
        <f t="shared" si="1"/>
        <v>2261274</v>
      </c>
      <c r="T41" s="1936">
        <f t="shared" si="1"/>
        <v>2331034</v>
      </c>
      <c r="U41" s="1936">
        <f t="shared" si="1"/>
        <v>2398667</v>
      </c>
      <c r="V41" s="1936">
        <f>SUM(V29:V40)</f>
        <v>2494208</v>
      </c>
    </row>
    <row r="42" spans="1:22" x14ac:dyDescent="0.25">
      <c r="A42" s="1636"/>
    </row>
    <row r="43" spans="1:22" x14ac:dyDescent="0.25">
      <c r="A43" s="1636"/>
    </row>
    <row r="44" spans="1:22" x14ac:dyDescent="0.25">
      <c r="A44" s="1636"/>
    </row>
    <row r="45" spans="1:22" x14ac:dyDescent="0.25">
      <c r="A45" s="1710"/>
    </row>
    <row r="46" spans="1:22" x14ac:dyDescent="0.25">
      <c r="A46" s="1710"/>
    </row>
    <row r="47" spans="1:22" x14ac:dyDescent="0.25">
      <c r="A47" s="1710"/>
    </row>
    <row r="48" spans="1:22" x14ac:dyDescent="0.25">
      <c r="A48" s="1710"/>
    </row>
    <row r="49" spans="1:1" x14ac:dyDescent="0.25">
      <c r="A49" s="1710"/>
    </row>
    <row r="50" spans="1:1" x14ac:dyDescent="0.25">
      <c r="A50" s="1710"/>
    </row>
    <row r="51" spans="1:1" x14ac:dyDescent="0.25">
      <c r="A51" s="1710"/>
    </row>
    <row r="52" spans="1:1" x14ac:dyDescent="0.25">
      <c r="A52" s="1710"/>
    </row>
    <row r="53" spans="1:1" x14ac:dyDescent="0.25">
      <c r="A53" s="1710"/>
    </row>
    <row r="54" spans="1:1" x14ac:dyDescent="0.25">
      <c r="A54" s="1710"/>
    </row>
    <row r="55" spans="1:1" x14ac:dyDescent="0.25">
      <c r="A55" s="1710"/>
    </row>
    <row r="56" spans="1:1" x14ac:dyDescent="0.25">
      <c r="A56" s="1710"/>
    </row>
    <row r="57" spans="1:1" x14ac:dyDescent="0.25">
      <c r="A57" s="1710"/>
    </row>
    <row r="58" spans="1:1" x14ac:dyDescent="0.25">
      <c r="A58" s="1710"/>
    </row>
    <row r="59" spans="1:1" x14ac:dyDescent="0.25">
      <c r="A59" s="1710"/>
    </row>
  </sheetData>
  <pageMargins left="0.74803149606299213" right="0.74803149606299213" top="0.98425196850393704" bottom="0.98425196850393704" header="0.51181102362204722" footer="0.51181102362204722"/>
  <pageSetup paperSize="1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topLeftCell="A148" workbookViewId="0">
      <selection activeCell="A155" sqref="A155:K176"/>
    </sheetView>
  </sheetViews>
  <sheetFormatPr defaultColWidth="9.109375" defaultRowHeight="13.2" x14ac:dyDescent="0.25"/>
  <cols>
    <col min="1" max="1" width="14.44140625" style="1631" customWidth="1"/>
    <col min="2" max="11" width="5.88671875" style="1631" customWidth="1"/>
    <col min="12" max="16384" width="9.109375" style="1631"/>
  </cols>
  <sheetData>
    <row r="1" spans="1:11" x14ac:dyDescent="0.25">
      <c r="A1" s="1688" t="s">
        <v>1018</v>
      </c>
    </row>
    <row r="3" spans="1:11" x14ac:dyDescent="0.25">
      <c r="A3" s="1688" t="s">
        <v>1</v>
      </c>
    </row>
    <row r="5" spans="1:11" x14ac:dyDescent="0.25">
      <c r="A5" s="1749" t="s">
        <v>53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</row>
    <row r="6" spans="1:11" x14ac:dyDescent="0.25">
      <c r="A6" s="1750" t="s">
        <v>54</v>
      </c>
      <c r="B6" s="787">
        <v>8570</v>
      </c>
      <c r="C6" s="787">
        <v>8365</v>
      </c>
      <c r="D6" s="787">
        <v>7977</v>
      </c>
      <c r="E6" s="787">
        <v>8393</v>
      </c>
      <c r="F6" s="787">
        <v>7852</v>
      </c>
      <c r="G6" s="787">
        <v>7774</v>
      </c>
      <c r="H6" s="787">
        <v>6698</v>
      </c>
      <c r="I6" s="787">
        <v>7637</v>
      </c>
      <c r="J6" s="787">
        <v>7704</v>
      </c>
      <c r="K6" s="787">
        <v>8044</v>
      </c>
    </row>
    <row r="7" spans="1:11" x14ac:dyDescent="0.25">
      <c r="A7" s="1750" t="s">
        <v>55</v>
      </c>
      <c r="B7" s="787">
        <v>2659</v>
      </c>
      <c r="C7" s="787">
        <v>2907</v>
      </c>
      <c r="D7" s="787">
        <v>2964</v>
      </c>
      <c r="E7" s="787">
        <v>3046</v>
      </c>
      <c r="F7" s="787">
        <v>2938</v>
      </c>
      <c r="G7" s="787">
        <v>2621</v>
      </c>
      <c r="H7" s="787">
        <v>2296</v>
      </c>
      <c r="I7" s="787">
        <v>2808</v>
      </c>
      <c r="J7" s="787">
        <v>2860</v>
      </c>
      <c r="K7" s="787">
        <v>3130</v>
      </c>
    </row>
    <row r="8" spans="1:11" x14ac:dyDescent="0.25">
      <c r="A8" s="1750" t="s">
        <v>56</v>
      </c>
      <c r="B8" s="787">
        <v>3191</v>
      </c>
      <c r="C8" s="787">
        <v>2881</v>
      </c>
      <c r="D8" s="787">
        <v>2988</v>
      </c>
      <c r="E8" s="787">
        <v>3206</v>
      </c>
      <c r="F8" s="787">
        <v>3477</v>
      </c>
      <c r="G8" s="787">
        <v>3314</v>
      </c>
      <c r="H8" s="787">
        <v>2704</v>
      </c>
      <c r="I8" s="787">
        <v>3355</v>
      </c>
      <c r="J8" s="787">
        <v>3423</v>
      </c>
      <c r="K8" s="787">
        <v>3559</v>
      </c>
    </row>
    <row r="9" spans="1:11" x14ac:dyDescent="0.25">
      <c r="A9" s="1750" t="s">
        <v>57</v>
      </c>
      <c r="B9" s="787">
        <v>1718</v>
      </c>
      <c r="C9" s="787">
        <v>1850</v>
      </c>
      <c r="D9" s="787">
        <v>1949</v>
      </c>
      <c r="E9" s="787">
        <v>2142</v>
      </c>
      <c r="F9" s="787">
        <v>2167</v>
      </c>
      <c r="G9" s="787">
        <v>2057</v>
      </c>
      <c r="H9" s="787">
        <v>1825</v>
      </c>
      <c r="I9" s="787">
        <v>2077</v>
      </c>
      <c r="J9" s="787">
        <v>1965</v>
      </c>
      <c r="K9" s="787">
        <v>2121</v>
      </c>
    </row>
    <row r="10" spans="1:11" x14ac:dyDescent="0.25">
      <c r="A10" s="1750" t="s">
        <v>58</v>
      </c>
      <c r="B10" s="787">
        <v>1871</v>
      </c>
      <c r="C10" s="787">
        <v>1990</v>
      </c>
      <c r="D10" s="787">
        <v>1918</v>
      </c>
      <c r="E10" s="787">
        <v>2052</v>
      </c>
      <c r="F10" s="787">
        <v>1842</v>
      </c>
      <c r="G10" s="787">
        <v>1601</v>
      </c>
      <c r="H10" s="787">
        <v>1199</v>
      </c>
      <c r="I10" s="787">
        <v>1580</v>
      </c>
      <c r="J10" s="787">
        <v>1693</v>
      </c>
      <c r="K10" s="787">
        <v>1622</v>
      </c>
    </row>
    <row r="11" spans="1:11" x14ac:dyDescent="0.25">
      <c r="A11" s="1750" t="s">
        <v>441</v>
      </c>
      <c r="B11" s="787">
        <v>719</v>
      </c>
      <c r="C11" s="787">
        <v>939</v>
      </c>
      <c r="D11" s="787">
        <v>907</v>
      </c>
      <c r="E11" s="787">
        <v>863</v>
      </c>
      <c r="F11" s="787">
        <v>802</v>
      </c>
      <c r="G11" s="787">
        <v>768</v>
      </c>
      <c r="H11" s="787">
        <v>473</v>
      </c>
      <c r="I11" s="787">
        <v>587</v>
      </c>
      <c r="J11" s="787">
        <v>715</v>
      </c>
      <c r="K11" s="787">
        <v>758</v>
      </c>
    </row>
    <row r="12" spans="1:11" x14ac:dyDescent="0.25">
      <c r="A12" s="1750" t="s">
        <v>59</v>
      </c>
      <c r="B12" s="787">
        <v>1038</v>
      </c>
      <c r="C12" s="787">
        <v>1087</v>
      </c>
      <c r="D12" s="787">
        <v>1125</v>
      </c>
      <c r="E12" s="787">
        <v>1115</v>
      </c>
      <c r="F12" s="787">
        <v>1068</v>
      </c>
      <c r="G12" s="787">
        <v>903</v>
      </c>
      <c r="H12" s="787">
        <v>741</v>
      </c>
      <c r="I12" s="787">
        <v>880</v>
      </c>
      <c r="J12" s="787">
        <v>864</v>
      </c>
      <c r="K12" s="787">
        <v>953</v>
      </c>
    </row>
    <row r="13" spans="1:11" x14ac:dyDescent="0.25">
      <c r="A13" s="1750" t="s">
        <v>60</v>
      </c>
      <c r="B13" s="787">
        <v>1148</v>
      </c>
      <c r="C13" s="787">
        <v>1201</v>
      </c>
      <c r="D13" s="787">
        <v>1381</v>
      </c>
      <c r="E13" s="787">
        <v>1435</v>
      </c>
      <c r="F13" s="787">
        <v>1466</v>
      </c>
      <c r="G13" s="787">
        <v>1366</v>
      </c>
      <c r="H13" s="787">
        <v>1257</v>
      </c>
      <c r="I13" s="787">
        <v>1546</v>
      </c>
      <c r="J13" s="787">
        <v>1580</v>
      </c>
      <c r="K13" s="787">
        <v>1875</v>
      </c>
    </row>
    <row r="14" spans="1:11" x14ac:dyDescent="0.25">
      <c r="A14" s="1750" t="s">
        <v>61</v>
      </c>
      <c r="B14" s="787">
        <v>1011</v>
      </c>
      <c r="C14" s="787">
        <v>1095</v>
      </c>
      <c r="D14" s="787">
        <v>1187</v>
      </c>
      <c r="E14" s="787">
        <v>1181</v>
      </c>
      <c r="F14" s="787">
        <v>1115</v>
      </c>
      <c r="G14" s="787">
        <v>1140</v>
      </c>
      <c r="H14" s="787">
        <v>816</v>
      </c>
      <c r="I14" s="787">
        <v>1006</v>
      </c>
      <c r="J14" s="787">
        <v>989</v>
      </c>
      <c r="K14" s="787">
        <v>1169</v>
      </c>
    </row>
    <row r="15" spans="1:11" x14ac:dyDescent="0.25">
      <c r="A15" s="1750" t="s">
        <v>442</v>
      </c>
      <c r="B15" s="787">
        <v>1045</v>
      </c>
      <c r="C15" s="787">
        <v>1102</v>
      </c>
      <c r="D15" s="787">
        <v>1116</v>
      </c>
      <c r="E15" s="787">
        <v>1322</v>
      </c>
      <c r="F15" s="787">
        <v>1317</v>
      </c>
      <c r="G15" s="787">
        <v>1276</v>
      </c>
      <c r="H15" s="787">
        <v>1018</v>
      </c>
      <c r="I15" s="787">
        <v>1222</v>
      </c>
      <c r="J15" s="787">
        <v>1265</v>
      </c>
      <c r="K15" s="787">
        <v>1447</v>
      </c>
    </row>
    <row r="16" spans="1:11" x14ac:dyDescent="0.25">
      <c r="A16" s="1750" t="s">
        <v>63</v>
      </c>
      <c r="B16" s="787">
        <v>1866</v>
      </c>
      <c r="C16" s="787">
        <v>2080</v>
      </c>
      <c r="D16" s="787">
        <v>2107</v>
      </c>
      <c r="E16" s="787">
        <v>2170</v>
      </c>
      <c r="F16" s="787">
        <v>2140</v>
      </c>
      <c r="G16" s="787">
        <v>1823</v>
      </c>
      <c r="H16" s="787">
        <v>1480</v>
      </c>
      <c r="I16" s="787">
        <v>1773</v>
      </c>
      <c r="J16" s="787">
        <v>2028</v>
      </c>
      <c r="K16" s="787">
        <v>2096</v>
      </c>
    </row>
    <row r="17" spans="1:11" x14ac:dyDescent="0.25">
      <c r="A17" s="1750" t="s">
        <v>443</v>
      </c>
      <c r="B17" s="787">
        <v>677</v>
      </c>
      <c r="C17" s="787">
        <v>714</v>
      </c>
      <c r="D17" s="787">
        <v>724</v>
      </c>
      <c r="E17" s="787">
        <v>765</v>
      </c>
      <c r="F17" s="787">
        <v>770</v>
      </c>
      <c r="G17" s="787">
        <v>676</v>
      </c>
      <c r="H17" s="787">
        <v>535</v>
      </c>
      <c r="I17" s="787">
        <v>663</v>
      </c>
      <c r="J17" s="787">
        <v>710</v>
      </c>
      <c r="K17" s="787">
        <v>703</v>
      </c>
    </row>
    <row r="18" spans="1:11" x14ac:dyDescent="0.25">
      <c r="A18" s="1750" t="s">
        <v>64</v>
      </c>
      <c r="B18" s="787">
        <v>1054</v>
      </c>
      <c r="C18" s="787">
        <v>1051</v>
      </c>
      <c r="D18" s="787">
        <v>1044</v>
      </c>
      <c r="E18" s="787">
        <v>1070</v>
      </c>
      <c r="F18" s="787">
        <v>1051</v>
      </c>
      <c r="G18" s="787">
        <v>1019</v>
      </c>
      <c r="H18" s="787">
        <v>871</v>
      </c>
      <c r="I18" s="787">
        <v>1013</v>
      </c>
      <c r="J18" s="787">
        <v>1025</v>
      </c>
      <c r="K18" s="787">
        <v>1208</v>
      </c>
    </row>
    <row r="19" spans="1:11" x14ac:dyDescent="0.25">
      <c r="A19" s="1750" t="s">
        <v>444</v>
      </c>
      <c r="B19" s="787">
        <v>593</v>
      </c>
      <c r="C19" s="787">
        <v>619</v>
      </c>
      <c r="D19" s="787">
        <v>619</v>
      </c>
      <c r="E19" s="787">
        <v>598</v>
      </c>
      <c r="F19" s="787">
        <v>622</v>
      </c>
      <c r="G19" s="787">
        <v>638</v>
      </c>
      <c r="H19" s="787">
        <v>577</v>
      </c>
      <c r="I19" s="787">
        <v>726</v>
      </c>
      <c r="J19" s="787">
        <v>987</v>
      </c>
      <c r="K19" s="787">
        <v>1106</v>
      </c>
    </row>
    <row r="20" spans="1:11" x14ac:dyDescent="0.25">
      <c r="A20" s="1750" t="s">
        <v>66</v>
      </c>
      <c r="B20" s="787">
        <v>678</v>
      </c>
      <c r="C20" s="787">
        <v>675</v>
      </c>
      <c r="D20" s="787">
        <v>727</v>
      </c>
      <c r="E20" s="787">
        <v>726</v>
      </c>
      <c r="F20" s="787">
        <v>666</v>
      </c>
      <c r="G20" s="787">
        <v>702</v>
      </c>
      <c r="H20" s="787">
        <v>546</v>
      </c>
      <c r="I20" s="787">
        <v>696</v>
      </c>
      <c r="J20" s="787">
        <v>700</v>
      </c>
      <c r="K20" s="787">
        <v>681</v>
      </c>
    </row>
    <row r="21" spans="1:11" x14ac:dyDescent="0.25">
      <c r="A21" s="1750" t="s">
        <v>67</v>
      </c>
      <c r="B21" s="787">
        <v>883</v>
      </c>
      <c r="C21" s="787">
        <v>1015</v>
      </c>
      <c r="D21" s="787">
        <v>983</v>
      </c>
      <c r="E21" s="787">
        <v>1074</v>
      </c>
      <c r="F21" s="787">
        <v>1090</v>
      </c>
      <c r="G21" s="787">
        <v>1074</v>
      </c>
      <c r="H21" s="787">
        <v>733</v>
      </c>
      <c r="I21" s="787">
        <v>928</v>
      </c>
      <c r="J21" s="787">
        <v>1034</v>
      </c>
      <c r="K21" s="787">
        <v>1186</v>
      </c>
    </row>
    <row r="22" spans="1:11" x14ac:dyDescent="0.25">
      <c r="A22" s="1750" t="s">
        <v>68</v>
      </c>
      <c r="B22" s="787">
        <v>713</v>
      </c>
      <c r="C22" s="787">
        <v>809</v>
      </c>
      <c r="D22" s="787">
        <v>747</v>
      </c>
      <c r="E22" s="787">
        <v>768</v>
      </c>
      <c r="F22" s="787">
        <v>646</v>
      </c>
      <c r="G22" s="787">
        <v>531</v>
      </c>
      <c r="H22" s="787">
        <v>425</v>
      </c>
      <c r="I22" s="787">
        <v>480</v>
      </c>
      <c r="J22" s="787">
        <v>517</v>
      </c>
      <c r="K22" s="787">
        <v>530</v>
      </c>
    </row>
    <row r="23" spans="1:11" x14ac:dyDescent="0.25">
      <c r="A23" s="1750" t="s">
        <v>69</v>
      </c>
      <c r="B23" s="787">
        <v>483</v>
      </c>
      <c r="C23" s="787">
        <v>452</v>
      </c>
      <c r="D23" s="787">
        <v>472</v>
      </c>
      <c r="E23" s="787">
        <v>521</v>
      </c>
      <c r="F23" s="787">
        <v>518</v>
      </c>
      <c r="G23" s="787">
        <v>525</v>
      </c>
      <c r="H23" s="787">
        <v>428</v>
      </c>
      <c r="I23" s="787">
        <v>533</v>
      </c>
      <c r="J23" s="787">
        <v>540</v>
      </c>
      <c r="K23" s="787">
        <v>550</v>
      </c>
    </row>
    <row r="24" spans="1:11" x14ac:dyDescent="0.25">
      <c r="A24" s="1750" t="s">
        <v>70</v>
      </c>
      <c r="B24" s="787">
        <v>1085</v>
      </c>
      <c r="C24" s="787">
        <v>1186</v>
      </c>
      <c r="D24" s="787">
        <v>1212</v>
      </c>
      <c r="E24" s="787">
        <v>1249</v>
      </c>
      <c r="F24" s="787">
        <v>1260</v>
      </c>
      <c r="G24" s="787">
        <v>987</v>
      </c>
      <c r="H24" s="787">
        <v>918</v>
      </c>
      <c r="I24" s="787">
        <v>1340</v>
      </c>
      <c r="J24" s="787">
        <v>1346</v>
      </c>
      <c r="K24" s="787">
        <v>1194</v>
      </c>
    </row>
    <row r="25" spans="1:11" x14ac:dyDescent="0.25">
      <c r="A25" s="1750" t="s">
        <v>445</v>
      </c>
      <c r="B25" s="787">
        <v>430</v>
      </c>
      <c r="C25" s="787">
        <v>553</v>
      </c>
      <c r="D25" s="787">
        <v>610</v>
      </c>
      <c r="E25" s="787">
        <v>672</v>
      </c>
      <c r="F25" s="787">
        <v>633</v>
      </c>
      <c r="G25" s="787">
        <v>572</v>
      </c>
      <c r="H25" s="787">
        <v>534</v>
      </c>
      <c r="I25" s="787">
        <v>603</v>
      </c>
      <c r="J25" s="787">
        <v>616</v>
      </c>
      <c r="K25" s="787">
        <v>672</v>
      </c>
    </row>
    <row r="26" spans="1:11" x14ac:dyDescent="0.25">
      <c r="A26" s="1752" t="s">
        <v>38</v>
      </c>
      <c r="B26" s="1904">
        <f t="shared" ref="B26:I26" si="0">SUM(B6:B25)</f>
        <v>31432</v>
      </c>
      <c r="C26" s="1904">
        <f t="shared" si="0"/>
        <v>32571</v>
      </c>
      <c r="D26" s="1904">
        <f t="shared" si="0"/>
        <v>32757</v>
      </c>
      <c r="E26" s="1904">
        <f t="shared" si="0"/>
        <v>34368</v>
      </c>
      <c r="F26" s="1904">
        <f t="shared" si="0"/>
        <v>33440</v>
      </c>
      <c r="G26" s="1904">
        <f t="shared" si="0"/>
        <v>31367</v>
      </c>
      <c r="H26" s="1904">
        <f t="shared" si="0"/>
        <v>26074</v>
      </c>
      <c r="I26" s="1904">
        <f t="shared" si="0"/>
        <v>31453</v>
      </c>
      <c r="J26" s="1904">
        <v>32561</v>
      </c>
      <c r="K26" s="1904">
        <v>34604</v>
      </c>
    </row>
    <row r="27" spans="1:11" x14ac:dyDescent="0.25">
      <c r="A27" s="1752"/>
      <c r="B27" s="1753"/>
      <c r="C27" s="1753"/>
      <c r="D27" s="1753"/>
      <c r="E27" s="1753"/>
      <c r="F27" s="1753"/>
      <c r="G27" s="1753"/>
      <c r="H27" s="1753"/>
      <c r="I27" s="1753"/>
      <c r="J27" s="1753"/>
      <c r="K27" s="1753"/>
    </row>
    <row r="28" spans="1:11" x14ac:dyDescent="0.25">
      <c r="A28" s="1688" t="s">
        <v>802</v>
      </c>
      <c r="B28" s="1753"/>
      <c r="C28" s="1753"/>
      <c r="D28" s="1753"/>
      <c r="E28" s="1753"/>
      <c r="F28" s="1753"/>
      <c r="G28" s="1753"/>
      <c r="H28" s="1753"/>
      <c r="I28" s="1753"/>
      <c r="J28" s="1753"/>
      <c r="K28" s="1753"/>
    </row>
    <row r="29" spans="1:11" x14ac:dyDescent="0.25">
      <c r="A29" s="1754"/>
    </row>
    <row r="30" spans="1:11" ht="12" customHeight="1" x14ac:dyDescent="0.25">
      <c r="A30" s="1749" t="s">
        <v>53</v>
      </c>
      <c r="B30" s="1878" t="s">
        <v>413</v>
      </c>
      <c r="C30" s="1878" t="s">
        <v>414</v>
      </c>
      <c r="D30" s="1878" t="s">
        <v>415</v>
      </c>
      <c r="E30" s="1878" t="s">
        <v>416</v>
      </c>
      <c r="F30" s="1878" t="s">
        <v>417</v>
      </c>
      <c r="G30" s="1878" t="s">
        <v>418</v>
      </c>
      <c r="H30" s="1878" t="s">
        <v>419</v>
      </c>
      <c r="I30" s="1878" t="s">
        <v>511</v>
      </c>
      <c r="J30" s="1878" t="s">
        <v>518</v>
      </c>
      <c r="K30" s="1878" t="s">
        <v>519</v>
      </c>
    </row>
    <row r="31" spans="1:11" x14ac:dyDescent="0.25">
      <c r="A31" s="1750" t="s">
        <v>54</v>
      </c>
      <c r="B31" s="787">
        <v>2588</v>
      </c>
      <c r="C31" s="787">
        <v>2548</v>
      </c>
      <c r="D31" s="787">
        <v>2404</v>
      </c>
      <c r="E31" s="787">
        <v>2548</v>
      </c>
      <c r="F31" s="787">
        <v>2307</v>
      </c>
      <c r="G31" s="787">
        <v>2296</v>
      </c>
      <c r="H31" s="787">
        <v>1906</v>
      </c>
      <c r="I31" s="787">
        <v>2144</v>
      </c>
      <c r="J31" s="787">
        <v>2305</v>
      </c>
      <c r="K31" s="787">
        <v>2391</v>
      </c>
    </row>
    <row r="32" spans="1:11" x14ac:dyDescent="0.25">
      <c r="A32" s="1750" t="s">
        <v>55</v>
      </c>
      <c r="B32" s="787">
        <v>1112</v>
      </c>
      <c r="C32" s="787">
        <v>1214</v>
      </c>
      <c r="D32" s="787">
        <v>1242</v>
      </c>
      <c r="E32" s="787">
        <v>1265</v>
      </c>
      <c r="F32" s="787">
        <v>1236</v>
      </c>
      <c r="G32" s="787">
        <v>1108</v>
      </c>
      <c r="H32" s="787">
        <v>921</v>
      </c>
      <c r="I32" s="787">
        <v>1124</v>
      </c>
      <c r="J32" s="787">
        <v>1245</v>
      </c>
      <c r="K32" s="787">
        <v>1366</v>
      </c>
    </row>
    <row r="33" spans="1:11" x14ac:dyDescent="0.25">
      <c r="A33" s="1750" t="s">
        <v>56</v>
      </c>
      <c r="B33" s="787">
        <v>824</v>
      </c>
      <c r="C33" s="787">
        <v>763</v>
      </c>
      <c r="D33" s="787">
        <v>756</v>
      </c>
      <c r="E33" s="787">
        <v>732</v>
      </c>
      <c r="F33" s="787">
        <v>772</v>
      </c>
      <c r="G33" s="787">
        <v>690</v>
      </c>
      <c r="H33" s="787">
        <v>621</v>
      </c>
      <c r="I33" s="787">
        <v>695</v>
      </c>
      <c r="J33" s="787">
        <v>793</v>
      </c>
      <c r="K33" s="787">
        <v>903</v>
      </c>
    </row>
    <row r="34" spans="1:11" x14ac:dyDescent="0.25">
      <c r="A34" s="1750" t="s">
        <v>57</v>
      </c>
      <c r="B34" s="787">
        <v>613</v>
      </c>
      <c r="C34" s="787">
        <v>628</v>
      </c>
      <c r="D34" s="787">
        <v>660</v>
      </c>
      <c r="E34" s="787">
        <v>635</v>
      </c>
      <c r="F34" s="787">
        <v>701</v>
      </c>
      <c r="G34" s="787">
        <v>611</v>
      </c>
      <c r="H34" s="787">
        <v>515</v>
      </c>
      <c r="I34" s="787">
        <v>554</v>
      </c>
      <c r="J34" s="787">
        <v>557</v>
      </c>
      <c r="K34" s="787">
        <v>612</v>
      </c>
    </row>
    <row r="35" spans="1:11" x14ac:dyDescent="0.25">
      <c r="A35" s="1750" t="s">
        <v>58</v>
      </c>
      <c r="B35" s="787">
        <v>693</v>
      </c>
      <c r="C35" s="787">
        <v>742</v>
      </c>
      <c r="D35" s="787">
        <v>670</v>
      </c>
      <c r="E35" s="787">
        <v>691</v>
      </c>
      <c r="F35" s="787">
        <v>628</v>
      </c>
      <c r="G35" s="787">
        <v>551</v>
      </c>
      <c r="H35" s="787">
        <v>417</v>
      </c>
      <c r="I35" s="787">
        <v>535</v>
      </c>
      <c r="J35" s="787">
        <v>605</v>
      </c>
      <c r="K35" s="787">
        <v>597</v>
      </c>
    </row>
    <row r="36" spans="1:11" x14ac:dyDescent="0.25">
      <c r="A36" s="1750" t="s">
        <v>441</v>
      </c>
      <c r="B36" s="787">
        <v>341</v>
      </c>
      <c r="C36" s="787">
        <v>430</v>
      </c>
      <c r="D36" s="787">
        <v>415</v>
      </c>
      <c r="E36" s="787">
        <v>407</v>
      </c>
      <c r="F36" s="787">
        <v>431</v>
      </c>
      <c r="G36" s="787">
        <v>408</v>
      </c>
      <c r="H36" s="787">
        <v>236</v>
      </c>
      <c r="I36" s="787">
        <v>278</v>
      </c>
      <c r="J36" s="787">
        <v>347</v>
      </c>
      <c r="K36" s="787">
        <v>397</v>
      </c>
    </row>
    <row r="37" spans="1:11" x14ac:dyDescent="0.25">
      <c r="A37" s="1750" t="s">
        <v>59</v>
      </c>
      <c r="B37" s="787">
        <v>327</v>
      </c>
      <c r="C37" s="787">
        <v>362</v>
      </c>
      <c r="D37" s="787">
        <v>360</v>
      </c>
      <c r="E37" s="787">
        <v>368</v>
      </c>
      <c r="F37" s="787">
        <v>359</v>
      </c>
      <c r="G37" s="787">
        <v>305</v>
      </c>
      <c r="H37" s="787">
        <v>222</v>
      </c>
      <c r="I37" s="787">
        <v>284</v>
      </c>
      <c r="J37" s="787">
        <v>297</v>
      </c>
      <c r="K37" s="787">
        <v>331</v>
      </c>
    </row>
    <row r="38" spans="1:11" x14ac:dyDescent="0.25">
      <c r="A38" s="1750" t="s">
        <v>60</v>
      </c>
      <c r="B38" s="787">
        <v>408</v>
      </c>
      <c r="C38" s="787">
        <v>393</v>
      </c>
      <c r="D38" s="787">
        <v>428</v>
      </c>
      <c r="E38" s="787">
        <v>393</v>
      </c>
      <c r="F38" s="787">
        <v>433</v>
      </c>
      <c r="G38" s="787">
        <v>421</v>
      </c>
      <c r="H38" s="787">
        <v>306</v>
      </c>
      <c r="I38" s="787">
        <v>414</v>
      </c>
      <c r="J38" s="787">
        <v>407</v>
      </c>
      <c r="K38" s="787">
        <v>459</v>
      </c>
    </row>
    <row r="39" spans="1:11" x14ac:dyDescent="0.25">
      <c r="A39" s="1750" t="s">
        <v>61</v>
      </c>
      <c r="B39" s="787">
        <v>380</v>
      </c>
      <c r="C39" s="787">
        <v>358</v>
      </c>
      <c r="D39" s="787">
        <v>344</v>
      </c>
      <c r="E39" s="787">
        <v>349</v>
      </c>
      <c r="F39" s="787">
        <v>322</v>
      </c>
      <c r="G39" s="787">
        <v>291</v>
      </c>
      <c r="H39" s="787">
        <v>249</v>
      </c>
      <c r="I39" s="787">
        <v>337</v>
      </c>
      <c r="J39" s="787">
        <v>318</v>
      </c>
      <c r="K39" s="787">
        <v>369</v>
      </c>
    </row>
    <row r="40" spans="1:11" x14ac:dyDescent="0.25">
      <c r="A40" s="1750" t="s">
        <v>442</v>
      </c>
      <c r="B40" s="787">
        <v>482</v>
      </c>
      <c r="C40" s="787">
        <v>513</v>
      </c>
      <c r="D40" s="787">
        <v>451</v>
      </c>
      <c r="E40" s="787">
        <v>487</v>
      </c>
      <c r="F40" s="787">
        <v>457</v>
      </c>
      <c r="G40" s="787">
        <v>420</v>
      </c>
      <c r="H40" s="787">
        <v>300</v>
      </c>
      <c r="I40" s="787">
        <v>363</v>
      </c>
      <c r="J40" s="787">
        <v>397</v>
      </c>
      <c r="K40" s="787">
        <v>430</v>
      </c>
    </row>
    <row r="41" spans="1:11" x14ac:dyDescent="0.25">
      <c r="A41" s="1750" t="s">
        <v>63</v>
      </c>
      <c r="B41" s="787">
        <v>521</v>
      </c>
      <c r="C41" s="787">
        <v>562</v>
      </c>
      <c r="D41" s="787">
        <v>578</v>
      </c>
      <c r="E41" s="787">
        <v>589</v>
      </c>
      <c r="F41" s="787">
        <v>518</v>
      </c>
      <c r="G41" s="787">
        <v>449</v>
      </c>
      <c r="H41" s="787">
        <v>398</v>
      </c>
      <c r="I41" s="787">
        <v>446</v>
      </c>
      <c r="J41" s="787">
        <v>509</v>
      </c>
      <c r="K41" s="787">
        <v>484</v>
      </c>
    </row>
    <row r="42" spans="1:11" x14ac:dyDescent="0.25">
      <c r="A42" s="1750" t="s">
        <v>443</v>
      </c>
      <c r="B42" s="787">
        <v>281</v>
      </c>
      <c r="C42" s="787">
        <v>321</v>
      </c>
      <c r="D42" s="787">
        <v>274</v>
      </c>
      <c r="E42" s="787">
        <v>284</v>
      </c>
      <c r="F42" s="787">
        <v>291</v>
      </c>
      <c r="G42" s="787">
        <v>269</v>
      </c>
      <c r="H42" s="787">
        <v>219</v>
      </c>
      <c r="I42" s="787">
        <v>232</v>
      </c>
      <c r="J42" s="787">
        <v>240</v>
      </c>
      <c r="K42" s="787">
        <v>246</v>
      </c>
    </row>
    <row r="43" spans="1:11" x14ac:dyDescent="0.25">
      <c r="A43" s="1750" t="s">
        <v>64</v>
      </c>
      <c r="B43" s="787">
        <v>423</v>
      </c>
      <c r="C43" s="787">
        <v>436</v>
      </c>
      <c r="D43" s="787">
        <v>397</v>
      </c>
      <c r="E43" s="787">
        <v>414</v>
      </c>
      <c r="F43" s="787">
        <v>356</v>
      </c>
      <c r="G43" s="787">
        <v>357</v>
      </c>
      <c r="H43" s="787">
        <v>285</v>
      </c>
      <c r="I43" s="787">
        <v>335</v>
      </c>
      <c r="J43" s="787">
        <v>355</v>
      </c>
      <c r="K43" s="787">
        <v>390</v>
      </c>
    </row>
    <row r="44" spans="1:11" x14ac:dyDescent="0.25">
      <c r="A44" s="1750" t="s">
        <v>444</v>
      </c>
      <c r="B44" s="787">
        <v>278</v>
      </c>
      <c r="C44" s="787">
        <v>272</v>
      </c>
      <c r="D44" s="787">
        <v>254</v>
      </c>
      <c r="E44" s="787">
        <v>250</v>
      </c>
      <c r="F44" s="787">
        <v>265</v>
      </c>
      <c r="G44" s="787">
        <v>213</v>
      </c>
      <c r="H44" s="787">
        <v>174</v>
      </c>
      <c r="I44" s="787">
        <v>231</v>
      </c>
      <c r="J44" s="787">
        <v>263</v>
      </c>
      <c r="K44" s="787">
        <v>278</v>
      </c>
    </row>
    <row r="45" spans="1:11" x14ac:dyDescent="0.25">
      <c r="A45" s="1750" t="s">
        <v>66</v>
      </c>
      <c r="B45" s="787">
        <v>230</v>
      </c>
      <c r="C45" s="787">
        <v>250</v>
      </c>
      <c r="D45" s="787">
        <v>244</v>
      </c>
      <c r="E45" s="787">
        <v>249</v>
      </c>
      <c r="F45" s="787">
        <v>207</v>
      </c>
      <c r="G45" s="787">
        <v>232</v>
      </c>
      <c r="H45" s="787">
        <v>168</v>
      </c>
      <c r="I45" s="787">
        <v>197</v>
      </c>
      <c r="J45" s="787">
        <v>213</v>
      </c>
      <c r="K45" s="787">
        <v>219</v>
      </c>
    </row>
    <row r="46" spans="1:11" x14ac:dyDescent="0.25">
      <c r="A46" s="1750" t="s">
        <v>67</v>
      </c>
      <c r="B46" s="787">
        <v>210</v>
      </c>
      <c r="C46" s="787">
        <v>263</v>
      </c>
      <c r="D46" s="787">
        <v>277</v>
      </c>
      <c r="E46" s="787">
        <v>291</v>
      </c>
      <c r="F46" s="787">
        <v>264</v>
      </c>
      <c r="G46" s="787">
        <v>237</v>
      </c>
      <c r="H46" s="787">
        <v>145</v>
      </c>
      <c r="I46" s="787">
        <v>183</v>
      </c>
      <c r="J46" s="787">
        <v>276</v>
      </c>
      <c r="K46" s="787">
        <v>252</v>
      </c>
    </row>
    <row r="47" spans="1:11" x14ac:dyDescent="0.25">
      <c r="A47" s="1750" t="s">
        <v>68</v>
      </c>
      <c r="B47" s="787">
        <v>232</v>
      </c>
      <c r="C47" s="787">
        <v>250</v>
      </c>
      <c r="D47" s="787">
        <v>225</v>
      </c>
      <c r="E47" s="787">
        <v>225</v>
      </c>
      <c r="F47" s="787">
        <v>221</v>
      </c>
      <c r="G47" s="787">
        <v>204</v>
      </c>
      <c r="H47" s="787">
        <v>144</v>
      </c>
      <c r="I47" s="787">
        <v>160</v>
      </c>
      <c r="J47" s="787">
        <v>193</v>
      </c>
      <c r="K47" s="787">
        <v>209</v>
      </c>
    </row>
    <row r="48" spans="1:11" x14ac:dyDescent="0.25">
      <c r="A48" s="1750" t="s">
        <v>69</v>
      </c>
      <c r="B48" s="787">
        <v>162</v>
      </c>
      <c r="C48" s="787">
        <v>164</v>
      </c>
      <c r="D48" s="787">
        <v>172</v>
      </c>
      <c r="E48" s="787">
        <v>138</v>
      </c>
      <c r="F48" s="787">
        <v>161</v>
      </c>
      <c r="G48" s="787">
        <v>174</v>
      </c>
      <c r="H48" s="787">
        <v>108</v>
      </c>
      <c r="I48" s="787">
        <v>121</v>
      </c>
      <c r="J48" s="787">
        <v>131</v>
      </c>
      <c r="K48" s="787">
        <v>163</v>
      </c>
    </row>
    <row r="49" spans="1:11" x14ac:dyDescent="0.25">
      <c r="A49" s="1750" t="s">
        <v>70</v>
      </c>
      <c r="B49" s="787">
        <v>331</v>
      </c>
      <c r="C49" s="787">
        <v>375</v>
      </c>
      <c r="D49" s="787">
        <v>407</v>
      </c>
      <c r="E49" s="787">
        <v>408</v>
      </c>
      <c r="F49" s="787">
        <v>337</v>
      </c>
      <c r="G49" s="787">
        <v>289</v>
      </c>
      <c r="H49" s="787">
        <v>242</v>
      </c>
      <c r="I49" s="787">
        <v>325</v>
      </c>
      <c r="J49" s="787">
        <v>360</v>
      </c>
      <c r="K49" s="787">
        <v>330</v>
      </c>
    </row>
    <row r="50" spans="1:11" x14ac:dyDescent="0.25">
      <c r="A50" s="1750" t="s">
        <v>445</v>
      </c>
      <c r="B50" s="787">
        <v>171</v>
      </c>
      <c r="C50" s="787">
        <v>194</v>
      </c>
      <c r="D50" s="787">
        <v>221</v>
      </c>
      <c r="E50" s="787">
        <v>216</v>
      </c>
      <c r="F50" s="787">
        <v>184</v>
      </c>
      <c r="G50" s="787">
        <v>170</v>
      </c>
      <c r="H50" s="787">
        <v>134</v>
      </c>
      <c r="I50" s="787">
        <v>188</v>
      </c>
      <c r="J50" s="787">
        <v>194</v>
      </c>
      <c r="K50" s="787">
        <v>207</v>
      </c>
    </row>
    <row r="51" spans="1:11" x14ac:dyDescent="0.25">
      <c r="A51" s="1755" t="s">
        <v>38</v>
      </c>
      <c r="B51" s="1904">
        <f t="shared" ref="B51:H51" si="1">SUM(B31:B50)</f>
        <v>10607</v>
      </c>
      <c r="C51" s="1904">
        <f t="shared" si="1"/>
        <v>11038</v>
      </c>
      <c r="D51" s="1904">
        <f t="shared" si="1"/>
        <v>10779</v>
      </c>
      <c r="E51" s="1904">
        <f t="shared" si="1"/>
        <v>10939</v>
      </c>
      <c r="F51" s="1904">
        <f t="shared" si="1"/>
        <v>10450</v>
      </c>
      <c r="G51" s="1904">
        <f t="shared" si="1"/>
        <v>9695</v>
      </c>
      <c r="H51" s="1904">
        <f t="shared" si="1"/>
        <v>7710</v>
      </c>
      <c r="I51" s="1904">
        <v>9146</v>
      </c>
      <c r="J51" s="1904">
        <v>10005</v>
      </c>
      <c r="K51" s="1904">
        <v>10633</v>
      </c>
    </row>
    <row r="52" spans="1:11" x14ac:dyDescent="0.25">
      <c r="A52" s="1755"/>
      <c r="B52" s="1753"/>
      <c r="C52" s="1753"/>
      <c r="D52" s="1753"/>
      <c r="E52" s="1753"/>
      <c r="F52" s="1753"/>
      <c r="G52" s="1753"/>
      <c r="H52" s="1753"/>
      <c r="I52" s="1753"/>
      <c r="J52" s="1753"/>
      <c r="K52" s="1753"/>
    </row>
    <row r="53" spans="1:11" x14ac:dyDescent="0.25">
      <c r="A53" s="1688" t="s">
        <v>803</v>
      </c>
      <c r="B53" s="1753"/>
      <c r="C53" s="1753"/>
      <c r="D53" s="1753"/>
      <c r="E53" s="1753"/>
      <c r="F53" s="1753"/>
      <c r="G53" s="1753"/>
      <c r="H53" s="1753"/>
      <c r="I53" s="1753"/>
      <c r="J53" s="1753"/>
      <c r="K53" s="1753"/>
    </row>
    <row r="54" spans="1:11" x14ac:dyDescent="0.25">
      <c r="A54" s="1754"/>
      <c r="B54" s="1630"/>
      <c r="C54" s="1630"/>
      <c r="D54" s="1630"/>
      <c r="E54" s="1630"/>
      <c r="F54" s="1630"/>
      <c r="G54" s="1630"/>
      <c r="H54" s="1630"/>
      <c r="I54" s="1630"/>
      <c r="J54" s="1630"/>
      <c r="K54" s="1630"/>
    </row>
    <row r="55" spans="1:11" x14ac:dyDescent="0.25">
      <c r="A55" s="1749" t="s">
        <v>53</v>
      </c>
      <c r="B55" s="1878" t="s">
        <v>413</v>
      </c>
      <c r="C55" s="1878" t="s">
        <v>414</v>
      </c>
      <c r="D55" s="1878" t="s">
        <v>415</v>
      </c>
      <c r="E55" s="1878" t="s">
        <v>416</v>
      </c>
      <c r="F55" s="1878" t="s">
        <v>417</v>
      </c>
      <c r="G55" s="1878" t="s">
        <v>418</v>
      </c>
      <c r="H55" s="1878" t="s">
        <v>419</v>
      </c>
      <c r="I55" s="1878" t="s">
        <v>511</v>
      </c>
      <c r="J55" s="1878" t="s">
        <v>518</v>
      </c>
      <c r="K55" s="1878" t="s">
        <v>519</v>
      </c>
    </row>
    <row r="56" spans="1:11" x14ac:dyDescent="0.25">
      <c r="A56" s="1750" t="s">
        <v>54</v>
      </c>
      <c r="B56" s="41">
        <v>44</v>
      </c>
      <c r="C56" s="41">
        <v>41</v>
      </c>
      <c r="D56" s="41">
        <v>49</v>
      </c>
      <c r="E56" s="41">
        <v>47</v>
      </c>
      <c r="F56" s="41">
        <v>50</v>
      </c>
      <c r="G56" s="41">
        <v>35</v>
      </c>
      <c r="H56" s="41">
        <v>41</v>
      </c>
      <c r="I56">
        <v>44</v>
      </c>
      <c r="J56">
        <v>38</v>
      </c>
      <c r="K56">
        <v>31</v>
      </c>
    </row>
    <row r="57" spans="1:11" x14ac:dyDescent="0.25">
      <c r="A57" s="1750" t="s">
        <v>55</v>
      </c>
      <c r="B57" s="41">
        <v>25</v>
      </c>
      <c r="C57" s="41">
        <v>31</v>
      </c>
      <c r="D57" s="41">
        <v>25</v>
      </c>
      <c r="E57" s="41">
        <v>26</v>
      </c>
      <c r="F57" s="41">
        <v>32</v>
      </c>
      <c r="G57" s="41">
        <v>30</v>
      </c>
      <c r="H57" s="41">
        <v>24</v>
      </c>
      <c r="I57" s="41">
        <v>20</v>
      </c>
      <c r="J57" s="41">
        <v>23</v>
      </c>
      <c r="K57" s="41">
        <v>33</v>
      </c>
    </row>
    <row r="58" spans="1:11" x14ac:dyDescent="0.25">
      <c r="A58" s="1750" t="s">
        <v>56</v>
      </c>
      <c r="B58" s="41">
        <v>25</v>
      </c>
      <c r="C58" s="41">
        <v>16</v>
      </c>
      <c r="D58" s="41">
        <v>17</v>
      </c>
      <c r="E58" s="41">
        <v>25</v>
      </c>
      <c r="F58" s="41">
        <v>13</v>
      </c>
      <c r="G58" s="41">
        <v>17</v>
      </c>
      <c r="H58" s="41">
        <v>18</v>
      </c>
      <c r="I58" s="41">
        <v>21</v>
      </c>
      <c r="J58" s="41">
        <v>12</v>
      </c>
      <c r="K58" s="41">
        <v>26</v>
      </c>
    </row>
    <row r="59" spans="1:11" x14ac:dyDescent="0.25">
      <c r="A59" s="1750" t="s">
        <v>57</v>
      </c>
      <c r="B59" s="41">
        <v>12</v>
      </c>
      <c r="C59" s="41">
        <v>33</v>
      </c>
      <c r="D59" s="41">
        <v>23</v>
      </c>
      <c r="E59" s="41">
        <v>23</v>
      </c>
      <c r="F59" s="41">
        <v>24</v>
      </c>
      <c r="G59" s="41">
        <v>21</v>
      </c>
      <c r="H59" s="41">
        <v>12</v>
      </c>
      <c r="I59" s="41">
        <v>15</v>
      </c>
      <c r="J59" s="41">
        <v>19</v>
      </c>
      <c r="K59" s="41">
        <v>13</v>
      </c>
    </row>
    <row r="60" spans="1:11" x14ac:dyDescent="0.25">
      <c r="A60" s="1750" t="s">
        <v>58</v>
      </c>
      <c r="B60" s="41">
        <v>19</v>
      </c>
      <c r="C60" s="41">
        <v>20</v>
      </c>
      <c r="D60" s="41">
        <v>18</v>
      </c>
      <c r="E60" s="41">
        <v>22</v>
      </c>
      <c r="F60" s="41">
        <v>22</v>
      </c>
      <c r="G60" s="41">
        <v>22</v>
      </c>
      <c r="H60" s="41">
        <v>15</v>
      </c>
      <c r="I60" s="41">
        <v>14</v>
      </c>
      <c r="J60" s="41">
        <v>15</v>
      </c>
      <c r="K60" s="41">
        <v>17</v>
      </c>
    </row>
    <row r="61" spans="1:11" x14ac:dyDescent="0.25">
      <c r="A61" s="1750" t="s">
        <v>441</v>
      </c>
      <c r="B61" s="41">
        <v>7</v>
      </c>
      <c r="C61" s="41">
        <v>14</v>
      </c>
      <c r="D61" s="41">
        <v>7</v>
      </c>
      <c r="E61" s="41">
        <v>11</v>
      </c>
      <c r="F61" s="41">
        <v>14</v>
      </c>
      <c r="G61" s="41">
        <v>12</v>
      </c>
      <c r="H61" s="41">
        <v>5</v>
      </c>
      <c r="I61" s="41">
        <v>7</v>
      </c>
      <c r="J61" s="41">
        <v>11</v>
      </c>
      <c r="K61" s="41">
        <v>8</v>
      </c>
    </row>
    <row r="62" spans="1:11" x14ac:dyDescent="0.25">
      <c r="A62" s="1750" t="s">
        <v>59</v>
      </c>
      <c r="B62" s="41">
        <v>16</v>
      </c>
      <c r="C62" s="41">
        <v>18</v>
      </c>
      <c r="D62" s="41">
        <v>13</v>
      </c>
      <c r="E62" s="41">
        <v>10</v>
      </c>
      <c r="F62" s="41">
        <v>12</v>
      </c>
      <c r="G62" s="41">
        <v>14</v>
      </c>
      <c r="H62" s="41">
        <v>9</v>
      </c>
      <c r="I62" s="41">
        <v>7</v>
      </c>
      <c r="J62" s="41">
        <v>12</v>
      </c>
      <c r="K62" s="41">
        <v>10</v>
      </c>
    </row>
    <row r="63" spans="1:11" x14ac:dyDescent="0.25">
      <c r="A63" s="1750" t="s">
        <v>60</v>
      </c>
      <c r="B63" s="41">
        <v>16</v>
      </c>
      <c r="C63" s="41">
        <v>13</v>
      </c>
      <c r="D63" s="41">
        <v>12</v>
      </c>
      <c r="E63" s="41">
        <v>13</v>
      </c>
      <c r="F63" s="41">
        <v>18</v>
      </c>
      <c r="G63" s="41">
        <v>11</v>
      </c>
      <c r="H63" s="41">
        <v>13</v>
      </c>
      <c r="I63" s="41">
        <v>12</v>
      </c>
      <c r="J63" s="41">
        <v>10</v>
      </c>
      <c r="K63" s="41">
        <v>14</v>
      </c>
    </row>
    <row r="64" spans="1:11" x14ac:dyDescent="0.25">
      <c r="A64" s="1750" t="s">
        <v>61</v>
      </c>
      <c r="B64" s="41">
        <v>17</v>
      </c>
      <c r="C64" s="41">
        <v>14</v>
      </c>
      <c r="D64" s="41">
        <v>10</v>
      </c>
      <c r="E64" s="41">
        <v>9</v>
      </c>
      <c r="F64" s="41">
        <v>11</v>
      </c>
      <c r="G64" s="41">
        <v>13</v>
      </c>
      <c r="H64" s="41">
        <v>3</v>
      </c>
      <c r="I64" s="41">
        <v>13</v>
      </c>
      <c r="J64" s="41">
        <v>12</v>
      </c>
      <c r="K64" s="41">
        <v>11</v>
      </c>
    </row>
    <row r="65" spans="1:11" x14ac:dyDescent="0.25">
      <c r="A65" s="1750" t="s">
        <v>442</v>
      </c>
      <c r="B65" s="41">
        <v>9</v>
      </c>
      <c r="C65" s="41">
        <v>18</v>
      </c>
      <c r="D65" s="41">
        <v>12</v>
      </c>
      <c r="E65" s="41">
        <v>15</v>
      </c>
      <c r="F65" s="41">
        <v>15</v>
      </c>
      <c r="G65" s="41">
        <v>18</v>
      </c>
      <c r="H65" s="41">
        <v>8</v>
      </c>
      <c r="I65" s="41">
        <v>12</v>
      </c>
      <c r="J65" s="41">
        <v>17</v>
      </c>
      <c r="K65" s="41">
        <v>13</v>
      </c>
    </row>
    <row r="66" spans="1:11" x14ac:dyDescent="0.25">
      <c r="A66" s="1750" t="s">
        <v>63</v>
      </c>
      <c r="B66" s="41">
        <v>17</v>
      </c>
      <c r="C66" s="41">
        <v>21</v>
      </c>
      <c r="D66" s="41">
        <v>14</v>
      </c>
      <c r="E66" s="41">
        <v>19</v>
      </c>
      <c r="F66" s="41">
        <v>16</v>
      </c>
      <c r="G66" s="41">
        <v>8</v>
      </c>
      <c r="H66" s="41">
        <v>8</v>
      </c>
      <c r="I66" s="41">
        <v>21</v>
      </c>
      <c r="J66" s="41">
        <v>7</v>
      </c>
      <c r="K66" s="41">
        <v>11</v>
      </c>
    </row>
    <row r="67" spans="1:11" x14ac:dyDescent="0.25">
      <c r="A67" s="1750" t="s">
        <v>443</v>
      </c>
      <c r="B67" s="41">
        <v>11</v>
      </c>
      <c r="C67" s="41">
        <v>14</v>
      </c>
      <c r="D67" s="41">
        <v>4</v>
      </c>
      <c r="E67" s="41">
        <v>7</v>
      </c>
      <c r="F67" s="41">
        <v>7</v>
      </c>
      <c r="G67" s="41">
        <v>9</v>
      </c>
      <c r="H67" s="41">
        <v>10</v>
      </c>
      <c r="I67" s="41">
        <v>9</v>
      </c>
      <c r="J67" s="41">
        <v>5</v>
      </c>
      <c r="K67" s="41">
        <v>5</v>
      </c>
    </row>
    <row r="68" spans="1:11" x14ac:dyDescent="0.25">
      <c r="A68" s="1750" t="s">
        <v>64</v>
      </c>
      <c r="B68" s="41">
        <v>9</v>
      </c>
      <c r="C68" s="41">
        <v>9</v>
      </c>
      <c r="D68" s="41">
        <v>14</v>
      </c>
      <c r="E68" s="41">
        <v>17</v>
      </c>
      <c r="F68" s="41">
        <v>9</v>
      </c>
      <c r="G68" s="41">
        <v>12</v>
      </c>
      <c r="H68" s="41">
        <v>7</v>
      </c>
      <c r="I68" s="41">
        <v>9</v>
      </c>
      <c r="J68" s="41">
        <v>8</v>
      </c>
      <c r="K68" s="41">
        <v>7</v>
      </c>
    </row>
    <row r="69" spans="1:11" x14ac:dyDescent="0.25">
      <c r="A69" s="1750" t="s">
        <v>444</v>
      </c>
      <c r="B69" s="41">
        <v>7</v>
      </c>
      <c r="C69" s="41">
        <v>9</v>
      </c>
      <c r="D69" s="41">
        <v>10</v>
      </c>
      <c r="E69" s="41">
        <v>11</v>
      </c>
      <c r="F69" s="41">
        <v>7</v>
      </c>
      <c r="G69" s="41">
        <v>5</v>
      </c>
      <c r="H69" s="41">
        <v>3</v>
      </c>
      <c r="I69" s="41">
        <v>6</v>
      </c>
      <c r="J69" s="41">
        <v>7</v>
      </c>
      <c r="K69" s="41">
        <v>5</v>
      </c>
    </row>
    <row r="70" spans="1:11" x14ac:dyDescent="0.25">
      <c r="A70" s="1750" t="s">
        <v>66</v>
      </c>
      <c r="B70" s="41">
        <v>11</v>
      </c>
      <c r="C70" s="41">
        <v>8</v>
      </c>
      <c r="D70" s="41">
        <v>5</v>
      </c>
      <c r="E70" s="41">
        <v>9</v>
      </c>
      <c r="F70" s="41">
        <v>6</v>
      </c>
      <c r="G70" s="41">
        <v>6</v>
      </c>
      <c r="H70" s="41">
        <v>4</v>
      </c>
      <c r="I70" s="41">
        <v>5</v>
      </c>
      <c r="J70" s="41">
        <v>7</v>
      </c>
      <c r="K70" s="41">
        <v>9</v>
      </c>
    </row>
    <row r="71" spans="1:11" x14ac:dyDescent="0.25">
      <c r="A71" s="1750" t="s">
        <v>67</v>
      </c>
      <c r="B71" s="41">
        <v>7</v>
      </c>
      <c r="C71" s="41">
        <v>11</v>
      </c>
      <c r="D71" s="41">
        <v>10</v>
      </c>
      <c r="E71" s="41">
        <v>14</v>
      </c>
      <c r="F71" s="41">
        <v>13</v>
      </c>
      <c r="G71" s="41">
        <v>18</v>
      </c>
      <c r="H71" s="41">
        <v>13</v>
      </c>
      <c r="I71" s="41">
        <v>19</v>
      </c>
      <c r="J71" s="41">
        <v>16</v>
      </c>
      <c r="K71" s="41">
        <v>9</v>
      </c>
    </row>
    <row r="72" spans="1:11" x14ac:dyDescent="0.25">
      <c r="A72" s="1750" t="s">
        <v>68</v>
      </c>
      <c r="B72" s="41">
        <v>7</v>
      </c>
      <c r="C72" s="41">
        <v>6</v>
      </c>
      <c r="D72" s="41">
        <v>6</v>
      </c>
      <c r="E72" s="41">
        <v>7</v>
      </c>
      <c r="F72" s="41">
        <v>10</v>
      </c>
      <c r="G72" s="41">
        <v>8</v>
      </c>
      <c r="H72" s="41">
        <v>9</v>
      </c>
      <c r="I72" s="41">
        <v>6</v>
      </c>
      <c r="J72" s="41">
        <v>8</v>
      </c>
      <c r="K72" s="41">
        <v>7</v>
      </c>
    </row>
    <row r="73" spans="1:11" x14ac:dyDescent="0.25">
      <c r="A73" s="1750" t="s">
        <v>69</v>
      </c>
      <c r="B73" s="41">
        <v>4</v>
      </c>
      <c r="C73" s="41">
        <v>4</v>
      </c>
      <c r="D73" s="41">
        <v>9</v>
      </c>
      <c r="E73" s="41">
        <v>2</v>
      </c>
      <c r="F73" s="41">
        <v>4</v>
      </c>
      <c r="G73" s="41">
        <v>7</v>
      </c>
      <c r="H73" s="41">
        <v>6</v>
      </c>
      <c r="I73" s="41">
        <v>5</v>
      </c>
      <c r="J73" s="41">
        <v>2</v>
      </c>
      <c r="K73" s="41">
        <v>6</v>
      </c>
    </row>
    <row r="74" spans="1:11" x14ac:dyDescent="0.25">
      <c r="A74" s="1750" t="s">
        <v>70</v>
      </c>
      <c r="B74" s="41">
        <v>11</v>
      </c>
      <c r="C74" s="41">
        <v>10</v>
      </c>
      <c r="D74" s="41">
        <v>13</v>
      </c>
      <c r="E74" s="41">
        <v>9</v>
      </c>
      <c r="F74" s="41">
        <v>8</v>
      </c>
      <c r="G74" s="41">
        <v>7</v>
      </c>
      <c r="H74" s="41">
        <v>4</v>
      </c>
      <c r="I74" s="41">
        <v>11</v>
      </c>
      <c r="J74" s="41">
        <v>10</v>
      </c>
      <c r="K74" s="41">
        <v>9</v>
      </c>
    </row>
    <row r="75" spans="1:11" x14ac:dyDescent="0.25">
      <c r="A75" s="1750" t="s">
        <v>445</v>
      </c>
      <c r="B75" s="41">
        <v>10</v>
      </c>
      <c r="C75" s="41">
        <v>7</v>
      </c>
      <c r="D75" s="41">
        <v>8</v>
      </c>
      <c r="E75" s="41">
        <v>11</v>
      </c>
      <c r="F75" s="41">
        <v>6</v>
      </c>
      <c r="G75" s="41">
        <v>6</v>
      </c>
      <c r="H75" s="41">
        <v>2</v>
      </c>
      <c r="I75" s="41">
        <v>7</v>
      </c>
      <c r="J75" s="41">
        <v>4</v>
      </c>
      <c r="K75" s="41">
        <v>7</v>
      </c>
    </row>
    <row r="76" spans="1:11" x14ac:dyDescent="0.25">
      <c r="A76" s="1755" t="s">
        <v>38</v>
      </c>
      <c r="B76" s="1934">
        <f t="shared" ref="B76:H76" si="2">SUM(B56:B75)</f>
        <v>284</v>
      </c>
      <c r="C76" s="1934">
        <f t="shared" si="2"/>
        <v>317</v>
      </c>
      <c r="D76" s="1904">
        <f t="shared" si="2"/>
        <v>279</v>
      </c>
      <c r="E76" s="1904">
        <f t="shared" si="2"/>
        <v>307</v>
      </c>
      <c r="F76" s="1904">
        <f t="shared" si="2"/>
        <v>297</v>
      </c>
      <c r="G76" s="1904">
        <f t="shared" si="2"/>
        <v>279</v>
      </c>
      <c r="H76" s="1904">
        <f t="shared" si="2"/>
        <v>214</v>
      </c>
      <c r="I76" s="1904">
        <v>263</v>
      </c>
      <c r="J76" s="1904">
        <v>243</v>
      </c>
      <c r="K76" s="1904">
        <v>251</v>
      </c>
    </row>
    <row r="77" spans="1:11" x14ac:dyDescent="0.25">
      <c r="A77" s="1755"/>
      <c r="B77" s="1756"/>
      <c r="C77" s="1756"/>
      <c r="D77" s="1756"/>
      <c r="E77" s="1756"/>
      <c r="F77" s="1753"/>
      <c r="G77" s="1753"/>
      <c r="H77" s="1753"/>
      <c r="I77" s="1753"/>
      <c r="J77" s="1753"/>
      <c r="K77" s="1753"/>
    </row>
    <row r="78" spans="1:11" x14ac:dyDescent="0.25">
      <c r="A78" s="1688" t="s">
        <v>804</v>
      </c>
      <c r="B78" s="1756"/>
      <c r="C78" s="1756"/>
      <c r="D78" s="1756"/>
      <c r="E78" s="1756"/>
      <c r="F78" s="1753"/>
      <c r="G78" s="1753"/>
      <c r="H78" s="1753"/>
      <c r="I78" s="1753"/>
      <c r="J78" s="1753"/>
      <c r="K78" s="1753"/>
    </row>
    <row r="79" spans="1:11" x14ac:dyDescent="0.25">
      <c r="A79" s="1754"/>
    </row>
    <row r="80" spans="1:11" x14ac:dyDescent="0.25">
      <c r="A80" s="1749" t="s">
        <v>53</v>
      </c>
      <c r="B80" s="1878" t="s">
        <v>413</v>
      </c>
      <c r="C80" s="1878" t="s">
        <v>414</v>
      </c>
      <c r="D80" s="1878" t="s">
        <v>415</v>
      </c>
      <c r="E80" s="1878" t="s">
        <v>416</v>
      </c>
      <c r="F80" s="1878" t="s">
        <v>417</v>
      </c>
      <c r="G80" s="1878" t="s">
        <v>418</v>
      </c>
      <c r="H80" s="1878" t="s">
        <v>419</v>
      </c>
      <c r="I80" s="1878" t="s">
        <v>511</v>
      </c>
      <c r="J80" s="1878" t="s">
        <v>518</v>
      </c>
      <c r="K80" s="1878" t="s">
        <v>519</v>
      </c>
    </row>
    <row r="81" spans="1:11" x14ac:dyDescent="0.25">
      <c r="A81" s="1750" t="s">
        <v>54</v>
      </c>
      <c r="B81" s="787">
        <v>2544</v>
      </c>
      <c r="C81" s="787">
        <v>2507</v>
      </c>
      <c r="D81" s="787">
        <v>2355</v>
      </c>
      <c r="E81" s="787">
        <v>2501</v>
      </c>
      <c r="F81" s="787">
        <v>2257</v>
      </c>
      <c r="G81" s="787">
        <v>2261</v>
      </c>
      <c r="H81" s="787">
        <v>1865</v>
      </c>
      <c r="I81" s="787">
        <v>2100</v>
      </c>
      <c r="J81" s="787">
        <v>2267</v>
      </c>
      <c r="K81" s="787">
        <v>2360</v>
      </c>
    </row>
    <row r="82" spans="1:11" x14ac:dyDescent="0.25">
      <c r="A82" s="1750" t="s">
        <v>55</v>
      </c>
      <c r="B82" s="787">
        <v>1087</v>
      </c>
      <c r="C82" s="787">
        <v>1183</v>
      </c>
      <c r="D82" s="787">
        <v>1217</v>
      </c>
      <c r="E82" s="787">
        <v>1239</v>
      </c>
      <c r="F82" s="787">
        <v>1204</v>
      </c>
      <c r="G82" s="787">
        <v>1078</v>
      </c>
      <c r="H82" s="787">
        <v>897</v>
      </c>
      <c r="I82" s="787">
        <v>1104</v>
      </c>
      <c r="J82" s="787">
        <v>1222</v>
      </c>
      <c r="K82" s="787">
        <v>1333</v>
      </c>
    </row>
    <row r="83" spans="1:11" x14ac:dyDescent="0.25">
      <c r="A83" s="1750" t="s">
        <v>56</v>
      </c>
      <c r="B83" s="787">
        <v>799</v>
      </c>
      <c r="C83" s="787">
        <v>747</v>
      </c>
      <c r="D83" s="787">
        <v>739</v>
      </c>
      <c r="E83" s="787">
        <v>707</v>
      </c>
      <c r="F83" s="787">
        <v>759</v>
      </c>
      <c r="G83" s="787">
        <v>673</v>
      </c>
      <c r="H83" s="787">
        <v>603</v>
      </c>
      <c r="I83" s="787">
        <v>674</v>
      </c>
      <c r="J83" s="787">
        <v>781</v>
      </c>
      <c r="K83" s="787">
        <v>877</v>
      </c>
    </row>
    <row r="84" spans="1:11" x14ac:dyDescent="0.25">
      <c r="A84" s="1750" t="s">
        <v>57</v>
      </c>
      <c r="B84" s="787">
        <v>601</v>
      </c>
      <c r="C84" s="787">
        <v>595</v>
      </c>
      <c r="D84" s="787">
        <v>637</v>
      </c>
      <c r="E84" s="787">
        <v>612</v>
      </c>
      <c r="F84" s="787">
        <v>677</v>
      </c>
      <c r="G84" s="787">
        <v>590</v>
      </c>
      <c r="H84" s="787">
        <v>503</v>
      </c>
      <c r="I84" s="787">
        <v>539</v>
      </c>
      <c r="J84" s="787">
        <v>538</v>
      </c>
      <c r="K84" s="787">
        <v>599</v>
      </c>
    </row>
    <row r="85" spans="1:11" x14ac:dyDescent="0.25">
      <c r="A85" s="1750" t="s">
        <v>58</v>
      </c>
      <c r="B85" s="787">
        <v>674</v>
      </c>
      <c r="C85" s="787">
        <v>722</v>
      </c>
      <c r="D85" s="787">
        <v>652</v>
      </c>
      <c r="E85" s="787">
        <v>669</v>
      </c>
      <c r="F85" s="787">
        <v>606</v>
      </c>
      <c r="G85" s="787">
        <v>529</v>
      </c>
      <c r="H85" s="787">
        <v>402</v>
      </c>
      <c r="I85" s="787">
        <v>521</v>
      </c>
      <c r="J85" s="787">
        <v>590</v>
      </c>
      <c r="K85" s="787">
        <v>580</v>
      </c>
    </row>
    <row r="86" spans="1:11" x14ac:dyDescent="0.25">
      <c r="A86" s="1750" t="s">
        <v>441</v>
      </c>
      <c r="B86" s="787">
        <v>334</v>
      </c>
      <c r="C86" s="787">
        <v>416</v>
      </c>
      <c r="D86" s="787">
        <v>408</v>
      </c>
      <c r="E86" s="787">
        <v>396</v>
      </c>
      <c r="F86" s="787">
        <v>417</v>
      </c>
      <c r="G86" s="787">
        <v>396</v>
      </c>
      <c r="H86" s="787">
        <v>231</v>
      </c>
      <c r="I86" s="787">
        <v>271</v>
      </c>
      <c r="J86" s="787">
        <v>336</v>
      </c>
      <c r="K86" s="787">
        <v>389</v>
      </c>
    </row>
    <row r="87" spans="1:11" x14ac:dyDescent="0.25">
      <c r="A87" s="1750" t="s">
        <v>59</v>
      </c>
      <c r="B87" s="787">
        <v>311</v>
      </c>
      <c r="C87" s="787">
        <v>344</v>
      </c>
      <c r="D87" s="787">
        <v>347</v>
      </c>
      <c r="E87" s="787">
        <v>358</v>
      </c>
      <c r="F87" s="787">
        <v>347</v>
      </c>
      <c r="G87" s="787">
        <v>291</v>
      </c>
      <c r="H87" s="787">
        <v>213</v>
      </c>
      <c r="I87" s="787">
        <v>277</v>
      </c>
      <c r="J87" s="787">
        <v>285</v>
      </c>
      <c r="K87" s="787">
        <v>321</v>
      </c>
    </row>
    <row r="88" spans="1:11" x14ac:dyDescent="0.25">
      <c r="A88" s="1750" t="s">
        <v>60</v>
      </c>
      <c r="B88" s="787">
        <v>392</v>
      </c>
      <c r="C88" s="787">
        <v>380</v>
      </c>
      <c r="D88" s="787">
        <v>416</v>
      </c>
      <c r="E88" s="787">
        <v>380</v>
      </c>
      <c r="F88" s="787">
        <v>415</v>
      </c>
      <c r="G88" s="787">
        <v>410</v>
      </c>
      <c r="H88" s="787">
        <v>293</v>
      </c>
      <c r="I88" s="787">
        <v>402</v>
      </c>
      <c r="J88" s="787">
        <v>397</v>
      </c>
      <c r="K88" s="787">
        <v>445</v>
      </c>
    </row>
    <row r="89" spans="1:11" x14ac:dyDescent="0.25">
      <c r="A89" s="1750" t="s">
        <v>61</v>
      </c>
      <c r="B89" s="787">
        <v>363</v>
      </c>
      <c r="C89" s="787">
        <v>344</v>
      </c>
      <c r="D89" s="787">
        <v>334</v>
      </c>
      <c r="E89" s="787">
        <v>340</v>
      </c>
      <c r="F89" s="787">
        <v>311</v>
      </c>
      <c r="G89" s="787">
        <v>278</v>
      </c>
      <c r="H89" s="787">
        <v>246</v>
      </c>
      <c r="I89" s="787">
        <v>324</v>
      </c>
      <c r="J89" s="787">
        <v>306</v>
      </c>
      <c r="K89" s="787">
        <v>358</v>
      </c>
    </row>
    <row r="90" spans="1:11" x14ac:dyDescent="0.25">
      <c r="A90" s="1750" t="s">
        <v>442</v>
      </c>
      <c r="B90" s="787">
        <v>473</v>
      </c>
      <c r="C90" s="787">
        <v>495</v>
      </c>
      <c r="D90" s="787">
        <v>439</v>
      </c>
      <c r="E90" s="787">
        <v>472</v>
      </c>
      <c r="F90" s="787">
        <v>442</v>
      </c>
      <c r="G90" s="787">
        <v>402</v>
      </c>
      <c r="H90" s="787">
        <v>292</v>
      </c>
      <c r="I90" s="787">
        <v>351</v>
      </c>
      <c r="J90" s="787">
        <v>380</v>
      </c>
      <c r="K90" s="787">
        <v>417</v>
      </c>
    </row>
    <row r="91" spans="1:11" x14ac:dyDescent="0.25">
      <c r="A91" s="1750" t="s">
        <v>63</v>
      </c>
      <c r="B91" s="787">
        <v>504</v>
      </c>
      <c r="C91" s="787">
        <v>541</v>
      </c>
      <c r="D91" s="787">
        <v>564</v>
      </c>
      <c r="E91" s="787">
        <v>570</v>
      </c>
      <c r="F91" s="787">
        <v>502</v>
      </c>
      <c r="G91" s="787">
        <v>441</v>
      </c>
      <c r="H91" s="787">
        <v>390</v>
      </c>
      <c r="I91" s="787">
        <v>425</v>
      </c>
      <c r="J91" s="787">
        <v>502</v>
      </c>
      <c r="K91" s="787">
        <v>473</v>
      </c>
    </row>
    <row r="92" spans="1:11" x14ac:dyDescent="0.25">
      <c r="A92" s="1750" t="s">
        <v>443</v>
      </c>
      <c r="B92" s="787">
        <v>270</v>
      </c>
      <c r="C92" s="787">
        <v>307</v>
      </c>
      <c r="D92" s="787">
        <v>270</v>
      </c>
      <c r="E92" s="787">
        <v>277</v>
      </c>
      <c r="F92" s="787">
        <v>284</v>
      </c>
      <c r="G92" s="787">
        <v>260</v>
      </c>
      <c r="H92" s="787">
        <v>209</v>
      </c>
      <c r="I92" s="787">
        <v>223</v>
      </c>
      <c r="J92" s="787">
        <v>235</v>
      </c>
      <c r="K92" s="787">
        <v>241</v>
      </c>
    </row>
    <row r="93" spans="1:11" x14ac:dyDescent="0.25">
      <c r="A93" s="1750" t="s">
        <v>64</v>
      </c>
      <c r="B93" s="787">
        <v>414</v>
      </c>
      <c r="C93" s="787">
        <v>427</v>
      </c>
      <c r="D93" s="787">
        <v>383</v>
      </c>
      <c r="E93" s="787">
        <v>397</v>
      </c>
      <c r="F93" s="787">
        <v>347</v>
      </c>
      <c r="G93" s="787">
        <v>345</v>
      </c>
      <c r="H93" s="787">
        <v>278</v>
      </c>
      <c r="I93" s="787">
        <v>326</v>
      </c>
      <c r="J93" s="787">
        <v>347</v>
      </c>
      <c r="K93" s="787">
        <v>383</v>
      </c>
    </row>
    <row r="94" spans="1:11" x14ac:dyDescent="0.25">
      <c r="A94" s="1750" t="s">
        <v>444</v>
      </c>
      <c r="B94" s="787">
        <v>271</v>
      </c>
      <c r="C94" s="787">
        <v>263</v>
      </c>
      <c r="D94" s="787">
        <v>244</v>
      </c>
      <c r="E94" s="787">
        <v>239</v>
      </c>
      <c r="F94" s="787">
        <v>258</v>
      </c>
      <c r="G94" s="787">
        <v>208</v>
      </c>
      <c r="H94" s="787">
        <v>171</v>
      </c>
      <c r="I94" s="787">
        <v>225</v>
      </c>
      <c r="J94" s="787">
        <v>256</v>
      </c>
      <c r="K94" s="787">
        <v>273</v>
      </c>
    </row>
    <row r="95" spans="1:11" x14ac:dyDescent="0.25">
      <c r="A95" s="1750" t="s">
        <v>66</v>
      </c>
      <c r="B95" s="787">
        <v>219</v>
      </c>
      <c r="C95" s="787">
        <v>242</v>
      </c>
      <c r="D95" s="787">
        <v>239</v>
      </c>
      <c r="E95" s="787">
        <v>240</v>
      </c>
      <c r="F95" s="787">
        <v>201</v>
      </c>
      <c r="G95" s="787">
        <v>226</v>
      </c>
      <c r="H95" s="787">
        <v>164</v>
      </c>
      <c r="I95" s="787">
        <v>192</v>
      </c>
      <c r="J95" s="787">
        <v>206</v>
      </c>
      <c r="K95" s="787">
        <v>210</v>
      </c>
    </row>
    <row r="96" spans="1:11" x14ac:dyDescent="0.25">
      <c r="A96" s="1750" t="s">
        <v>67</v>
      </c>
      <c r="B96" s="787">
        <v>203</v>
      </c>
      <c r="C96" s="787">
        <v>252</v>
      </c>
      <c r="D96" s="787">
        <v>267</v>
      </c>
      <c r="E96" s="787">
        <v>277</v>
      </c>
      <c r="F96" s="787">
        <v>251</v>
      </c>
      <c r="G96" s="787">
        <v>219</v>
      </c>
      <c r="H96" s="787">
        <v>132</v>
      </c>
      <c r="I96" s="787">
        <v>164</v>
      </c>
      <c r="J96" s="787">
        <v>260</v>
      </c>
      <c r="K96" s="787">
        <v>243</v>
      </c>
    </row>
    <row r="97" spans="1:11" x14ac:dyDescent="0.25">
      <c r="A97" s="1750" t="s">
        <v>68</v>
      </c>
      <c r="B97" s="787">
        <v>225</v>
      </c>
      <c r="C97" s="787">
        <v>244</v>
      </c>
      <c r="D97" s="787">
        <v>219</v>
      </c>
      <c r="E97" s="787">
        <v>218</v>
      </c>
      <c r="F97" s="787">
        <v>211</v>
      </c>
      <c r="G97" s="787">
        <v>196</v>
      </c>
      <c r="H97" s="787">
        <v>135</v>
      </c>
      <c r="I97" s="787">
        <v>154</v>
      </c>
      <c r="J97" s="787">
        <v>185</v>
      </c>
      <c r="K97" s="787">
        <v>202</v>
      </c>
    </row>
    <row r="98" spans="1:11" x14ac:dyDescent="0.25">
      <c r="A98" s="1750" t="s">
        <v>69</v>
      </c>
      <c r="B98" s="787">
        <v>158</v>
      </c>
      <c r="C98" s="787">
        <v>160</v>
      </c>
      <c r="D98" s="787">
        <v>163</v>
      </c>
      <c r="E98" s="787">
        <v>136</v>
      </c>
      <c r="F98" s="787">
        <v>157</v>
      </c>
      <c r="G98" s="787">
        <v>167</v>
      </c>
      <c r="H98" s="787">
        <v>102</v>
      </c>
      <c r="I98" s="787">
        <v>116</v>
      </c>
      <c r="J98" s="787">
        <v>129</v>
      </c>
      <c r="K98" s="787">
        <v>157</v>
      </c>
    </row>
    <row r="99" spans="1:11" x14ac:dyDescent="0.25">
      <c r="A99" s="1750" t="s">
        <v>70</v>
      </c>
      <c r="B99" s="787">
        <v>320</v>
      </c>
      <c r="C99" s="787">
        <v>365</v>
      </c>
      <c r="D99" s="787">
        <v>394</v>
      </c>
      <c r="E99" s="787">
        <v>399</v>
      </c>
      <c r="F99" s="787">
        <v>329</v>
      </c>
      <c r="G99" s="787">
        <v>282</v>
      </c>
      <c r="H99" s="787">
        <v>238</v>
      </c>
      <c r="I99" s="787">
        <v>314</v>
      </c>
      <c r="J99" s="787">
        <v>350</v>
      </c>
      <c r="K99" s="787">
        <v>321</v>
      </c>
    </row>
    <row r="100" spans="1:11" x14ac:dyDescent="0.25">
      <c r="A100" s="1750" t="s">
        <v>445</v>
      </c>
      <c r="B100" s="787">
        <v>161</v>
      </c>
      <c r="C100" s="787">
        <v>187</v>
      </c>
      <c r="D100" s="787">
        <v>213</v>
      </c>
      <c r="E100" s="787">
        <v>205</v>
      </c>
      <c r="F100" s="787">
        <v>178</v>
      </c>
      <c r="G100" s="787">
        <v>164</v>
      </c>
      <c r="H100" s="787">
        <v>132</v>
      </c>
      <c r="I100" s="787">
        <v>181</v>
      </c>
      <c r="J100" s="787">
        <v>190</v>
      </c>
      <c r="K100" s="787">
        <v>200</v>
      </c>
    </row>
    <row r="101" spans="1:11" x14ac:dyDescent="0.25">
      <c r="A101" s="1755" t="s">
        <v>38</v>
      </c>
      <c r="B101" s="1904">
        <f t="shared" ref="B101:H101" si="3">SUM(B81:B100)</f>
        <v>10323</v>
      </c>
      <c r="C101" s="1904">
        <f t="shared" si="3"/>
        <v>10721</v>
      </c>
      <c r="D101" s="1904">
        <f t="shared" si="3"/>
        <v>10500</v>
      </c>
      <c r="E101" s="1904">
        <f t="shared" si="3"/>
        <v>10632</v>
      </c>
      <c r="F101" s="1904">
        <f t="shared" si="3"/>
        <v>10153</v>
      </c>
      <c r="G101" s="1904">
        <f t="shared" si="3"/>
        <v>9416</v>
      </c>
      <c r="H101" s="1904">
        <f t="shared" si="3"/>
        <v>7496</v>
      </c>
      <c r="I101" s="1904">
        <v>8883</v>
      </c>
      <c r="J101" s="1904">
        <v>9762</v>
      </c>
      <c r="K101" s="1904">
        <v>10382</v>
      </c>
    </row>
    <row r="102" spans="1:11" x14ac:dyDescent="0.25">
      <c r="A102" s="1755"/>
      <c r="B102" s="1753"/>
      <c r="C102" s="1753"/>
      <c r="D102" s="1753"/>
      <c r="E102" s="1753"/>
      <c r="F102" s="1753"/>
      <c r="G102" s="1753"/>
      <c r="H102" s="1753"/>
      <c r="I102" s="1753"/>
      <c r="J102" s="1753"/>
      <c r="K102" s="1753"/>
    </row>
    <row r="103" spans="1:11" x14ac:dyDescent="0.25">
      <c r="A103" s="1754" t="s">
        <v>805</v>
      </c>
      <c r="B103" s="1753"/>
      <c r="C103" s="1753"/>
      <c r="D103" s="1753"/>
      <c r="E103" s="1753"/>
      <c r="F103" s="1753"/>
      <c r="G103" s="1753"/>
      <c r="H103" s="1753"/>
      <c r="I103" s="1753"/>
      <c r="J103" s="1753"/>
      <c r="K103" s="1753"/>
    </row>
    <row r="105" spans="1:11" x14ac:dyDescent="0.25">
      <c r="A105" s="1749" t="s">
        <v>53</v>
      </c>
      <c r="B105" s="1878" t="s">
        <v>413</v>
      </c>
      <c r="C105" s="1878" t="s">
        <v>414</v>
      </c>
      <c r="D105" s="1878" t="s">
        <v>415</v>
      </c>
      <c r="E105" s="1878" t="s">
        <v>416</v>
      </c>
      <c r="F105" s="1878" t="s">
        <v>417</v>
      </c>
      <c r="G105" s="1878" t="s">
        <v>418</v>
      </c>
      <c r="H105" s="1878" t="s">
        <v>419</v>
      </c>
      <c r="I105" s="1878" t="s">
        <v>511</v>
      </c>
      <c r="J105" s="1878" t="s">
        <v>518</v>
      </c>
      <c r="K105" s="1878" t="s">
        <v>519</v>
      </c>
    </row>
    <row r="106" spans="1:11" x14ac:dyDescent="0.25">
      <c r="A106" s="1750" t="s">
        <v>54</v>
      </c>
      <c r="B106" s="41">
        <v>47</v>
      </c>
      <c r="C106" s="41">
        <v>44</v>
      </c>
      <c r="D106" s="41">
        <v>58</v>
      </c>
      <c r="E106" s="41">
        <v>48</v>
      </c>
      <c r="F106" s="41">
        <v>55</v>
      </c>
      <c r="G106" s="41">
        <v>38</v>
      </c>
      <c r="H106" s="41">
        <v>45</v>
      </c>
      <c r="I106" s="41">
        <v>46</v>
      </c>
      <c r="J106" s="41">
        <v>41</v>
      </c>
      <c r="K106" s="41">
        <v>32</v>
      </c>
    </row>
    <row r="107" spans="1:11" x14ac:dyDescent="0.25">
      <c r="A107" s="1750" t="s">
        <v>55</v>
      </c>
      <c r="B107" s="41">
        <v>27</v>
      </c>
      <c r="C107" s="41">
        <v>34</v>
      </c>
      <c r="D107" s="41">
        <v>27</v>
      </c>
      <c r="E107" s="41">
        <v>28</v>
      </c>
      <c r="F107" s="41">
        <v>32</v>
      </c>
      <c r="G107" s="41">
        <v>31</v>
      </c>
      <c r="H107" s="41">
        <v>25</v>
      </c>
      <c r="I107" s="41">
        <v>22</v>
      </c>
      <c r="J107" s="41">
        <v>24</v>
      </c>
      <c r="K107" s="41">
        <v>39</v>
      </c>
    </row>
    <row r="108" spans="1:11" x14ac:dyDescent="0.25">
      <c r="A108" s="1750" t="s">
        <v>56</v>
      </c>
      <c r="B108" s="41">
        <v>28</v>
      </c>
      <c r="C108" s="41">
        <v>17</v>
      </c>
      <c r="D108" s="41">
        <v>17</v>
      </c>
      <c r="E108" s="41">
        <v>25</v>
      </c>
      <c r="F108" s="41">
        <v>14</v>
      </c>
      <c r="G108" s="41">
        <v>17</v>
      </c>
      <c r="H108" s="41">
        <v>21</v>
      </c>
      <c r="I108" s="41">
        <v>23</v>
      </c>
      <c r="J108" s="41">
        <v>12</v>
      </c>
      <c r="K108" s="41">
        <v>28</v>
      </c>
    </row>
    <row r="109" spans="1:11" x14ac:dyDescent="0.25">
      <c r="A109" s="1750" t="s">
        <v>57</v>
      </c>
      <c r="B109" s="41">
        <v>13</v>
      </c>
      <c r="C109" s="41">
        <v>35</v>
      </c>
      <c r="D109" s="41">
        <v>23</v>
      </c>
      <c r="E109" s="41">
        <v>24</v>
      </c>
      <c r="F109" s="41">
        <v>28</v>
      </c>
      <c r="G109" s="41">
        <v>21</v>
      </c>
      <c r="H109" s="41">
        <v>14</v>
      </c>
      <c r="I109" s="41">
        <v>15</v>
      </c>
      <c r="J109" s="41">
        <v>20</v>
      </c>
      <c r="K109" s="41">
        <v>13</v>
      </c>
    </row>
    <row r="110" spans="1:11" x14ac:dyDescent="0.25">
      <c r="A110" s="1750" t="s">
        <v>58</v>
      </c>
      <c r="B110" s="41">
        <v>19</v>
      </c>
      <c r="C110" s="41">
        <v>24</v>
      </c>
      <c r="D110" s="41">
        <v>19</v>
      </c>
      <c r="E110" s="41">
        <v>22</v>
      </c>
      <c r="F110" s="41">
        <v>23</v>
      </c>
      <c r="G110" s="41">
        <v>22</v>
      </c>
      <c r="H110" s="41">
        <v>16</v>
      </c>
      <c r="I110" s="41">
        <v>17</v>
      </c>
      <c r="J110" s="41">
        <v>17</v>
      </c>
      <c r="K110" s="41">
        <v>20</v>
      </c>
    </row>
    <row r="111" spans="1:11" x14ac:dyDescent="0.25">
      <c r="A111" s="1750" t="s">
        <v>441</v>
      </c>
      <c r="B111" s="41">
        <v>9</v>
      </c>
      <c r="C111" s="41">
        <v>14</v>
      </c>
      <c r="D111" s="41">
        <v>7</v>
      </c>
      <c r="E111" s="41">
        <v>11</v>
      </c>
      <c r="F111" s="41">
        <v>16</v>
      </c>
      <c r="G111" s="41">
        <v>12</v>
      </c>
      <c r="H111" s="41">
        <v>5</v>
      </c>
      <c r="I111" s="41">
        <v>7</v>
      </c>
      <c r="J111" s="41">
        <v>13</v>
      </c>
      <c r="K111" s="41">
        <v>8</v>
      </c>
    </row>
    <row r="112" spans="1:11" x14ac:dyDescent="0.25">
      <c r="A112" s="1750" t="s">
        <v>59</v>
      </c>
      <c r="B112" s="41">
        <v>18</v>
      </c>
      <c r="C112" s="41">
        <v>20</v>
      </c>
      <c r="D112" s="41">
        <v>15</v>
      </c>
      <c r="E112" s="41">
        <v>13</v>
      </c>
      <c r="F112" s="41">
        <v>14</v>
      </c>
      <c r="G112" s="41">
        <v>15</v>
      </c>
      <c r="H112" s="41">
        <v>9</v>
      </c>
      <c r="I112" s="41">
        <v>8</v>
      </c>
      <c r="J112" s="41">
        <v>12</v>
      </c>
      <c r="K112" s="41">
        <v>11</v>
      </c>
    </row>
    <row r="113" spans="1:11" x14ac:dyDescent="0.25">
      <c r="A113" s="1750" t="s">
        <v>60</v>
      </c>
      <c r="B113" s="41">
        <v>20</v>
      </c>
      <c r="C113" s="41">
        <v>15</v>
      </c>
      <c r="D113" s="41">
        <v>15</v>
      </c>
      <c r="E113" s="41">
        <v>13</v>
      </c>
      <c r="F113" s="41">
        <v>18</v>
      </c>
      <c r="G113" s="41">
        <v>12</v>
      </c>
      <c r="H113" s="41">
        <v>13</v>
      </c>
      <c r="I113" s="41">
        <v>12</v>
      </c>
      <c r="J113" s="41">
        <v>11</v>
      </c>
      <c r="K113" s="41">
        <v>14</v>
      </c>
    </row>
    <row r="114" spans="1:11" x14ac:dyDescent="0.25">
      <c r="A114" s="1750" t="s">
        <v>61</v>
      </c>
      <c r="B114" s="41">
        <v>17</v>
      </c>
      <c r="C114" s="41">
        <v>18</v>
      </c>
      <c r="D114" s="41">
        <v>10</v>
      </c>
      <c r="E114" s="41">
        <v>10</v>
      </c>
      <c r="F114" s="41">
        <v>11</v>
      </c>
      <c r="G114" s="41">
        <v>14</v>
      </c>
      <c r="H114" s="41">
        <v>3</v>
      </c>
      <c r="I114" s="41">
        <v>15</v>
      </c>
      <c r="J114" s="41">
        <v>14</v>
      </c>
      <c r="K114" s="41">
        <v>13</v>
      </c>
    </row>
    <row r="115" spans="1:11" x14ac:dyDescent="0.25">
      <c r="A115" s="1750" t="s">
        <v>442</v>
      </c>
      <c r="B115" s="41">
        <v>12</v>
      </c>
      <c r="C115" s="41">
        <v>20</v>
      </c>
      <c r="D115" s="41">
        <v>13</v>
      </c>
      <c r="E115" s="41">
        <v>18</v>
      </c>
      <c r="F115" s="41">
        <v>16</v>
      </c>
      <c r="G115" s="41">
        <v>21</v>
      </c>
      <c r="H115" s="41">
        <v>11</v>
      </c>
      <c r="I115" s="41">
        <v>12</v>
      </c>
      <c r="J115" s="41">
        <v>19</v>
      </c>
      <c r="K115" s="41">
        <v>14</v>
      </c>
    </row>
    <row r="116" spans="1:11" x14ac:dyDescent="0.25">
      <c r="A116" s="1750" t="s">
        <v>63</v>
      </c>
      <c r="B116" s="41">
        <v>18</v>
      </c>
      <c r="C116" s="41">
        <v>22</v>
      </c>
      <c r="D116" s="41">
        <v>15</v>
      </c>
      <c r="E116" s="41">
        <v>21</v>
      </c>
      <c r="F116" s="41">
        <v>17</v>
      </c>
      <c r="G116" s="41">
        <v>8</v>
      </c>
      <c r="H116" s="41">
        <v>13</v>
      </c>
      <c r="I116" s="41">
        <v>22</v>
      </c>
      <c r="J116" s="41">
        <v>8</v>
      </c>
      <c r="K116" s="41">
        <v>11</v>
      </c>
    </row>
    <row r="117" spans="1:11" x14ac:dyDescent="0.25">
      <c r="A117" s="1750" t="s">
        <v>443</v>
      </c>
      <c r="B117" s="41">
        <v>12</v>
      </c>
      <c r="C117" s="41">
        <v>14</v>
      </c>
      <c r="D117" s="41">
        <v>4</v>
      </c>
      <c r="E117" s="41">
        <v>11</v>
      </c>
      <c r="F117" s="41">
        <v>8</v>
      </c>
      <c r="G117" s="41">
        <v>9</v>
      </c>
      <c r="H117" s="41">
        <v>12</v>
      </c>
      <c r="I117" s="41">
        <v>9</v>
      </c>
      <c r="J117" s="41">
        <v>5</v>
      </c>
      <c r="K117" s="41">
        <v>5</v>
      </c>
    </row>
    <row r="118" spans="1:11" x14ac:dyDescent="0.25">
      <c r="A118" s="1750" t="s">
        <v>64</v>
      </c>
      <c r="B118" s="41">
        <v>9</v>
      </c>
      <c r="C118" s="41">
        <v>9</v>
      </c>
      <c r="D118" s="41">
        <v>15</v>
      </c>
      <c r="E118" s="41">
        <v>19</v>
      </c>
      <c r="F118" s="41">
        <v>10</v>
      </c>
      <c r="G118" s="41">
        <v>13</v>
      </c>
      <c r="H118" s="41">
        <v>7</v>
      </c>
      <c r="I118" s="41">
        <v>23</v>
      </c>
      <c r="J118" s="41">
        <v>9</v>
      </c>
      <c r="K118" s="41">
        <v>9</v>
      </c>
    </row>
    <row r="119" spans="1:11" x14ac:dyDescent="0.25">
      <c r="A119" s="1750" t="s">
        <v>444</v>
      </c>
      <c r="B119" s="41">
        <v>7</v>
      </c>
      <c r="C119" s="41">
        <v>13</v>
      </c>
      <c r="D119" s="41">
        <v>10</v>
      </c>
      <c r="E119" s="41">
        <v>13</v>
      </c>
      <c r="F119" s="41">
        <v>7</v>
      </c>
      <c r="G119" s="41">
        <v>6</v>
      </c>
      <c r="H119" s="41">
        <v>3</v>
      </c>
      <c r="I119" s="41">
        <v>6</v>
      </c>
      <c r="J119" s="41">
        <v>7</v>
      </c>
      <c r="K119" s="41">
        <v>7</v>
      </c>
    </row>
    <row r="120" spans="1:11" x14ac:dyDescent="0.25">
      <c r="A120" s="1750" t="s">
        <v>66</v>
      </c>
      <c r="B120" s="41">
        <v>11</v>
      </c>
      <c r="C120" s="41">
        <v>9</v>
      </c>
      <c r="D120" s="41">
        <v>6</v>
      </c>
      <c r="E120" s="41">
        <v>9</v>
      </c>
      <c r="F120" s="41">
        <v>6</v>
      </c>
      <c r="G120" s="41">
        <v>6</v>
      </c>
      <c r="H120" s="41">
        <v>4</v>
      </c>
      <c r="I120" s="41">
        <v>5</v>
      </c>
      <c r="J120" s="41">
        <v>7</v>
      </c>
      <c r="K120" s="41">
        <v>9</v>
      </c>
    </row>
    <row r="121" spans="1:11" x14ac:dyDescent="0.25">
      <c r="A121" s="1750" t="s">
        <v>67</v>
      </c>
      <c r="B121" s="41">
        <v>8</v>
      </c>
      <c r="C121" s="41">
        <v>12</v>
      </c>
      <c r="D121" s="41">
        <v>11</v>
      </c>
      <c r="E121" s="41">
        <v>17</v>
      </c>
      <c r="F121" s="41">
        <v>13</v>
      </c>
      <c r="G121" s="41">
        <v>20</v>
      </c>
      <c r="H121" s="41">
        <v>15</v>
      </c>
      <c r="I121" s="41">
        <v>20</v>
      </c>
      <c r="J121" s="41">
        <v>18</v>
      </c>
      <c r="K121" s="41">
        <v>10</v>
      </c>
    </row>
    <row r="122" spans="1:11" x14ac:dyDescent="0.25">
      <c r="A122" s="1750" t="s">
        <v>68</v>
      </c>
      <c r="B122" s="41">
        <v>7</v>
      </c>
      <c r="C122" s="41">
        <v>6</v>
      </c>
      <c r="D122" s="41">
        <v>6</v>
      </c>
      <c r="E122" s="41">
        <v>7</v>
      </c>
      <c r="F122" s="41">
        <v>11</v>
      </c>
      <c r="G122" s="41">
        <v>12</v>
      </c>
      <c r="H122" s="41">
        <v>9</v>
      </c>
      <c r="I122" s="41">
        <v>6</v>
      </c>
      <c r="J122" s="41">
        <v>8</v>
      </c>
      <c r="K122" s="41">
        <v>7</v>
      </c>
    </row>
    <row r="123" spans="1:11" x14ac:dyDescent="0.25">
      <c r="A123" s="1750" t="s">
        <v>69</v>
      </c>
      <c r="B123" s="41">
        <v>4</v>
      </c>
      <c r="C123" s="41">
        <v>4</v>
      </c>
      <c r="D123" s="41">
        <v>12</v>
      </c>
      <c r="E123" s="41">
        <v>2</v>
      </c>
      <c r="F123" s="41">
        <v>4</v>
      </c>
      <c r="G123" s="41">
        <v>7</v>
      </c>
      <c r="H123" s="41">
        <v>6</v>
      </c>
      <c r="I123" s="41">
        <v>5</v>
      </c>
      <c r="J123" s="41">
        <v>2</v>
      </c>
      <c r="K123" s="41">
        <v>8</v>
      </c>
    </row>
    <row r="124" spans="1:11" x14ac:dyDescent="0.25">
      <c r="A124" s="1750" t="s">
        <v>70</v>
      </c>
      <c r="B124" s="41">
        <v>12</v>
      </c>
      <c r="C124" s="41">
        <v>10</v>
      </c>
      <c r="D124" s="41">
        <v>16</v>
      </c>
      <c r="E124" s="41">
        <v>9</v>
      </c>
      <c r="F124" s="41">
        <v>8</v>
      </c>
      <c r="G124" s="41">
        <v>7</v>
      </c>
      <c r="H124" s="41">
        <v>4</v>
      </c>
      <c r="I124" s="41">
        <v>11</v>
      </c>
      <c r="J124" s="41">
        <v>24</v>
      </c>
      <c r="K124" s="41">
        <v>9</v>
      </c>
    </row>
    <row r="125" spans="1:11" x14ac:dyDescent="0.25">
      <c r="A125" s="1750" t="s">
        <v>445</v>
      </c>
      <c r="B125" s="41">
        <v>10</v>
      </c>
      <c r="C125" s="41">
        <v>8</v>
      </c>
      <c r="D125" s="41">
        <v>8</v>
      </c>
      <c r="E125" s="41">
        <v>11</v>
      </c>
      <c r="F125" s="41">
        <v>6</v>
      </c>
      <c r="G125" s="41">
        <v>6</v>
      </c>
      <c r="H125" s="41">
        <v>2</v>
      </c>
      <c r="I125" s="41">
        <v>8</v>
      </c>
      <c r="J125" s="41">
        <v>4</v>
      </c>
      <c r="K125" s="41">
        <v>7</v>
      </c>
    </row>
    <row r="126" spans="1:11" x14ac:dyDescent="0.25">
      <c r="A126" s="1752" t="s">
        <v>38</v>
      </c>
      <c r="B126" s="1934">
        <f t="shared" ref="B126:H126" si="4">SUM(B106:B125)</f>
        <v>308</v>
      </c>
      <c r="C126" s="1934">
        <f t="shared" si="4"/>
        <v>348</v>
      </c>
      <c r="D126" s="1904">
        <f t="shared" si="4"/>
        <v>307</v>
      </c>
      <c r="E126" s="1904">
        <f t="shared" si="4"/>
        <v>331</v>
      </c>
      <c r="F126" s="1904">
        <f t="shared" si="4"/>
        <v>317</v>
      </c>
      <c r="G126" s="1904">
        <f t="shared" si="4"/>
        <v>297</v>
      </c>
      <c r="H126" s="1904">
        <f t="shared" si="4"/>
        <v>237</v>
      </c>
      <c r="I126" s="1904">
        <v>292</v>
      </c>
      <c r="J126" s="1904">
        <v>275</v>
      </c>
      <c r="K126" s="1904">
        <v>274</v>
      </c>
    </row>
    <row r="127" spans="1:11" x14ac:dyDescent="0.25">
      <c r="A127" s="1752"/>
      <c r="B127" s="1756"/>
      <c r="C127" s="1756"/>
      <c r="D127" s="1756"/>
      <c r="E127" s="1756"/>
      <c r="F127" s="1753"/>
      <c r="G127" s="1753"/>
      <c r="H127" s="1753"/>
      <c r="I127" s="1753"/>
      <c r="J127" s="1753"/>
      <c r="K127" s="1753"/>
    </row>
    <row r="128" spans="1:11" x14ac:dyDescent="0.25">
      <c r="A128" s="1688" t="s">
        <v>806</v>
      </c>
      <c r="B128" s="1756"/>
      <c r="C128" s="1756"/>
      <c r="D128" s="1756"/>
      <c r="E128" s="1756"/>
      <c r="F128" s="1753"/>
      <c r="G128" s="1753"/>
      <c r="H128" s="1753"/>
      <c r="I128" s="1753"/>
      <c r="J128" s="1753"/>
      <c r="K128" s="1753"/>
    </row>
    <row r="130" spans="1:11" x14ac:dyDescent="0.25">
      <c r="A130" s="1749" t="s">
        <v>53</v>
      </c>
      <c r="B130" s="1878" t="s">
        <v>413</v>
      </c>
      <c r="C130" s="1878" t="s">
        <v>414</v>
      </c>
      <c r="D130" s="1878" t="s">
        <v>415</v>
      </c>
      <c r="E130" s="1878" t="s">
        <v>416</v>
      </c>
      <c r="F130" s="1878" t="s">
        <v>417</v>
      </c>
      <c r="G130" s="1878" t="s">
        <v>418</v>
      </c>
      <c r="H130" s="1878" t="s">
        <v>419</v>
      </c>
      <c r="I130" s="1878" t="s">
        <v>511</v>
      </c>
      <c r="J130" s="1878" t="s">
        <v>518</v>
      </c>
      <c r="K130" s="1878" t="s">
        <v>519</v>
      </c>
    </row>
    <row r="131" spans="1:11" x14ac:dyDescent="0.25">
      <c r="A131" s="1750" t="s">
        <v>54</v>
      </c>
      <c r="B131" s="787">
        <v>562</v>
      </c>
      <c r="C131" s="787">
        <v>553</v>
      </c>
      <c r="D131" s="787">
        <v>473</v>
      </c>
      <c r="E131" s="787">
        <v>441</v>
      </c>
      <c r="F131" s="787">
        <v>433</v>
      </c>
      <c r="G131" s="787">
        <v>438</v>
      </c>
      <c r="H131" s="787">
        <v>524</v>
      </c>
      <c r="I131" s="787">
        <v>568</v>
      </c>
      <c r="J131" s="787">
        <v>584</v>
      </c>
      <c r="K131" s="787">
        <v>543</v>
      </c>
    </row>
    <row r="132" spans="1:11" x14ac:dyDescent="0.25">
      <c r="A132" s="1750" t="s">
        <v>55</v>
      </c>
      <c r="B132" s="787">
        <v>275</v>
      </c>
      <c r="C132" s="787">
        <v>352</v>
      </c>
      <c r="D132" s="787">
        <v>274</v>
      </c>
      <c r="E132" s="787">
        <v>321</v>
      </c>
      <c r="F132" s="787">
        <v>361</v>
      </c>
      <c r="G132" s="787">
        <v>310</v>
      </c>
      <c r="H132" s="787">
        <v>294</v>
      </c>
      <c r="I132" s="787">
        <v>322</v>
      </c>
      <c r="J132" s="787">
        <v>373</v>
      </c>
      <c r="K132" s="787">
        <v>416</v>
      </c>
    </row>
    <row r="133" spans="1:11" x14ac:dyDescent="0.25">
      <c r="A133" s="1750" t="s">
        <v>56</v>
      </c>
      <c r="B133" s="787">
        <v>234</v>
      </c>
      <c r="C133" s="787">
        <v>215</v>
      </c>
      <c r="D133" s="787">
        <v>254</v>
      </c>
      <c r="E133" s="787">
        <v>219</v>
      </c>
      <c r="F133" s="787">
        <v>224</v>
      </c>
      <c r="G133" s="787">
        <v>208</v>
      </c>
      <c r="H133" s="787">
        <v>199</v>
      </c>
      <c r="I133" s="787">
        <v>201</v>
      </c>
      <c r="J133" s="787">
        <v>262</v>
      </c>
      <c r="K133" s="787">
        <v>301</v>
      </c>
    </row>
    <row r="134" spans="1:11" x14ac:dyDescent="0.25">
      <c r="A134" s="1750" t="s">
        <v>57</v>
      </c>
      <c r="B134" s="787">
        <v>142</v>
      </c>
      <c r="C134" s="787">
        <v>159</v>
      </c>
      <c r="D134" s="787">
        <v>179</v>
      </c>
      <c r="E134" s="787">
        <v>183</v>
      </c>
      <c r="F134" s="787">
        <v>172</v>
      </c>
      <c r="G134" s="787">
        <v>149</v>
      </c>
      <c r="H134" s="787">
        <v>120</v>
      </c>
      <c r="I134" s="787">
        <v>112</v>
      </c>
      <c r="J134" s="787">
        <v>163</v>
      </c>
      <c r="K134" s="787">
        <v>142</v>
      </c>
    </row>
    <row r="135" spans="1:11" x14ac:dyDescent="0.25">
      <c r="A135" s="1750" t="s">
        <v>58</v>
      </c>
      <c r="B135" s="787">
        <v>129</v>
      </c>
      <c r="C135" s="787">
        <v>153</v>
      </c>
      <c r="D135" s="787">
        <v>116</v>
      </c>
      <c r="E135" s="787">
        <v>143</v>
      </c>
      <c r="F135" s="787">
        <v>119</v>
      </c>
      <c r="G135" s="787">
        <v>111</v>
      </c>
      <c r="H135" s="787">
        <v>85</v>
      </c>
      <c r="I135" s="787">
        <v>114</v>
      </c>
      <c r="J135" s="787">
        <v>117</v>
      </c>
      <c r="K135" s="787">
        <v>134</v>
      </c>
    </row>
    <row r="136" spans="1:11" x14ac:dyDescent="0.25">
      <c r="A136" s="1750" t="s">
        <v>441</v>
      </c>
      <c r="B136" s="787">
        <v>136</v>
      </c>
      <c r="C136" s="787">
        <v>122</v>
      </c>
      <c r="D136" s="787">
        <v>115</v>
      </c>
      <c r="E136" s="787">
        <v>118</v>
      </c>
      <c r="F136" s="787">
        <v>131</v>
      </c>
      <c r="G136" s="787">
        <v>138</v>
      </c>
      <c r="H136" s="787">
        <v>74</v>
      </c>
      <c r="I136" s="787">
        <v>102</v>
      </c>
      <c r="J136" s="787">
        <v>122</v>
      </c>
      <c r="K136" s="787">
        <v>159</v>
      </c>
    </row>
    <row r="137" spans="1:11" x14ac:dyDescent="0.25">
      <c r="A137" s="1750" t="s">
        <v>59</v>
      </c>
      <c r="B137" s="787">
        <v>103</v>
      </c>
      <c r="C137" s="787">
        <v>97</v>
      </c>
      <c r="D137" s="787">
        <v>91</v>
      </c>
      <c r="E137" s="787">
        <v>97</v>
      </c>
      <c r="F137" s="787">
        <v>116</v>
      </c>
      <c r="G137" s="787">
        <v>86</v>
      </c>
      <c r="H137" s="787">
        <v>60</v>
      </c>
      <c r="I137" s="787">
        <v>87</v>
      </c>
      <c r="J137" s="787">
        <v>101</v>
      </c>
      <c r="K137" s="787">
        <v>111</v>
      </c>
    </row>
    <row r="138" spans="1:11" x14ac:dyDescent="0.25">
      <c r="A138" s="1750" t="s">
        <v>60</v>
      </c>
      <c r="B138" s="787">
        <v>120</v>
      </c>
      <c r="C138" s="787">
        <v>88</v>
      </c>
      <c r="D138" s="787">
        <v>85</v>
      </c>
      <c r="E138" s="787">
        <v>91</v>
      </c>
      <c r="F138" s="787">
        <v>124</v>
      </c>
      <c r="G138" s="787">
        <v>129</v>
      </c>
      <c r="H138" s="787">
        <v>66</v>
      </c>
      <c r="I138" s="787">
        <v>102</v>
      </c>
      <c r="J138" s="787">
        <v>111</v>
      </c>
      <c r="K138" s="787">
        <v>111</v>
      </c>
    </row>
    <row r="139" spans="1:11" x14ac:dyDescent="0.25">
      <c r="A139" s="1750" t="s">
        <v>61</v>
      </c>
      <c r="B139" s="787">
        <v>116</v>
      </c>
      <c r="C139" s="787">
        <v>117</v>
      </c>
      <c r="D139" s="787">
        <v>119</v>
      </c>
      <c r="E139" s="787">
        <v>135</v>
      </c>
      <c r="F139" s="787">
        <v>108</v>
      </c>
      <c r="G139" s="787">
        <v>94</v>
      </c>
      <c r="H139" s="787">
        <v>102</v>
      </c>
      <c r="I139" s="787">
        <v>136</v>
      </c>
      <c r="J139" s="787">
        <v>109</v>
      </c>
      <c r="K139" s="787">
        <v>138</v>
      </c>
    </row>
    <row r="140" spans="1:11" x14ac:dyDescent="0.25">
      <c r="A140" s="1750" t="s">
        <v>442</v>
      </c>
      <c r="B140" s="787">
        <v>100</v>
      </c>
      <c r="C140" s="787">
        <v>101</v>
      </c>
      <c r="D140" s="787">
        <v>110</v>
      </c>
      <c r="E140" s="787">
        <v>117</v>
      </c>
      <c r="F140" s="787">
        <v>94</v>
      </c>
      <c r="G140" s="787">
        <v>104</v>
      </c>
      <c r="H140" s="787">
        <v>115</v>
      </c>
      <c r="I140" s="787">
        <v>98</v>
      </c>
      <c r="J140" s="787">
        <v>100</v>
      </c>
      <c r="K140" s="787">
        <v>146</v>
      </c>
    </row>
    <row r="141" spans="1:11" x14ac:dyDescent="0.25">
      <c r="A141" s="1750" t="s">
        <v>63</v>
      </c>
      <c r="B141" s="787">
        <v>147</v>
      </c>
      <c r="C141" s="787">
        <v>186</v>
      </c>
      <c r="D141" s="787">
        <v>215</v>
      </c>
      <c r="E141" s="787">
        <v>218</v>
      </c>
      <c r="F141" s="787">
        <v>199</v>
      </c>
      <c r="G141" s="787">
        <v>172</v>
      </c>
      <c r="H141" s="787">
        <v>171</v>
      </c>
      <c r="I141" s="787">
        <v>174</v>
      </c>
      <c r="J141" s="787">
        <v>192</v>
      </c>
      <c r="K141" s="787">
        <v>223</v>
      </c>
    </row>
    <row r="142" spans="1:11" x14ac:dyDescent="0.25">
      <c r="A142" s="1750" t="s">
        <v>443</v>
      </c>
      <c r="B142" s="787">
        <v>72</v>
      </c>
      <c r="C142" s="787">
        <v>106</v>
      </c>
      <c r="D142" s="787">
        <v>89</v>
      </c>
      <c r="E142" s="787">
        <v>93</v>
      </c>
      <c r="F142" s="787">
        <v>94</v>
      </c>
      <c r="G142" s="787">
        <v>61</v>
      </c>
      <c r="H142" s="787">
        <v>84</v>
      </c>
      <c r="I142" s="787">
        <v>77</v>
      </c>
      <c r="J142" s="787">
        <v>68</v>
      </c>
      <c r="K142" s="787">
        <v>85</v>
      </c>
    </row>
    <row r="143" spans="1:11" x14ac:dyDescent="0.25">
      <c r="A143" s="1750" t="s">
        <v>64</v>
      </c>
      <c r="B143" s="787">
        <v>108</v>
      </c>
      <c r="C143" s="787">
        <v>93</v>
      </c>
      <c r="D143" s="787">
        <v>92</v>
      </c>
      <c r="E143" s="787">
        <v>105</v>
      </c>
      <c r="F143" s="787">
        <v>103</v>
      </c>
      <c r="G143" s="787">
        <v>103</v>
      </c>
      <c r="H143" s="787">
        <v>80</v>
      </c>
      <c r="I143" s="787">
        <v>110</v>
      </c>
      <c r="J143" s="787">
        <v>95</v>
      </c>
      <c r="K143" s="787">
        <v>105</v>
      </c>
    </row>
    <row r="144" spans="1:11" x14ac:dyDescent="0.25">
      <c r="A144" s="1750" t="s">
        <v>444</v>
      </c>
      <c r="B144" s="787">
        <v>62</v>
      </c>
      <c r="C144" s="787">
        <v>71</v>
      </c>
      <c r="D144" s="787">
        <v>72</v>
      </c>
      <c r="E144" s="787">
        <v>56</v>
      </c>
      <c r="F144" s="787">
        <v>65</v>
      </c>
      <c r="G144" s="787">
        <v>69</v>
      </c>
      <c r="H144" s="787">
        <v>46</v>
      </c>
      <c r="I144" s="787">
        <v>68</v>
      </c>
      <c r="J144" s="787">
        <v>73</v>
      </c>
      <c r="K144" s="787">
        <v>73</v>
      </c>
    </row>
    <row r="145" spans="1:11" x14ac:dyDescent="0.25">
      <c r="A145" s="1750" t="s">
        <v>66</v>
      </c>
      <c r="B145" s="787">
        <v>74</v>
      </c>
      <c r="C145" s="787">
        <v>63</v>
      </c>
      <c r="D145" s="787">
        <v>66</v>
      </c>
      <c r="E145" s="787">
        <v>68</v>
      </c>
      <c r="F145" s="787">
        <v>51</v>
      </c>
      <c r="G145" s="787">
        <v>55</v>
      </c>
      <c r="H145" s="787">
        <v>45</v>
      </c>
      <c r="I145" s="787">
        <v>65</v>
      </c>
      <c r="J145" s="787">
        <v>70</v>
      </c>
      <c r="K145" s="787">
        <v>68</v>
      </c>
    </row>
    <row r="146" spans="1:11" x14ac:dyDescent="0.25">
      <c r="A146" s="1750" t="s">
        <v>67</v>
      </c>
      <c r="B146" s="787">
        <v>53</v>
      </c>
      <c r="C146" s="787">
        <v>85</v>
      </c>
      <c r="D146" s="787">
        <v>89</v>
      </c>
      <c r="E146" s="787">
        <v>99</v>
      </c>
      <c r="F146" s="787">
        <v>96</v>
      </c>
      <c r="G146" s="787">
        <v>79</v>
      </c>
      <c r="H146" s="787">
        <v>47</v>
      </c>
      <c r="I146" s="787">
        <v>65</v>
      </c>
      <c r="J146" s="787">
        <v>90</v>
      </c>
      <c r="K146" s="787">
        <v>94</v>
      </c>
    </row>
    <row r="147" spans="1:11" x14ac:dyDescent="0.25">
      <c r="A147" s="1750" t="s">
        <v>68</v>
      </c>
      <c r="B147" s="787">
        <v>86</v>
      </c>
      <c r="C147" s="787">
        <v>75</v>
      </c>
      <c r="D147" s="787">
        <v>83</v>
      </c>
      <c r="E147" s="787">
        <v>76</v>
      </c>
      <c r="F147" s="787">
        <v>71</v>
      </c>
      <c r="G147" s="787">
        <v>53</v>
      </c>
      <c r="H147" s="787">
        <v>33</v>
      </c>
      <c r="I147" s="787">
        <v>43</v>
      </c>
      <c r="J147" s="787">
        <v>63</v>
      </c>
      <c r="K147" s="787">
        <v>64</v>
      </c>
    </row>
    <row r="148" spans="1:11" x14ac:dyDescent="0.25">
      <c r="A148" s="1750" t="s">
        <v>69</v>
      </c>
      <c r="B148" s="787">
        <v>45</v>
      </c>
      <c r="C148" s="787">
        <v>38</v>
      </c>
      <c r="D148" s="787">
        <v>60</v>
      </c>
      <c r="E148" s="787">
        <v>48</v>
      </c>
      <c r="F148" s="787">
        <v>46</v>
      </c>
      <c r="G148" s="787">
        <v>42</v>
      </c>
      <c r="H148" s="787">
        <v>37</v>
      </c>
      <c r="I148" s="787">
        <v>31</v>
      </c>
      <c r="J148" s="787">
        <v>52</v>
      </c>
      <c r="K148" s="787">
        <v>46</v>
      </c>
    </row>
    <row r="149" spans="1:11" x14ac:dyDescent="0.25">
      <c r="A149" s="1750" t="s">
        <v>70</v>
      </c>
      <c r="B149" s="787">
        <v>67</v>
      </c>
      <c r="C149" s="787">
        <v>103</v>
      </c>
      <c r="D149" s="787">
        <v>94</v>
      </c>
      <c r="E149" s="787">
        <v>92</v>
      </c>
      <c r="F149" s="787">
        <v>73</v>
      </c>
      <c r="G149" s="787">
        <v>53</v>
      </c>
      <c r="H149" s="787">
        <v>67</v>
      </c>
      <c r="I149" s="787">
        <v>80</v>
      </c>
      <c r="J149" s="787">
        <v>105</v>
      </c>
      <c r="K149" s="787">
        <v>85</v>
      </c>
    </row>
    <row r="150" spans="1:11" x14ac:dyDescent="0.25">
      <c r="A150" s="1750" t="s">
        <v>445</v>
      </c>
      <c r="B150" s="787">
        <v>44</v>
      </c>
      <c r="C150" s="787">
        <v>45</v>
      </c>
      <c r="D150" s="787">
        <v>71</v>
      </c>
      <c r="E150" s="787">
        <v>56</v>
      </c>
      <c r="F150" s="787">
        <v>51</v>
      </c>
      <c r="G150" s="787">
        <v>38</v>
      </c>
      <c r="H150" s="787">
        <v>46</v>
      </c>
      <c r="I150" s="787">
        <v>55</v>
      </c>
      <c r="J150" s="787">
        <v>60</v>
      </c>
      <c r="K150" s="787">
        <v>58</v>
      </c>
    </row>
    <row r="151" spans="1:11" x14ac:dyDescent="0.25">
      <c r="A151" s="1755" t="s">
        <v>38</v>
      </c>
      <c r="B151" s="1904">
        <f t="shared" ref="B151:H151" si="5">SUM(B131:B150)</f>
        <v>2675</v>
      </c>
      <c r="C151" s="1904">
        <f t="shared" si="5"/>
        <v>2822</v>
      </c>
      <c r="D151" s="1904">
        <f t="shared" si="5"/>
        <v>2747</v>
      </c>
      <c r="E151" s="1904">
        <f t="shared" si="5"/>
        <v>2776</v>
      </c>
      <c r="F151" s="1904">
        <f t="shared" si="5"/>
        <v>2731</v>
      </c>
      <c r="G151" s="1904">
        <f t="shared" si="5"/>
        <v>2492</v>
      </c>
      <c r="H151" s="1904">
        <f t="shared" si="5"/>
        <v>2295</v>
      </c>
      <c r="I151" s="1904">
        <v>2610</v>
      </c>
      <c r="J151" s="1904">
        <v>2910</v>
      </c>
      <c r="K151" s="1904">
        <v>3102</v>
      </c>
    </row>
    <row r="152" spans="1:11" x14ac:dyDescent="0.25">
      <c r="A152" s="1755"/>
      <c r="B152" s="1753"/>
      <c r="C152" s="1753"/>
      <c r="D152" s="1753"/>
      <c r="E152" s="1753"/>
      <c r="F152" s="1753"/>
      <c r="G152" s="1753"/>
      <c r="H152" s="1753"/>
      <c r="I152" s="1753"/>
      <c r="J152" s="1753"/>
      <c r="K152" s="1753"/>
    </row>
    <row r="153" spans="1:11" x14ac:dyDescent="0.25">
      <c r="A153" s="1688" t="s">
        <v>807</v>
      </c>
      <c r="B153" s="1753"/>
      <c r="C153" s="1753"/>
      <c r="D153" s="1753"/>
      <c r="E153" s="1753"/>
      <c r="F153" s="1753"/>
      <c r="G153" s="1753"/>
      <c r="H153" s="1753"/>
      <c r="I153" s="1753"/>
      <c r="J153" s="1753"/>
      <c r="K153" s="1753"/>
    </row>
    <row r="154" spans="1:11" x14ac:dyDescent="0.25">
      <c r="A154" s="1754"/>
    </row>
    <row r="155" spans="1:11" x14ac:dyDescent="0.25">
      <c r="A155" s="1749" t="s">
        <v>53</v>
      </c>
      <c r="B155" s="1878" t="s">
        <v>413</v>
      </c>
      <c r="C155" s="1878" t="s">
        <v>414</v>
      </c>
      <c r="D155" s="1878" t="s">
        <v>415</v>
      </c>
      <c r="E155" s="1878" t="s">
        <v>416</v>
      </c>
      <c r="F155" s="1878" t="s">
        <v>417</v>
      </c>
      <c r="G155" s="1878" t="s">
        <v>418</v>
      </c>
      <c r="H155" s="1878" t="s">
        <v>419</v>
      </c>
      <c r="I155" s="1878" t="s">
        <v>511</v>
      </c>
      <c r="J155" s="1878" t="s">
        <v>518</v>
      </c>
      <c r="K155" s="1878" t="s">
        <v>519</v>
      </c>
    </row>
    <row r="156" spans="1:11" x14ac:dyDescent="0.25">
      <c r="A156" s="1750" t="s">
        <v>54</v>
      </c>
      <c r="B156" s="787">
        <v>2904</v>
      </c>
      <c r="C156" s="787">
        <v>2878</v>
      </c>
      <c r="D156" s="787">
        <v>2734</v>
      </c>
      <c r="E156" s="787">
        <v>2811</v>
      </c>
      <c r="F156" s="787">
        <v>2519</v>
      </c>
      <c r="G156" s="787">
        <v>2568</v>
      </c>
      <c r="H156" s="787">
        <v>1880</v>
      </c>
      <c r="I156" s="787">
        <v>2185</v>
      </c>
      <c r="J156" s="787">
        <v>2448</v>
      </c>
      <c r="K156" s="787">
        <v>2616</v>
      </c>
    </row>
    <row r="157" spans="1:11" x14ac:dyDescent="0.25">
      <c r="A157" s="1750" t="s">
        <v>55</v>
      </c>
      <c r="B157" s="787">
        <v>1162</v>
      </c>
      <c r="C157" s="787">
        <v>1244</v>
      </c>
      <c r="D157" s="787">
        <v>1355</v>
      </c>
      <c r="E157" s="787">
        <v>1273</v>
      </c>
      <c r="F157" s="787">
        <v>1294</v>
      </c>
      <c r="G157" s="787">
        <v>1169</v>
      </c>
      <c r="H157" s="787">
        <v>888</v>
      </c>
      <c r="I157" s="787">
        <v>1142</v>
      </c>
      <c r="J157" s="787">
        <v>1236</v>
      </c>
      <c r="K157" s="787">
        <v>1366</v>
      </c>
    </row>
    <row r="158" spans="1:11" x14ac:dyDescent="0.25">
      <c r="A158" s="1750" t="s">
        <v>56</v>
      </c>
      <c r="B158" s="787">
        <v>779</v>
      </c>
      <c r="C158" s="787">
        <v>714</v>
      </c>
      <c r="D158" s="787">
        <v>679</v>
      </c>
      <c r="E158" s="787">
        <v>672</v>
      </c>
      <c r="F158" s="787">
        <v>749</v>
      </c>
      <c r="G158" s="787">
        <v>649</v>
      </c>
      <c r="H158" s="787">
        <v>570</v>
      </c>
      <c r="I158" s="787">
        <v>641</v>
      </c>
      <c r="J158" s="787">
        <v>712</v>
      </c>
      <c r="K158" s="787">
        <v>862</v>
      </c>
    </row>
    <row r="159" spans="1:11" x14ac:dyDescent="0.25">
      <c r="A159" s="1750" t="s">
        <v>57</v>
      </c>
      <c r="B159" s="787">
        <v>741</v>
      </c>
      <c r="C159" s="787">
        <v>739</v>
      </c>
      <c r="D159" s="787">
        <v>765</v>
      </c>
      <c r="E159" s="787">
        <v>667</v>
      </c>
      <c r="F159" s="787">
        <v>820</v>
      </c>
      <c r="G159" s="787">
        <v>667</v>
      </c>
      <c r="H159" s="787">
        <v>606</v>
      </c>
      <c r="I159" s="787">
        <v>619</v>
      </c>
      <c r="J159" s="787">
        <v>637</v>
      </c>
      <c r="K159" s="787">
        <v>690</v>
      </c>
    </row>
    <row r="160" spans="1:11" x14ac:dyDescent="0.25">
      <c r="A160" s="1750" t="s">
        <v>58</v>
      </c>
      <c r="B160" s="787">
        <v>789</v>
      </c>
      <c r="C160" s="787">
        <v>814</v>
      </c>
      <c r="D160" s="787">
        <v>793</v>
      </c>
      <c r="E160" s="787">
        <v>765</v>
      </c>
      <c r="F160" s="787">
        <v>664</v>
      </c>
      <c r="G160" s="787">
        <v>571</v>
      </c>
      <c r="H160" s="787">
        <v>418</v>
      </c>
      <c r="I160" s="787">
        <v>525</v>
      </c>
      <c r="J160" s="787">
        <v>621</v>
      </c>
      <c r="K160" s="787">
        <v>589</v>
      </c>
    </row>
    <row r="161" spans="1:11" x14ac:dyDescent="0.25">
      <c r="A161" s="1750" t="s">
        <v>441</v>
      </c>
      <c r="B161" s="787">
        <v>318</v>
      </c>
      <c r="C161" s="787">
        <v>468</v>
      </c>
      <c r="D161" s="787">
        <v>430</v>
      </c>
      <c r="E161" s="787">
        <v>413</v>
      </c>
      <c r="F161" s="787">
        <v>433</v>
      </c>
      <c r="G161" s="787">
        <v>403</v>
      </c>
      <c r="H161" s="787">
        <v>243</v>
      </c>
      <c r="I161" s="787">
        <v>248</v>
      </c>
      <c r="J161" s="787">
        <v>327</v>
      </c>
      <c r="K161" s="787">
        <v>375</v>
      </c>
    </row>
    <row r="162" spans="1:11" x14ac:dyDescent="0.25">
      <c r="A162" s="1750" t="s">
        <v>59</v>
      </c>
      <c r="B162" s="787">
        <v>354</v>
      </c>
      <c r="C162" s="787">
        <v>394</v>
      </c>
      <c r="D162" s="787">
        <v>402</v>
      </c>
      <c r="E162" s="787">
        <v>437</v>
      </c>
      <c r="F162" s="787">
        <v>402</v>
      </c>
      <c r="G162" s="787">
        <v>326</v>
      </c>
      <c r="H162" s="787">
        <v>235</v>
      </c>
      <c r="I162" s="787">
        <v>300</v>
      </c>
      <c r="J162" s="787">
        <v>291</v>
      </c>
      <c r="K162" s="787">
        <v>369</v>
      </c>
    </row>
    <row r="163" spans="1:11" x14ac:dyDescent="0.25">
      <c r="A163" s="1750" t="s">
        <v>60</v>
      </c>
      <c r="B163" s="787">
        <v>460</v>
      </c>
      <c r="C163" s="787">
        <v>488</v>
      </c>
      <c r="D163" s="787">
        <v>519</v>
      </c>
      <c r="E163" s="787">
        <v>454</v>
      </c>
      <c r="F163" s="787">
        <v>517</v>
      </c>
      <c r="G163" s="787">
        <v>459</v>
      </c>
      <c r="H163" s="787">
        <v>337</v>
      </c>
      <c r="I163" s="787">
        <v>461</v>
      </c>
      <c r="J163" s="787">
        <v>477</v>
      </c>
      <c r="K163" s="787">
        <v>503</v>
      </c>
    </row>
    <row r="164" spans="1:11" x14ac:dyDescent="0.25">
      <c r="A164" s="1750" t="s">
        <v>61</v>
      </c>
      <c r="B164" s="787">
        <v>381</v>
      </c>
      <c r="C164" s="787">
        <v>350</v>
      </c>
      <c r="D164" s="787">
        <v>361</v>
      </c>
      <c r="E164" s="787">
        <v>350</v>
      </c>
      <c r="F164" s="787">
        <v>317</v>
      </c>
      <c r="G164" s="787">
        <v>267</v>
      </c>
      <c r="H164" s="787">
        <v>235</v>
      </c>
      <c r="I164" s="787">
        <v>302</v>
      </c>
      <c r="J164" s="787">
        <v>291</v>
      </c>
      <c r="K164" s="787">
        <v>352</v>
      </c>
    </row>
    <row r="165" spans="1:11" x14ac:dyDescent="0.25">
      <c r="A165" s="1750" t="s">
        <v>442</v>
      </c>
      <c r="B165" s="787">
        <v>625</v>
      </c>
      <c r="C165" s="787">
        <v>692</v>
      </c>
      <c r="D165" s="787">
        <v>545</v>
      </c>
      <c r="E165" s="787">
        <v>630</v>
      </c>
      <c r="F165" s="787">
        <v>562</v>
      </c>
      <c r="G165" s="787">
        <v>528</v>
      </c>
      <c r="H165" s="787">
        <v>319</v>
      </c>
      <c r="I165" s="787">
        <v>416</v>
      </c>
      <c r="J165" s="787">
        <v>467</v>
      </c>
      <c r="K165" s="787">
        <v>506</v>
      </c>
    </row>
    <row r="166" spans="1:11" x14ac:dyDescent="0.25">
      <c r="A166" s="1750" t="s">
        <v>63</v>
      </c>
      <c r="B166" s="787">
        <v>575</v>
      </c>
      <c r="C166" s="787">
        <v>573</v>
      </c>
      <c r="D166" s="787">
        <v>577</v>
      </c>
      <c r="E166" s="787">
        <v>594</v>
      </c>
      <c r="F166" s="787">
        <v>499</v>
      </c>
      <c r="G166" s="787">
        <v>434</v>
      </c>
      <c r="H166" s="787">
        <v>383</v>
      </c>
      <c r="I166" s="787">
        <v>429</v>
      </c>
      <c r="J166" s="787">
        <v>553</v>
      </c>
      <c r="K166" s="787">
        <v>430</v>
      </c>
    </row>
    <row r="167" spans="1:11" x14ac:dyDescent="0.25">
      <c r="A167" s="1750" t="s">
        <v>443</v>
      </c>
      <c r="B167" s="787">
        <v>299</v>
      </c>
      <c r="C167" s="787">
        <v>318</v>
      </c>
      <c r="D167" s="787">
        <v>303</v>
      </c>
      <c r="E167" s="787">
        <v>302</v>
      </c>
      <c r="F167" s="787">
        <v>286</v>
      </c>
      <c r="G167" s="787">
        <v>275</v>
      </c>
      <c r="H167" s="787">
        <v>211</v>
      </c>
      <c r="I167" s="787">
        <v>205</v>
      </c>
      <c r="J167" s="787">
        <v>263</v>
      </c>
      <c r="K167" s="787">
        <v>267</v>
      </c>
    </row>
    <row r="168" spans="1:11" x14ac:dyDescent="0.25">
      <c r="A168" s="1750" t="s">
        <v>64</v>
      </c>
      <c r="B168" s="787">
        <v>499</v>
      </c>
      <c r="C168" s="787">
        <v>609</v>
      </c>
      <c r="D168" s="787">
        <v>493</v>
      </c>
      <c r="E168" s="787">
        <v>530</v>
      </c>
      <c r="F168" s="787">
        <v>431</v>
      </c>
      <c r="G168" s="787">
        <v>419</v>
      </c>
      <c r="H168" s="787">
        <v>336</v>
      </c>
      <c r="I168" s="787">
        <v>400</v>
      </c>
      <c r="J168" s="787">
        <v>391</v>
      </c>
      <c r="K168" s="787">
        <v>462</v>
      </c>
    </row>
    <row r="169" spans="1:11" x14ac:dyDescent="0.25">
      <c r="A169" s="1750" t="s">
        <v>444</v>
      </c>
      <c r="B169" s="787">
        <v>292</v>
      </c>
      <c r="C169" s="787">
        <v>313</v>
      </c>
      <c r="D169" s="787">
        <v>278</v>
      </c>
      <c r="E169" s="787">
        <v>261</v>
      </c>
      <c r="F169" s="787">
        <v>293</v>
      </c>
      <c r="G169" s="787">
        <v>218</v>
      </c>
      <c r="H169" s="787">
        <v>173</v>
      </c>
      <c r="I169" s="787">
        <v>233</v>
      </c>
      <c r="J169" s="787">
        <v>287</v>
      </c>
      <c r="K169" s="787">
        <v>305</v>
      </c>
    </row>
    <row r="170" spans="1:11" x14ac:dyDescent="0.25">
      <c r="A170" s="1750" t="s">
        <v>66</v>
      </c>
      <c r="B170" s="787">
        <v>222</v>
      </c>
      <c r="C170" s="787">
        <v>293</v>
      </c>
      <c r="D170" s="787">
        <v>287</v>
      </c>
      <c r="E170" s="787">
        <v>303</v>
      </c>
      <c r="F170" s="787">
        <v>248</v>
      </c>
      <c r="G170" s="787">
        <v>239</v>
      </c>
      <c r="H170" s="787">
        <v>170</v>
      </c>
      <c r="I170" s="787">
        <v>201</v>
      </c>
      <c r="J170" s="787">
        <v>211</v>
      </c>
      <c r="K170" s="787">
        <v>222</v>
      </c>
    </row>
    <row r="171" spans="1:11" x14ac:dyDescent="0.25">
      <c r="A171" s="1750" t="s">
        <v>67</v>
      </c>
      <c r="B171" s="787">
        <v>224</v>
      </c>
      <c r="C171" s="787">
        <v>289</v>
      </c>
      <c r="D171" s="787">
        <v>286</v>
      </c>
      <c r="E171" s="787">
        <v>305</v>
      </c>
      <c r="F171" s="787">
        <v>278</v>
      </c>
      <c r="G171" s="787">
        <v>251</v>
      </c>
      <c r="H171" s="787">
        <v>140</v>
      </c>
      <c r="I171" s="787">
        <v>180</v>
      </c>
      <c r="J171" s="787">
        <v>282</v>
      </c>
      <c r="K171" s="787">
        <v>254</v>
      </c>
    </row>
    <row r="172" spans="1:11" x14ac:dyDescent="0.25">
      <c r="A172" s="1750" t="s">
        <v>68</v>
      </c>
      <c r="B172" s="787">
        <v>226</v>
      </c>
      <c r="C172" s="787">
        <v>222</v>
      </c>
      <c r="D172" s="787">
        <v>218</v>
      </c>
      <c r="E172" s="787">
        <v>232</v>
      </c>
      <c r="F172" s="787">
        <v>227</v>
      </c>
      <c r="G172" s="787">
        <v>227</v>
      </c>
      <c r="H172" s="787">
        <v>138</v>
      </c>
      <c r="I172" s="787">
        <v>158</v>
      </c>
      <c r="J172" s="787">
        <v>201</v>
      </c>
      <c r="K172" s="787">
        <v>200</v>
      </c>
    </row>
    <row r="173" spans="1:11" x14ac:dyDescent="0.25">
      <c r="A173" s="1750" t="s">
        <v>69</v>
      </c>
      <c r="B173" s="787">
        <v>189</v>
      </c>
      <c r="C173" s="787">
        <v>196</v>
      </c>
      <c r="D173" s="787">
        <v>175</v>
      </c>
      <c r="E173" s="787">
        <v>150</v>
      </c>
      <c r="F173" s="787">
        <v>172</v>
      </c>
      <c r="G173" s="787">
        <v>206</v>
      </c>
      <c r="H173" s="787">
        <v>99</v>
      </c>
      <c r="I173" s="787">
        <v>132</v>
      </c>
      <c r="J173" s="787">
        <v>114</v>
      </c>
      <c r="K173" s="787">
        <v>190</v>
      </c>
    </row>
    <row r="174" spans="1:11" x14ac:dyDescent="0.25">
      <c r="A174" s="1750" t="s">
        <v>70</v>
      </c>
      <c r="B174" s="787">
        <v>336</v>
      </c>
      <c r="C174" s="787">
        <v>393</v>
      </c>
      <c r="D174" s="787">
        <v>412</v>
      </c>
      <c r="E174" s="787">
        <v>457</v>
      </c>
      <c r="F174" s="787">
        <v>358</v>
      </c>
      <c r="G174" s="787">
        <v>306</v>
      </c>
      <c r="H174" s="787">
        <v>238</v>
      </c>
      <c r="I174" s="787">
        <v>334</v>
      </c>
      <c r="J174" s="787">
        <v>399</v>
      </c>
      <c r="K174" s="787">
        <v>337</v>
      </c>
    </row>
    <row r="175" spans="1:11" x14ac:dyDescent="0.25">
      <c r="A175" s="1750" t="s">
        <v>445</v>
      </c>
      <c r="B175" s="787">
        <v>172</v>
      </c>
      <c r="C175" s="787">
        <v>215</v>
      </c>
      <c r="D175" s="787">
        <v>237</v>
      </c>
      <c r="E175" s="787">
        <v>226</v>
      </c>
      <c r="F175" s="787">
        <v>189</v>
      </c>
      <c r="G175" s="787">
        <v>211</v>
      </c>
      <c r="H175" s="787">
        <v>121</v>
      </c>
      <c r="I175" s="787">
        <v>197</v>
      </c>
      <c r="J175" s="787">
        <v>211</v>
      </c>
      <c r="K175" s="787">
        <v>207</v>
      </c>
    </row>
    <row r="176" spans="1:11" x14ac:dyDescent="0.25">
      <c r="A176" s="1755" t="s">
        <v>38</v>
      </c>
      <c r="B176" s="1904">
        <f t="shared" ref="B176:H176" si="6">SUM(B156:B175)</f>
        <v>11547</v>
      </c>
      <c r="C176" s="1904">
        <f t="shared" si="6"/>
        <v>12202</v>
      </c>
      <c r="D176" s="1904">
        <f t="shared" si="6"/>
        <v>11849</v>
      </c>
      <c r="E176" s="1904">
        <f t="shared" si="6"/>
        <v>11832</v>
      </c>
      <c r="F176" s="1904">
        <f t="shared" si="6"/>
        <v>11258</v>
      </c>
      <c r="G176" s="1904">
        <f t="shared" si="6"/>
        <v>10393</v>
      </c>
      <c r="H176" s="1904">
        <f t="shared" si="6"/>
        <v>7740</v>
      </c>
      <c r="I176" s="1904">
        <v>9308</v>
      </c>
      <c r="J176" s="1904">
        <v>10419</v>
      </c>
      <c r="K176" s="1904">
        <v>11102</v>
      </c>
    </row>
    <row r="177" spans="1:1" x14ac:dyDescent="0.25">
      <c r="A177" s="1629"/>
    </row>
    <row r="179" spans="1:1" x14ac:dyDescent="0.25">
      <c r="A179" s="1750"/>
    </row>
    <row r="180" spans="1:1" x14ac:dyDescent="0.25">
      <c r="A180" s="1750"/>
    </row>
    <row r="181" spans="1:1" x14ac:dyDescent="0.25">
      <c r="A181" s="1750"/>
    </row>
    <row r="182" spans="1:1" x14ac:dyDescent="0.25">
      <c r="A182" s="1750"/>
    </row>
    <row r="183" spans="1:1" x14ac:dyDescent="0.25">
      <c r="A183" s="1750"/>
    </row>
    <row r="184" spans="1:1" x14ac:dyDescent="0.25">
      <c r="A184" s="1750"/>
    </row>
    <row r="185" spans="1:1" x14ac:dyDescent="0.25">
      <c r="A185" s="1750"/>
    </row>
    <row r="186" spans="1:1" x14ac:dyDescent="0.25">
      <c r="A186" s="1750"/>
    </row>
    <row r="187" spans="1:1" x14ac:dyDescent="0.25">
      <c r="A187" s="1750"/>
    </row>
    <row r="188" spans="1:1" x14ac:dyDescent="0.25">
      <c r="A188" s="1750"/>
    </row>
    <row r="189" spans="1:1" x14ac:dyDescent="0.25">
      <c r="A189" s="1750"/>
    </row>
    <row r="190" spans="1:1" x14ac:dyDescent="0.25">
      <c r="A190" s="1750"/>
    </row>
    <row r="191" spans="1:1" x14ac:dyDescent="0.25">
      <c r="A191" s="1750"/>
    </row>
    <row r="192" spans="1:1" x14ac:dyDescent="0.25">
      <c r="A192" s="1750"/>
    </row>
    <row r="193" spans="1:1" x14ac:dyDescent="0.25">
      <c r="A193" s="1750"/>
    </row>
    <row r="194" spans="1:1" x14ac:dyDescent="0.25">
      <c r="A194" s="1750"/>
    </row>
    <row r="195" spans="1:1" x14ac:dyDescent="0.25">
      <c r="A195" s="1750"/>
    </row>
    <row r="196" spans="1:1" x14ac:dyDescent="0.25">
      <c r="A196" s="1750"/>
    </row>
    <row r="197" spans="1:1" x14ac:dyDescent="0.25">
      <c r="A197" s="1750"/>
    </row>
    <row r="198" spans="1:1" x14ac:dyDescent="0.25">
      <c r="A198" s="1750"/>
    </row>
  </sheetData>
  <pageMargins left="0.75" right="0.75" top="1" bottom="1" header="0.5" footer="0.5"/>
  <pageSetup paperSize="13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opLeftCell="A88" workbookViewId="0">
      <selection activeCell="A107" sqref="A107:K120"/>
    </sheetView>
  </sheetViews>
  <sheetFormatPr defaultColWidth="9.109375" defaultRowHeight="13.2" x14ac:dyDescent="0.25"/>
  <cols>
    <col min="1" max="1" width="9.109375" style="1631"/>
    <col min="2" max="11" width="6.109375" style="1631" customWidth="1"/>
    <col min="12" max="16384" width="9.109375" style="1631"/>
  </cols>
  <sheetData>
    <row r="1" spans="1:11" x14ac:dyDescent="0.25">
      <c r="A1" s="1688" t="s">
        <v>1025</v>
      </c>
    </row>
    <row r="3" spans="1:11" x14ac:dyDescent="0.25">
      <c r="A3" s="1688" t="s">
        <v>1</v>
      </c>
    </row>
    <row r="5" spans="1:11" x14ac:dyDescent="0.25">
      <c r="A5" s="1757" t="s">
        <v>194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</row>
    <row r="6" spans="1:11" x14ac:dyDescent="0.25">
      <c r="A6" s="1750" t="s">
        <v>808</v>
      </c>
      <c r="B6" s="787">
        <v>2095</v>
      </c>
      <c r="C6" s="787">
        <v>2181</v>
      </c>
      <c r="D6" s="787">
        <v>2001</v>
      </c>
      <c r="E6" s="787">
        <v>2201</v>
      </c>
      <c r="F6" s="787">
        <v>2192</v>
      </c>
      <c r="G6" s="787">
        <v>2180</v>
      </c>
      <c r="H6" s="787">
        <v>2191</v>
      </c>
      <c r="I6" s="787">
        <v>1957</v>
      </c>
      <c r="J6" s="787">
        <v>2115</v>
      </c>
      <c r="K6" s="787">
        <v>2190</v>
      </c>
    </row>
    <row r="7" spans="1:11" x14ac:dyDescent="0.25">
      <c r="A7" s="1750" t="s">
        <v>809</v>
      </c>
      <c r="B7" s="787">
        <v>2018</v>
      </c>
      <c r="C7" s="787">
        <v>2104</v>
      </c>
      <c r="D7" s="787">
        <v>2160</v>
      </c>
      <c r="E7" s="787">
        <v>2066</v>
      </c>
      <c r="F7" s="787">
        <v>2143</v>
      </c>
      <c r="G7" s="787">
        <v>2092</v>
      </c>
      <c r="H7" s="787">
        <v>1893</v>
      </c>
      <c r="I7" s="787">
        <v>1884</v>
      </c>
      <c r="J7" s="787">
        <v>2045</v>
      </c>
      <c r="K7" s="787">
        <v>2080</v>
      </c>
    </row>
    <row r="8" spans="1:11" x14ac:dyDescent="0.25">
      <c r="A8" s="1750" t="s">
        <v>810</v>
      </c>
      <c r="B8" s="787">
        <v>2271</v>
      </c>
      <c r="C8" s="787">
        <v>2279</v>
      </c>
      <c r="D8" s="787">
        <v>2322</v>
      </c>
      <c r="E8" s="787">
        <v>2416</v>
      </c>
      <c r="F8" s="787">
        <v>2452</v>
      </c>
      <c r="G8" s="787">
        <v>2437</v>
      </c>
      <c r="H8" s="787">
        <v>1621</v>
      </c>
      <c r="I8" s="787">
        <v>2122</v>
      </c>
      <c r="J8" s="787">
        <v>2272</v>
      </c>
      <c r="K8" s="787">
        <v>2442</v>
      </c>
    </row>
    <row r="9" spans="1:11" x14ac:dyDescent="0.25">
      <c r="A9" s="1750" t="s">
        <v>811</v>
      </c>
      <c r="B9" s="787">
        <v>2509</v>
      </c>
      <c r="C9" s="787">
        <v>2454</v>
      </c>
      <c r="D9" s="787">
        <v>2601</v>
      </c>
      <c r="E9" s="787">
        <v>2616</v>
      </c>
      <c r="F9" s="787">
        <v>2609</v>
      </c>
      <c r="G9" s="787">
        <v>2417</v>
      </c>
      <c r="H9" s="787">
        <v>1265</v>
      </c>
      <c r="I9" s="787">
        <v>2185</v>
      </c>
      <c r="J9" s="787">
        <v>2502</v>
      </c>
      <c r="K9" s="787">
        <v>2608</v>
      </c>
    </row>
    <row r="10" spans="1:11" x14ac:dyDescent="0.25">
      <c r="A10" s="1750" t="s">
        <v>812</v>
      </c>
      <c r="B10" s="787">
        <v>2757</v>
      </c>
      <c r="C10" s="787">
        <v>2798</v>
      </c>
      <c r="D10" s="787">
        <v>2728</v>
      </c>
      <c r="E10" s="787">
        <v>2914</v>
      </c>
      <c r="F10" s="787">
        <v>2756</v>
      </c>
      <c r="G10" s="787">
        <v>2553</v>
      </c>
      <c r="H10" s="787">
        <v>1972</v>
      </c>
      <c r="I10" s="787">
        <v>2558</v>
      </c>
      <c r="J10" s="787">
        <v>2800</v>
      </c>
      <c r="K10" s="787">
        <v>2959</v>
      </c>
    </row>
    <row r="11" spans="1:11" x14ac:dyDescent="0.25">
      <c r="A11" s="1750" t="s">
        <v>813</v>
      </c>
      <c r="B11" s="787">
        <v>2823</v>
      </c>
      <c r="C11" s="787">
        <v>2723</v>
      </c>
      <c r="D11" s="787">
        <v>2855</v>
      </c>
      <c r="E11" s="787">
        <v>3176</v>
      </c>
      <c r="F11" s="787">
        <v>2979</v>
      </c>
      <c r="G11" s="787">
        <v>2966</v>
      </c>
      <c r="H11" s="787">
        <v>2522</v>
      </c>
      <c r="I11" s="787">
        <v>2932</v>
      </c>
      <c r="J11" s="787">
        <v>3021</v>
      </c>
      <c r="K11" s="787">
        <v>3177</v>
      </c>
    </row>
    <row r="12" spans="1:11" x14ac:dyDescent="0.25">
      <c r="A12" s="1750" t="s">
        <v>814</v>
      </c>
      <c r="B12" s="787">
        <v>3108</v>
      </c>
      <c r="C12" s="787">
        <v>3451</v>
      </c>
      <c r="D12" s="787">
        <v>3462</v>
      </c>
      <c r="E12" s="787">
        <v>3708</v>
      </c>
      <c r="F12" s="787">
        <v>3533</v>
      </c>
      <c r="G12" s="787">
        <v>3146</v>
      </c>
      <c r="H12" s="787">
        <v>2824</v>
      </c>
      <c r="I12" s="787">
        <v>3333</v>
      </c>
      <c r="J12" s="787">
        <v>3437</v>
      </c>
      <c r="K12" s="787">
        <v>3543</v>
      </c>
    </row>
    <row r="13" spans="1:11" x14ac:dyDescent="0.25">
      <c r="A13" s="1750" t="s">
        <v>815</v>
      </c>
      <c r="B13" s="787">
        <v>3273</v>
      </c>
      <c r="C13" s="787">
        <v>3465</v>
      </c>
      <c r="D13" s="787">
        <v>3557</v>
      </c>
      <c r="E13" s="787">
        <v>3678</v>
      </c>
      <c r="F13" s="787">
        <v>3553</v>
      </c>
      <c r="G13" s="787">
        <v>3080</v>
      </c>
      <c r="H13" s="787">
        <v>2878</v>
      </c>
      <c r="I13" s="787">
        <v>3426</v>
      </c>
      <c r="J13" s="787">
        <v>3351</v>
      </c>
      <c r="K13" s="787">
        <v>3637</v>
      </c>
    </row>
    <row r="14" spans="1:11" x14ac:dyDescent="0.25">
      <c r="A14" s="1750" t="s">
        <v>816</v>
      </c>
      <c r="B14" s="787">
        <v>2802</v>
      </c>
      <c r="C14" s="787">
        <v>2866</v>
      </c>
      <c r="D14" s="787">
        <v>2888</v>
      </c>
      <c r="E14" s="787">
        <v>3054</v>
      </c>
      <c r="F14" s="787">
        <v>3110</v>
      </c>
      <c r="G14" s="787">
        <v>2807</v>
      </c>
      <c r="H14" s="787">
        <v>2470</v>
      </c>
      <c r="I14" s="787">
        <v>2931</v>
      </c>
      <c r="J14" s="787">
        <v>2957</v>
      </c>
      <c r="K14" s="787">
        <v>3193</v>
      </c>
    </row>
    <row r="15" spans="1:11" x14ac:dyDescent="0.25">
      <c r="A15" s="1750" t="s">
        <v>817</v>
      </c>
      <c r="B15" s="787">
        <v>2726</v>
      </c>
      <c r="C15" s="787">
        <v>2811</v>
      </c>
      <c r="D15" s="787">
        <v>2795</v>
      </c>
      <c r="E15" s="787">
        <v>3027</v>
      </c>
      <c r="F15" s="787">
        <v>2871</v>
      </c>
      <c r="G15" s="787">
        <v>2746</v>
      </c>
      <c r="H15" s="787">
        <v>2501</v>
      </c>
      <c r="I15" s="787">
        <v>2830</v>
      </c>
      <c r="J15" s="787">
        <v>2759</v>
      </c>
      <c r="K15" s="787">
        <v>3140</v>
      </c>
    </row>
    <row r="16" spans="1:11" x14ac:dyDescent="0.25">
      <c r="A16" s="1750" t="s">
        <v>818</v>
      </c>
      <c r="B16" s="787">
        <v>2367</v>
      </c>
      <c r="C16" s="787">
        <v>2520</v>
      </c>
      <c r="D16" s="787">
        <v>2515</v>
      </c>
      <c r="E16" s="787">
        <v>2574</v>
      </c>
      <c r="F16" s="787">
        <v>2416</v>
      </c>
      <c r="G16" s="787">
        <v>2371</v>
      </c>
      <c r="H16" s="787">
        <v>1969</v>
      </c>
      <c r="I16" s="787">
        <v>2353</v>
      </c>
      <c r="J16" s="787">
        <v>2385</v>
      </c>
      <c r="K16" s="787">
        <v>2702</v>
      </c>
    </row>
    <row r="17" spans="1:11" x14ac:dyDescent="0.25">
      <c r="A17" s="1750" t="s">
        <v>819</v>
      </c>
      <c r="B17" s="787">
        <v>2683</v>
      </c>
      <c r="C17" s="787">
        <v>2919</v>
      </c>
      <c r="D17" s="787">
        <v>2873</v>
      </c>
      <c r="E17" s="787">
        <v>2938</v>
      </c>
      <c r="F17" s="787">
        <v>2826</v>
      </c>
      <c r="G17" s="787">
        <v>2572</v>
      </c>
      <c r="H17" s="787">
        <v>1968</v>
      </c>
      <c r="I17" s="787">
        <v>2942</v>
      </c>
      <c r="J17" s="787">
        <v>2917</v>
      </c>
      <c r="K17" s="787">
        <v>2933</v>
      </c>
    </row>
    <row r="18" spans="1:11" x14ac:dyDescent="0.25">
      <c r="A18" s="1755" t="s">
        <v>38</v>
      </c>
      <c r="B18" s="1904">
        <f t="shared" ref="B18:J18" si="0">SUM(B6:B17)</f>
        <v>31432</v>
      </c>
      <c r="C18" s="1904">
        <f t="shared" si="0"/>
        <v>32571</v>
      </c>
      <c r="D18" s="1904">
        <f t="shared" si="0"/>
        <v>32757</v>
      </c>
      <c r="E18" s="1904">
        <f t="shared" si="0"/>
        <v>34368</v>
      </c>
      <c r="F18" s="1904">
        <f t="shared" si="0"/>
        <v>33440</v>
      </c>
      <c r="G18" s="1904">
        <f t="shared" si="0"/>
        <v>31367</v>
      </c>
      <c r="H18" s="1904">
        <f t="shared" si="0"/>
        <v>26074</v>
      </c>
      <c r="I18" s="1904">
        <f t="shared" si="0"/>
        <v>31453</v>
      </c>
      <c r="J18" s="1904">
        <f t="shared" si="0"/>
        <v>32561</v>
      </c>
      <c r="K18" s="1904">
        <v>34604</v>
      </c>
    </row>
    <row r="19" spans="1:11" x14ac:dyDescent="0.25">
      <c r="A19" s="1755"/>
      <c r="B19" s="1753"/>
      <c r="C19" s="1753"/>
      <c r="D19" s="1753"/>
      <c r="E19" s="1753"/>
      <c r="F19" s="1753"/>
      <c r="G19" s="1753"/>
      <c r="H19" s="1753"/>
      <c r="I19" s="1753"/>
      <c r="J19" s="1753"/>
      <c r="K19" s="1753"/>
    </row>
    <row r="20" spans="1:11" x14ac:dyDescent="0.25">
      <c r="A20" s="1754" t="s">
        <v>820</v>
      </c>
      <c r="B20" s="1753"/>
      <c r="C20" s="1753"/>
      <c r="D20" s="1753"/>
      <c r="E20" s="1753"/>
      <c r="F20" s="1753"/>
      <c r="G20" s="1753"/>
      <c r="H20" s="1753"/>
      <c r="I20" s="1753"/>
      <c r="J20" s="1753"/>
      <c r="K20" s="1753"/>
    </row>
    <row r="22" spans="1:11" x14ac:dyDescent="0.25">
      <c r="A22" s="1757" t="s">
        <v>194</v>
      </c>
      <c r="B22" s="1878" t="s">
        <v>413</v>
      </c>
      <c r="C22" s="1878" t="s">
        <v>414</v>
      </c>
      <c r="D22" s="1878" t="s">
        <v>415</v>
      </c>
      <c r="E22" s="1878" t="s">
        <v>416</v>
      </c>
      <c r="F22" s="1878" t="s">
        <v>417</v>
      </c>
      <c r="G22" s="1878" t="s">
        <v>418</v>
      </c>
      <c r="H22" s="1878" t="s">
        <v>419</v>
      </c>
      <c r="I22" s="1878" t="s">
        <v>511</v>
      </c>
      <c r="J22" s="1878" t="s">
        <v>518</v>
      </c>
      <c r="K22" s="1878" t="s">
        <v>519</v>
      </c>
    </row>
    <row r="23" spans="1:11" x14ac:dyDescent="0.25">
      <c r="A23" s="1750" t="s">
        <v>808</v>
      </c>
      <c r="B23" s="787">
        <v>648</v>
      </c>
      <c r="C23" s="787">
        <v>692</v>
      </c>
      <c r="D23" s="787">
        <v>580</v>
      </c>
      <c r="E23" s="787">
        <v>552</v>
      </c>
      <c r="F23" s="787">
        <v>673</v>
      </c>
      <c r="G23" s="787">
        <v>556</v>
      </c>
      <c r="H23" s="787">
        <v>657</v>
      </c>
      <c r="I23" s="787">
        <v>505</v>
      </c>
      <c r="J23" s="787">
        <v>555</v>
      </c>
      <c r="K23" s="787">
        <v>585</v>
      </c>
    </row>
    <row r="24" spans="1:11" x14ac:dyDescent="0.25">
      <c r="A24" s="1750" t="s">
        <v>809</v>
      </c>
      <c r="B24" s="787">
        <v>587</v>
      </c>
      <c r="C24" s="787">
        <v>613</v>
      </c>
      <c r="D24" s="787">
        <v>671</v>
      </c>
      <c r="E24" s="787">
        <v>551</v>
      </c>
      <c r="F24" s="787">
        <v>580</v>
      </c>
      <c r="G24" s="787">
        <v>570</v>
      </c>
      <c r="H24" s="787">
        <v>539</v>
      </c>
      <c r="I24" s="787">
        <v>513</v>
      </c>
      <c r="J24" s="787">
        <v>533</v>
      </c>
      <c r="K24" s="787">
        <v>522</v>
      </c>
    </row>
    <row r="25" spans="1:11" x14ac:dyDescent="0.25">
      <c r="A25" s="1750" t="s">
        <v>810</v>
      </c>
      <c r="B25" s="787">
        <v>714</v>
      </c>
      <c r="C25" s="787">
        <v>700</v>
      </c>
      <c r="D25" s="787">
        <v>670</v>
      </c>
      <c r="E25" s="787">
        <v>719</v>
      </c>
      <c r="F25" s="787">
        <v>638</v>
      </c>
      <c r="G25" s="787">
        <v>732</v>
      </c>
      <c r="H25" s="787">
        <v>413</v>
      </c>
      <c r="I25" s="787">
        <v>607</v>
      </c>
      <c r="J25" s="787">
        <v>670</v>
      </c>
      <c r="K25" s="787">
        <v>645</v>
      </c>
    </row>
    <row r="26" spans="1:11" x14ac:dyDescent="0.25">
      <c r="A26" s="1750" t="s">
        <v>811</v>
      </c>
      <c r="B26" s="787">
        <v>849</v>
      </c>
      <c r="C26" s="787">
        <v>800</v>
      </c>
      <c r="D26" s="787">
        <v>860</v>
      </c>
      <c r="E26" s="787">
        <v>801</v>
      </c>
      <c r="F26" s="787">
        <v>817</v>
      </c>
      <c r="G26" s="787">
        <v>745</v>
      </c>
      <c r="H26" s="787">
        <v>365</v>
      </c>
      <c r="I26" s="787">
        <v>589</v>
      </c>
      <c r="J26" s="787">
        <v>694</v>
      </c>
      <c r="K26" s="787">
        <v>739</v>
      </c>
    </row>
    <row r="27" spans="1:11" x14ac:dyDescent="0.25">
      <c r="A27" s="1750" t="s">
        <v>812</v>
      </c>
      <c r="B27" s="787">
        <v>1010</v>
      </c>
      <c r="C27" s="787">
        <v>1044</v>
      </c>
      <c r="D27" s="787">
        <v>947</v>
      </c>
      <c r="E27" s="787">
        <v>961</v>
      </c>
      <c r="F27" s="787">
        <v>935</v>
      </c>
      <c r="G27" s="787">
        <v>777</v>
      </c>
      <c r="H27" s="787">
        <v>601</v>
      </c>
      <c r="I27" s="787">
        <v>812</v>
      </c>
      <c r="J27" s="787">
        <v>931</v>
      </c>
      <c r="K27" s="787">
        <v>979</v>
      </c>
    </row>
    <row r="28" spans="1:11" x14ac:dyDescent="0.25">
      <c r="A28" s="1750" t="s">
        <v>813</v>
      </c>
      <c r="B28" s="787">
        <v>1058</v>
      </c>
      <c r="C28" s="787">
        <v>1041</v>
      </c>
      <c r="D28" s="787">
        <v>1036</v>
      </c>
      <c r="E28" s="787">
        <v>1135</v>
      </c>
      <c r="F28" s="787">
        <v>1040</v>
      </c>
      <c r="G28" s="787">
        <v>1004</v>
      </c>
      <c r="H28" s="787">
        <v>797</v>
      </c>
      <c r="I28" s="787">
        <v>958</v>
      </c>
      <c r="J28" s="787">
        <v>1047</v>
      </c>
      <c r="K28" s="787">
        <v>1098</v>
      </c>
    </row>
    <row r="29" spans="1:11" x14ac:dyDescent="0.25">
      <c r="A29" s="1750" t="s">
        <v>814</v>
      </c>
      <c r="B29" s="787">
        <v>1136</v>
      </c>
      <c r="C29" s="787">
        <v>1246</v>
      </c>
      <c r="D29" s="787">
        <v>1240</v>
      </c>
      <c r="E29" s="787">
        <v>1307</v>
      </c>
      <c r="F29" s="787">
        <v>1203</v>
      </c>
      <c r="G29" s="787">
        <v>1021</v>
      </c>
      <c r="H29" s="787">
        <v>972</v>
      </c>
      <c r="I29" s="787">
        <v>1082</v>
      </c>
      <c r="J29" s="787">
        <v>1150</v>
      </c>
      <c r="K29" s="787">
        <v>1206</v>
      </c>
    </row>
    <row r="30" spans="1:11" ht="12" customHeight="1" x14ac:dyDescent="0.25">
      <c r="A30" s="1750" t="s">
        <v>815</v>
      </c>
      <c r="B30" s="787">
        <v>1161</v>
      </c>
      <c r="C30" s="787">
        <v>1246</v>
      </c>
      <c r="D30" s="787">
        <v>1271</v>
      </c>
      <c r="E30" s="787">
        <v>1307</v>
      </c>
      <c r="F30" s="787">
        <v>1217</v>
      </c>
      <c r="G30" s="787">
        <v>1068</v>
      </c>
      <c r="H30" s="787">
        <v>937</v>
      </c>
      <c r="I30" s="787">
        <v>1062</v>
      </c>
      <c r="J30" s="787">
        <v>1162</v>
      </c>
      <c r="K30" s="787">
        <v>1191</v>
      </c>
    </row>
    <row r="31" spans="1:11" x14ac:dyDescent="0.25">
      <c r="A31" s="1750" t="s">
        <v>816</v>
      </c>
      <c r="B31" s="787">
        <v>994</v>
      </c>
      <c r="C31" s="787">
        <v>1018</v>
      </c>
      <c r="D31" s="787">
        <v>1032</v>
      </c>
      <c r="E31" s="787">
        <v>959</v>
      </c>
      <c r="F31" s="787">
        <v>1039</v>
      </c>
      <c r="G31" s="787">
        <v>930</v>
      </c>
      <c r="H31" s="787">
        <v>793</v>
      </c>
      <c r="I31" s="787">
        <v>899</v>
      </c>
      <c r="J31" s="787">
        <v>938</v>
      </c>
      <c r="K31" s="787">
        <v>1121</v>
      </c>
    </row>
    <row r="32" spans="1:11" x14ac:dyDescent="0.25">
      <c r="A32" s="1750" t="s">
        <v>817</v>
      </c>
      <c r="B32" s="787">
        <v>916</v>
      </c>
      <c r="C32" s="787">
        <v>909</v>
      </c>
      <c r="D32" s="787">
        <v>912</v>
      </c>
      <c r="E32" s="787">
        <v>1015</v>
      </c>
      <c r="F32" s="787">
        <v>859</v>
      </c>
      <c r="G32" s="787">
        <v>901</v>
      </c>
      <c r="H32" s="787">
        <v>652</v>
      </c>
      <c r="I32" s="787">
        <v>812</v>
      </c>
      <c r="J32" s="787">
        <v>900</v>
      </c>
      <c r="K32" s="787">
        <v>996</v>
      </c>
    </row>
    <row r="33" spans="1:11" x14ac:dyDescent="0.25">
      <c r="A33" s="1750" t="s">
        <v>818</v>
      </c>
      <c r="B33" s="787">
        <v>722</v>
      </c>
      <c r="C33" s="787">
        <v>820</v>
      </c>
      <c r="D33" s="787">
        <v>700</v>
      </c>
      <c r="E33" s="787">
        <v>751</v>
      </c>
      <c r="F33" s="787">
        <v>673</v>
      </c>
      <c r="G33" s="787">
        <v>683</v>
      </c>
      <c r="H33" s="787">
        <v>503</v>
      </c>
      <c r="I33" s="787">
        <v>581</v>
      </c>
      <c r="J33" s="787">
        <v>655</v>
      </c>
      <c r="K33" s="787">
        <v>724</v>
      </c>
    </row>
    <row r="34" spans="1:11" x14ac:dyDescent="0.25">
      <c r="A34" s="1750" t="s">
        <v>819</v>
      </c>
      <c r="B34" s="787">
        <v>812</v>
      </c>
      <c r="C34" s="787">
        <v>909</v>
      </c>
      <c r="D34" s="787">
        <v>860</v>
      </c>
      <c r="E34" s="787">
        <v>881</v>
      </c>
      <c r="F34" s="787">
        <v>776</v>
      </c>
      <c r="G34" s="787">
        <v>708</v>
      </c>
      <c r="H34" s="787">
        <v>481</v>
      </c>
      <c r="I34" s="787">
        <v>726</v>
      </c>
      <c r="J34" s="787">
        <v>770</v>
      </c>
      <c r="K34" s="787">
        <v>827</v>
      </c>
    </row>
    <row r="35" spans="1:11" x14ac:dyDescent="0.25">
      <c r="A35" s="1755" t="s">
        <v>38</v>
      </c>
      <c r="B35" s="1904">
        <f t="shared" ref="B35:I35" si="1">SUM(B23:B34)</f>
        <v>10607</v>
      </c>
      <c r="C35" s="1904">
        <f t="shared" si="1"/>
        <v>11038</v>
      </c>
      <c r="D35" s="1904">
        <f t="shared" si="1"/>
        <v>10779</v>
      </c>
      <c r="E35" s="1904">
        <f t="shared" si="1"/>
        <v>10939</v>
      </c>
      <c r="F35" s="1904">
        <f t="shared" si="1"/>
        <v>10450</v>
      </c>
      <c r="G35" s="1904">
        <f t="shared" si="1"/>
        <v>9695</v>
      </c>
      <c r="H35" s="1904">
        <f t="shared" si="1"/>
        <v>7710</v>
      </c>
      <c r="I35" s="1904">
        <f t="shared" si="1"/>
        <v>9146</v>
      </c>
      <c r="J35" s="1904">
        <v>10005</v>
      </c>
      <c r="K35" s="1904">
        <v>10633</v>
      </c>
    </row>
    <row r="37" spans="1:11" x14ac:dyDescent="0.25">
      <c r="A37" s="1629" t="s">
        <v>803</v>
      </c>
    </row>
    <row r="39" spans="1:11" x14ac:dyDescent="0.25">
      <c r="A39" s="1757" t="s">
        <v>194</v>
      </c>
      <c r="B39" s="1743" t="s">
        <v>413</v>
      </c>
      <c r="C39" s="1744" t="s">
        <v>414</v>
      </c>
      <c r="D39" s="1744" t="s">
        <v>415</v>
      </c>
      <c r="E39" s="1744" t="s">
        <v>416</v>
      </c>
      <c r="F39" s="1744" t="s">
        <v>417</v>
      </c>
      <c r="G39" s="1744" t="s">
        <v>418</v>
      </c>
      <c r="H39" s="1744" t="s">
        <v>419</v>
      </c>
      <c r="I39" s="1744" t="s">
        <v>511</v>
      </c>
      <c r="J39" s="1744" t="s">
        <v>518</v>
      </c>
      <c r="K39" s="1744" t="s">
        <v>519</v>
      </c>
    </row>
    <row r="40" spans="1:11" x14ac:dyDescent="0.25">
      <c r="A40" s="1750" t="s">
        <v>808</v>
      </c>
      <c r="B40" s="1750">
        <v>15</v>
      </c>
      <c r="C40" s="1750">
        <v>20</v>
      </c>
      <c r="D40" s="1750">
        <v>21</v>
      </c>
      <c r="E40" s="1750">
        <v>12</v>
      </c>
      <c r="F40" s="1750">
        <v>16</v>
      </c>
      <c r="G40" s="1750">
        <v>20</v>
      </c>
      <c r="H40" s="1750">
        <v>21</v>
      </c>
      <c r="I40" s="1750">
        <v>14</v>
      </c>
      <c r="J40" s="1750">
        <v>16</v>
      </c>
      <c r="K40" s="1750">
        <v>16</v>
      </c>
    </row>
    <row r="41" spans="1:11" x14ac:dyDescent="0.25">
      <c r="A41" s="1750" t="s">
        <v>809</v>
      </c>
      <c r="B41" s="1750">
        <v>15</v>
      </c>
      <c r="C41" s="1750">
        <v>12</v>
      </c>
      <c r="D41" s="1750">
        <v>22</v>
      </c>
      <c r="E41" s="1750">
        <v>22</v>
      </c>
      <c r="F41" s="1750">
        <v>21</v>
      </c>
      <c r="G41" s="1750">
        <v>14</v>
      </c>
      <c r="H41" s="1750">
        <v>18</v>
      </c>
      <c r="I41" s="1750">
        <v>15</v>
      </c>
      <c r="J41" s="1750">
        <v>20</v>
      </c>
      <c r="K41" s="1750">
        <v>12</v>
      </c>
    </row>
    <row r="42" spans="1:11" x14ac:dyDescent="0.25">
      <c r="A42" s="1750" t="s">
        <v>810</v>
      </c>
      <c r="B42" s="1750">
        <v>26</v>
      </c>
      <c r="C42" s="1750">
        <v>15</v>
      </c>
      <c r="D42" s="1750">
        <v>13</v>
      </c>
      <c r="E42" s="1750">
        <v>15</v>
      </c>
      <c r="F42" s="1750">
        <v>10</v>
      </c>
      <c r="G42" s="1750">
        <v>12</v>
      </c>
      <c r="H42" s="1750">
        <v>11</v>
      </c>
      <c r="I42" s="1750">
        <v>10</v>
      </c>
      <c r="J42" s="1750">
        <v>9</v>
      </c>
      <c r="K42" s="1750">
        <v>10</v>
      </c>
    </row>
    <row r="43" spans="1:11" x14ac:dyDescent="0.25">
      <c r="A43" s="1750" t="s">
        <v>811</v>
      </c>
      <c r="B43" s="1750">
        <v>15</v>
      </c>
      <c r="C43" s="1750">
        <v>16</v>
      </c>
      <c r="D43" s="1750">
        <v>16</v>
      </c>
      <c r="E43" s="1750">
        <v>17</v>
      </c>
      <c r="F43" s="1750">
        <v>30</v>
      </c>
      <c r="G43" s="1750">
        <v>22</v>
      </c>
      <c r="H43" s="1750">
        <v>16</v>
      </c>
      <c r="I43" s="1750">
        <v>20</v>
      </c>
      <c r="J43" s="1750">
        <v>12</v>
      </c>
      <c r="K43" s="1750">
        <v>18</v>
      </c>
    </row>
    <row r="44" spans="1:11" x14ac:dyDescent="0.25">
      <c r="A44" s="1750" t="s">
        <v>812</v>
      </c>
      <c r="B44" s="1750">
        <v>26</v>
      </c>
      <c r="C44" s="1750">
        <v>37</v>
      </c>
      <c r="D44" s="1750">
        <v>31</v>
      </c>
      <c r="E44" s="1750">
        <v>32</v>
      </c>
      <c r="F44" s="1750">
        <v>35</v>
      </c>
      <c r="G44" s="1750">
        <v>24</v>
      </c>
      <c r="H44" s="1750">
        <v>16</v>
      </c>
      <c r="I44" s="1750">
        <v>24</v>
      </c>
      <c r="J44" s="1750">
        <v>14</v>
      </c>
      <c r="K44" s="1750">
        <v>16</v>
      </c>
    </row>
    <row r="45" spans="1:11" x14ac:dyDescent="0.25">
      <c r="A45" s="1750" t="s">
        <v>813</v>
      </c>
      <c r="B45" s="1750">
        <v>22</v>
      </c>
      <c r="C45" s="1750">
        <v>25</v>
      </c>
      <c r="D45" s="1750">
        <v>26</v>
      </c>
      <c r="E45" s="1750">
        <v>24</v>
      </c>
      <c r="F45" s="1750">
        <v>24</v>
      </c>
      <c r="G45" s="1750">
        <v>28</v>
      </c>
      <c r="H45" s="1750">
        <v>24</v>
      </c>
      <c r="I45" s="1750">
        <v>35</v>
      </c>
      <c r="J45" s="1750">
        <v>26</v>
      </c>
      <c r="K45" s="1750">
        <v>20</v>
      </c>
    </row>
    <row r="46" spans="1:11" x14ac:dyDescent="0.25">
      <c r="A46" s="1750" t="s">
        <v>814</v>
      </c>
      <c r="B46" s="1750">
        <v>37</v>
      </c>
      <c r="C46" s="1750">
        <v>37</v>
      </c>
      <c r="D46" s="1750">
        <v>21</v>
      </c>
      <c r="E46" s="1750">
        <v>35</v>
      </c>
      <c r="F46" s="1750">
        <v>30</v>
      </c>
      <c r="G46" s="1750">
        <v>24</v>
      </c>
      <c r="H46" s="1750">
        <v>33</v>
      </c>
      <c r="I46" s="1750">
        <v>25</v>
      </c>
      <c r="J46" s="1750">
        <v>25</v>
      </c>
      <c r="K46" s="1750">
        <v>34</v>
      </c>
    </row>
    <row r="47" spans="1:11" x14ac:dyDescent="0.25">
      <c r="A47" s="1750" t="s">
        <v>815</v>
      </c>
      <c r="B47" s="1750">
        <v>28</v>
      </c>
      <c r="C47" s="1750">
        <v>37</v>
      </c>
      <c r="D47" s="1750">
        <v>33</v>
      </c>
      <c r="E47" s="1750">
        <v>41</v>
      </c>
      <c r="F47" s="1750">
        <v>40</v>
      </c>
      <c r="G47" s="1750">
        <v>26</v>
      </c>
      <c r="H47" s="1750">
        <v>19</v>
      </c>
      <c r="I47" s="1750">
        <v>31</v>
      </c>
      <c r="J47" s="1750">
        <v>33</v>
      </c>
      <c r="K47" s="1750">
        <v>28</v>
      </c>
    </row>
    <row r="48" spans="1:11" x14ac:dyDescent="0.25">
      <c r="A48" s="1750" t="s">
        <v>816</v>
      </c>
      <c r="B48" s="1750">
        <v>26</v>
      </c>
      <c r="C48" s="1750">
        <v>36</v>
      </c>
      <c r="D48" s="1750">
        <v>25</v>
      </c>
      <c r="E48" s="1750">
        <v>22</v>
      </c>
      <c r="F48" s="1750">
        <v>23</v>
      </c>
      <c r="G48" s="1750">
        <v>27</v>
      </c>
      <c r="H48" s="1750">
        <v>18</v>
      </c>
      <c r="I48" s="1750">
        <v>31</v>
      </c>
      <c r="J48" s="1750">
        <v>23</v>
      </c>
      <c r="K48" s="1750">
        <v>27</v>
      </c>
    </row>
    <row r="49" spans="1:13" x14ac:dyDescent="0.25">
      <c r="A49" s="1750" t="s">
        <v>817</v>
      </c>
      <c r="B49" s="1750">
        <v>32</v>
      </c>
      <c r="C49" s="1750">
        <v>29</v>
      </c>
      <c r="D49" s="1750">
        <v>31</v>
      </c>
      <c r="E49" s="1750">
        <v>36</v>
      </c>
      <c r="F49" s="1750">
        <v>29</v>
      </c>
      <c r="G49" s="1750">
        <v>31</v>
      </c>
      <c r="H49" s="1750">
        <v>13</v>
      </c>
      <c r="I49" s="1750">
        <v>28</v>
      </c>
      <c r="J49" s="1750">
        <v>28</v>
      </c>
      <c r="K49" s="1750">
        <v>35</v>
      </c>
    </row>
    <row r="50" spans="1:13" x14ac:dyDescent="0.25">
      <c r="A50" s="1750" t="s">
        <v>818</v>
      </c>
      <c r="B50" s="1750">
        <v>23</v>
      </c>
      <c r="C50" s="1750">
        <v>28</v>
      </c>
      <c r="D50" s="1750">
        <v>15</v>
      </c>
      <c r="E50" s="1750">
        <v>24</v>
      </c>
      <c r="F50" s="1750">
        <v>21</v>
      </c>
      <c r="G50" s="1750">
        <v>16</v>
      </c>
      <c r="H50" s="1750">
        <v>13</v>
      </c>
      <c r="I50" s="1750">
        <v>15</v>
      </c>
      <c r="J50" s="1750">
        <v>16</v>
      </c>
      <c r="K50" s="1750">
        <v>14</v>
      </c>
    </row>
    <row r="51" spans="1:13" x14ac:dyDescent="0.25">
      <c r="A51" s="1750" t="s">
        <v>819</v>
      </c>
      <c r="B51" s="1750">
        <v>19</v>
      </c>
      <c r="C51" s="1750">
        <v>25</v>
      </c>
      <c r="D51" s="1750">
        <v>25</v>
      </c>
      <c r="E51" s="1750">
        <v>27</v>
      </c>
      <c r="F51" s="1750">
        <v>18</v>
      </c>
      <c r="G51" s="1750">
        <v>35</v>
      </c>
      <c r="H51" s="1750">
        <v>12</v>
      </c>
      <c r="I51" s="1750">
        <v>15</v>
      </c>
      <c r="J51" s="1750">
        <v>21</v>
      </c>
      <c r="K51" s="1750">
        <v>21</v>
      </c>
    </row>
    <row r="52" spans="1:13" x14ac:dyDescent="0.25">
      <c r="A52" s="1755" t="s">
        <v>38</v>
      </c>
      <c r="B52" s="1756">
        <v>284</v>
      </c>
      <c r="C52" s="1756">
        <v>317</v>
      </c>
      <c r="D52" s="1756">
        <v>279</v>
      </c>
      <c r="E52" s="1756">
        <v>307</v>
      </c>
      <c r="F52" s="1753">
        <v>297</v>
      </c>
      <c r="G52" s="1753">
        <v>279</v>
      </c>
      <c r="H52" s="1753">
        <v>214</v>
      </c>
      <c r="I52" s="1753">
        <v>263</v>
      </c>
      <c r="J52" s="1753">
        <v>243</v>
      </c>
      <c r="K52" s="1753">
        <v>251</v>
      </c>
    </row>
    <row r="53" spans="1:13" x14ac:dyDescent="0.25">
      <c r="A53" s="1755"/>
      <c r="B53" s="1756"/>
      <c r="C53" s="1756"/>
      <c r="D53" s="1756"/>
      <c r="E53" s="1756"/>
      <c r="F53" s="1753"/>
      <c r="G53" s="1753"/>
      <c r="H53" s="1753"/>
      <c r="I53" s="1753"/>
      <c r="J53" s="1753"/>
      <c r="K53" s="1753"/>
    </row>
    <row r="54" spans="1:13" x14ac:dyDescent="0.25">
      <c r="A54" s="1754" t="s">
        <v>821</v>
      </c>
    </row>
    <row r="56" spans="1:13" x14ac:dyDescent="0.25">
      <c r="A56" s="1757" t="s">
        <v>194</v>
      </c>
      <c r="B56" s="1878" t="s">
        <v>413</v>
      </c>
      <c r="C56" s="1878" t="s">
        <v>414</v>
      </c>
      <c r="D56" s="1878" t="s">
        <v>415</v>
      </c>
      <c r="E56" s="1878" t="s">
        <v>416</v>
      </c>
      <c r="F56" s="1878" t="s">
        <v>417</v>
      </c>
      <c r="G56" s="1878" t="s">
        <v>418</v>
      </c>
      <c r="H56" s="1878" t="s">
        <v>419</v>
      </c>
      <c r="I56" s="1878" t="s">
        <v>511</v>
      </c>
      <c r="J56" s="1878" t="s">
        <v>518</v>
      </c>
      <c r="K56" s="1878" t="s">
        <v>519</v>
      </c>
    </row>
    <row r="57" spans="1:13" x14ac:dyDescent="0.25">
      <c r="A57" s="1750" t="s">
        <v>808</v>
      </c>
      <c r="B57" s="787">
        <v>633</v>
      </c>
      <c r="C57" s="787">
        <v>672</v>
      </c>
      <c r="D57" s="787">
        <v>559</v>
      </c>
      <c r="E57" s="787">
        <v>540</v>
      </c>
      <c r="F57" s="787">
        <v>657</v>
      </c>
      <c r="G57" s="787">
        <v>536</v>
      </c>
      <c r="H57" s="787">
        <v>636</v>
      </c>
      <c r="I57" s="787">
        <v>491</v>
      </c>
      <c r="J57" s="787">
        <v>539</v>
      </c>
      <c r="K57" s="787">
        <v>569</v>
      </c>
      <c r="L57" s="1758"/>
      <c r="M57" s="1759"/>
    </row>
    <row r="58" spans="1:13" x14ac:dyDescent="0.25">
      <c r="A58" s="1750" t="s">
        <v>809</v>
      </c>
      <c r="B58" s="787">
        <v>572</v>
      </c>
      <c r="C58" s="787">
        <v>601</v>
      </c>
      <c r="D58" s="787">
        <v>649</v>
      </c>
      <c r="E58" s="787">
        <v>529</v>
      </c>
      <c r="F58" s="787">
        <v>559</v>
      </c>
      <c r="G58" s="787">
        <v>556</v>
      </c>
      <c r="H58" s="787">
        <v>521</v>
      </c>
      <c r="I58" s="787">
        <v>498</v>
      </c>
      <c r="J58" s="787">
        <v>513</v>
      </c>
      <c r="K58" s="787">
        <v>510</v>
      </c>
      <c r="L58" s="1758"/>
      <c r="M58" s="1759"/>
    </row>
    <row r="59" spans="1:13" x14ac:dyDescent="0.25">
      <c r="A59" s="1750" t="s">
        <v>810</v>
      </c>
      <c r="B59" s="787">
        <v>688</v>
      </c>
      <c r="C59" s="787">
        <v>685</v>
      </c>
      <c r="D59" s="787">
        <v>657</v>
      </c>
      <c r="E59" s="787">
        <v>704</v>
      </c>
      <c r="F59" s="787">
        <v>628</v>
      </c>
      <c r="G59" s="787">
        <v>720</v>
      </c>
      <c r="H59" s="787">
        <v>402</v>
      </c>
      <c r="I59" s="787">
        <v>597</v>
      </c>
      <c r="J59" s="787">
        <v>661</v>
      </c>
      <c r="K59" s="787">
        <v>635</v>
      </c>
      <c r="L59" s="1758"/>
      <c r="M59" s="1759"/>
    </row>
    <row r="60" spans="1:13" x14ac:dyDescent="0.25">
      <c r="A60" s="1750" t="s">
        <v>811</v>
      </c>
      <c r="B60" s="787">
        <v>834</v>
      </c>
      <c r="C60" s="787">
        <v>784</v>
      </c>
      <c r="D60" s="787">
        <v>844</v>
      </c>
      <c r="E60" s="787">
        <v>784</v>
      </c>
      <c r="F60" s="787">
        <v>787</v>
      </c>
      <c r="G60" s="787">
        <v>723</v>
      </c>
      <c r="H60" s="787">
        <v>349</v>
      </c>
      <c r="I60" s="787">
        <v>569</v>
      </c>
      <c r="J60" s="787">
        <v>682</v>
      </c>
      <c r="K60" s="787">
        <v>721</v>
      </c>
      <c r="L60" s="1758"/>
      <c r="M60" s="1759"/>
    </row>
    <row r="61" spans="1:13" x14ac:dyDescent="0.25">
      <c r="A61" s="1750" t="s">
        <v>812</v>
      </c>
      <c r="B61" s="787">
        <v>984</v>
      </c>
      <c r="C61" s="787">
        <v>1007</v>
      </c>
      <c r="D61" s="787">
        <v>916</v>
      </c>
      <c r="E61" s="787">
        <v>929</v>
      </c>
      <c r="F61" s="787">
        <v>900</v>
      </c>
      <c r="G61" s="787">
        <v>753</v>
      </c>
      <c r="H61" s="787">
        <v>585</v>
      </c>
      <c r="I61" s="787">
        <v>788</v>
      </c>
      <c r="J61" s="787">
        <v>917</v>
      </c>
      <c r="K61" s="787">
        <v>963</v>
      </c>
      <c r="L61" s="1758"/>
      <c r="M61" s="1759"/>
    </row>
    <row r="62" spans="1:13" x14ac:dyDescent="0.25">
      <c r="A62" s="1750" t="s">
        <v>813</v>
      </c>
      <c r="B62" s="787">
        <v>1036</v>
      </c>
      <c r="C62" s="787">
        <v>1016</v>
      </c>
      <c r="D62" s="787">
        <v>1010</v>
      </c>
      <c r="E62" s="787">
        <v>1111</v>
      </c>
      <c r="F62" s="787">
        <v>1016</v>
      </c>
      <c r="G62" s="787">
        <v>976</v>
      </c>
      <c r="H62" s="787">
        <v>773</v>
      </c>
      <c r="I62" s="787">
        <v>923</v>
      </c>
      <c r="J62" s="787">
        <v>1021</v>
      </c>
      <c r="K62" s="787">
        <v>1078</v>
      </c>
      <c r="L62" s="1758"/>
      <c r="M62" s="1759"/>
    </row>
    <row r="63" spans="1:13" x14ac:dyDescent="0.25">
      <c r="A63" s="1750" t="s">
        <v>814</v>
      </c>
      <c r="B63" s="787">
        <v>1099</v>
      </c>
      <c r="C63" s="787">
        <v>1209</v>
      </c>
      <c r="D63" s="787">
        <v>1219</v>
      </c>
      <c r="E63" s="787">
        <v>1272</v>
      </c>
      <c r="F63" s="787">
        <v>1173</v>
      </c>
      <c r="G63" s="787">
        <v>997</v>
      </c>
      <c r="H63" s="787">
        <v>939</v>
      </c>
      <c r="I63" s="787">
        <v>1057</v>
      </c>
      <c r="J63" s="787">
        <v>1125</v>
      </c>
      <c r="K63" s="787">
        <v>1172</v>
      </c>
      <c r="L63" s="1758"/>
      <c r="M63" s="1759"/>
    </row>
    <row r="64" spans="1:13" x14ac:dyDescent="0.25">
      <c r="A64" s="1750" t="s">
        <v>815</v>
      </c>
      <c r="B64" s="787">
        <v>1133</v>
      </c>
      <c r="C64" s="787">
        <v>1209</v>
      </c>
      <c r="D64" s="787">
        <v>1238</v>
      </c>
      <c r="E64" s="787">
        <v>1266</v>
      </c>
      <c r="F64" s="787">
        <v>1177</v>
      </c>
      <c r="G64" s="787">
        <v>1042</v>
      </c>
      <c r="H64" s="787">
        <v>918</v>
      </c>
      <c r="I64" s="787">
        <v>1031</v>
      </c>
      <c r="J64" s="787">
        <v>1129</v>
      </c>
      <c r="K64" s="787">
        <v>1163</v>
      </c>
      <c r="L64" s="1758"/>
      <c r="M64" s="1759"/>
    </row>
    <row r="65" spans="1:13" x14ac:dyDescent="0.25">
      <c r="A65" s="1750" t="s">
        <v>816</v>
      </c>
      <c r="B65" s="787">
        <v>968</v>
      </c>
      <c r="C65" s="787">
        <v>982</v>
      </c>
      <c r="D65" s="787">
        <v>1007</v>
      </c>
      <c r="E65" s="787">
        <v>937</v>
      </c>
      <c r="F65" s="787">
        <v>1016</v>
      </c>
      <c r="G65" s="787">
        <v>903</v>
      </c>
      <c r="H65" s="787">
        <v>775</v>
      </c>
      <c r="I65" s="787">
        <v>868</v>
      </c>
      <c r="J65" s="787">
        <v>915</v>
      </c>
      <c r="K65" s="787">
        <v>1094</v>
      </c>
      <c r="L65" s="1758"/>
      <c r="M65" s="1759"/>
    </row>
    <row r="66" spans="1:13" x14ac:dyDescent="0.25">
      <c r="A66" s="1750" t="s">
        <v>817</v>
      </c>
      <c r="B66" s="787">
        <v>884</v>
      </c>
      <c r="C66" s="787">
        <v>880</v>
      </c>
      <c r="D66" s="787">
        <v>881</v>
      </c>
      <c r="E66" s="787">
        <v>979</v>
      </c>
      <c r="F66" s="787">
        <v>830</v>
      </c>
      <c r="G66" s="787">
        <v>870</v>
      </c>
      <c r="H66" s="787">
        <v>639</v>
      </c>
      <c r="I66" s="787">
        <v>784</v>
      </c>
      <c r="J66" s="787">
        <v>872</v>
      </c>
      <c r="K66" s="787">
        <v>961</v>
      </c>
      <c r="L66" s="1758"/>
      <c r="M66" s="1759"/>
    </row>
    <row r="67" spans="1:13" x14ac:dyDescent="0.25">
      <c r="A67" s="1750" t="s">
        <v>818</v>
      </c>
      <c r="B67" s="787">
        <v>699</v>
      </c>
      <c r="C67" s="787">
        <v>792</v>
      </c>
      <c r="D67" s="787">
        <v>685</v>
      </c>
      <c r="E67" s="787">
        <v>727</v>
      </c>
      <c r="F67" s="787">
        <v>652</v>
      </c>
      <c r="G67" s="787">
        <v>667</v>
      </c>
      <c r="H67" s="787">
        <v>490</v>
      </c>
      <c r="I67" s="787">
        <v>566</v>
      </c>
      <c r="J67" s="787">
        <v>639</v>
      </c>
      <c r="K67" s="787">
        <v>710</v>
      </c>
      <c r="L67" s="1758"/>
      <c r="M67" s="1759"/>
    </row>
    <row r="68" spans="1:13" x14ac:dyDescent="0.25">
      <c r="A68" s="1750" t="s">
        <v>819</v>
      </c>
      <c r="B68" s="787">
        <v>793</v>
      </c>
      <c r="C68" s="787">
        <v>884</v>
      </c>
      <c r="D68" s="787">
        <v>835</v>
      </c>
      <c r="E68" s="787">
        <v>854</v>
      </c>
      <c r="F68" s="787">
        <v>758</v>
      </c>
      <c r="G68" s="787">
        <v>673</v>
      </c>
      <c r="H68" s="787">
        <v>469</v>
      </c>
      <c r="I68" s="787">
        <v>711</v>
      </c>
      <c r="J68" s="787">
        <v>749</v>
      </c>
      <c r="K68" s="787">
        <v>806</v>
      </c>
      <c r="L68" s="1758"/>
      <c r="M68" s="1759"/>
    </row>
    <row r="69" spans="1:13" x14ac:dyDescent="0.25">
      <c r="A69" s="1755" t="s">
        <v>38</v>
      </c>
      <c r="B69" s="1904">
        <f t="shared" ref="B69:I69" si="2">SUM(B57:B68)</f>
        <v>10323</v>
      </c>
      <c r="C69" s="1904">
        <f t="shared" si="2"/>
        <v>10721</v>
      </c>
      <c r="D69" s="1904">
        <f t="shared" si="2"/>
        <v>10500</v>
      </c>
      <c r="E69" s="1904">
        <f t="shared" si="2"/>
        <v>10632</v>
      </c>
      <c r="F69" s="1904">
        <f t="shared" si="2"/>
        <v>10153</v>
      </c>
      <c r="G69" s="1904">
        <f t="shared" si="2"/>
        <v>9416</v>
      </c>
      <c r="H69" s="1904">
        <f t="shared" si="2"/>
        <v>7496</v>
      </c>
      <c r="I69" s="1904">
        <f t="shared" si="2"/>
        <v>8883</v>
      </c>
      <c r="J69" s="1904">
        <v>9762</v>
      </c>
      <c r="K69" s="1904">
        <v>10382</v>
      </c>
    </row>
    <row r="70" spans="1:13" x14ac:dyDescent="0.25">
      <c r="A70" s="1755"/>
      <c r="B70" s="1753"/>
      <c r="C70" s="1753"/>
      <c r="D70" s="1753"/>
      <c r="E70" s="1753"/>
      <c r="F70" s="1753"/>
      <c r="G70" s="1753"/>
      <c r="H70" s="1753"/>
      <c r="I70" s="1753"/>
      <c r="J70" s="1753"/>
      <c r="K70" s="1753"/>
    </row>
    <row r="71" spans="1:13" x14ac:dyDescent="0.25">
      <c r="A71" s="1754" t="s">
        <v>805</v>
      </c>
      <c r="B71" s="1753"/>
      <c r="C71" s="1753"/>
      <c r="D71" s="1753"/>
      <c r="E71" s="1753"/>
      <c r="F71" s="1753"/>
      <c r="G71" s="1753"/>
      <c r="H71" s="1753"/>
      <c r="I71" s="1753"/>
      <c r="J71" s="1753"/>
      <c r="K71" s="1753"/>
    </row>
    <row r="73" spans="1:13" x14ac:dyDescent="0.25">
      <c r="A73" s="1757" t="s">
        <v>194</v>
      </c>
      <c r="B73" s="1878" t="s">
        <v>413</v>
      </c>
      <c r="C73" s="1878" t="s">
        <v>414</v>
      </c>
      <c r="D73" s="1878" t="s">
        <v>415</v>
      </c>
      <c r="E73" s="1878" t="s">
        <v>416</v>
      </c>
      <c r="F73" s="1878" t="s">
        <v>417</v>
      </c>
      <c r="G73" s="1878" t="s">
        <v>418</v>
      </c>
      <c r="H73" s="1878" t="s">
        <v>419</v>
      </c>
      <c r="I73" s="1878" t="s">
        <v>511</v>
      </c>
      <c r="J73" s="1878" t="s">
        <v>518</v>
      </c>
      <c r="K73" s="1878" t="s">
        <v>519</v>
      </c>
    </row>
    <row r="74" spans="1:13" x14ac:dyDescent="0.25">
      <c r="A74" s="1750" t="s">
        <v>808</v>
      </c>
      <c r="B74" s="41">
        <v>17</v>
      </c>
      <c r="C74" s="41">
        <v>25</v>
      </c>
      <c r="D74" s="41">
        <v>23</v>
      </c>
      <c r="E74" s="41">
        <v>12</v>
      </c>
      <c r="F74" s="41">
        <v>17</v>
      </c>
      <c r="G74" s="41">
        <v>22</v>
      </c>
      <c r="H74" s="41">
        <v>23</v>
      </c>
      <c r="I74" s="41">
        <v>14</v>
      </c>
      <c r="J74" s="41">
        <v>18</v>
      </c>
      <c r="K74" s="41">
        <v>16</v>
      </c>
    </row>
    <row r="75" spans="1:13" x14ac:dyDescent="0.25">
      <c r="A75" s="1750" t="s">
        <v>809</v>
      </c>
      <c r="B75" s="41">
        <v>15</v>
      </c>
      <c r="C75" s="41">
        <v>14</v>
      </c>
      <c r="D75" s="41">
        <v>24</v>
      </c>
      <c r="E75" s="41">
        <v>22</v>
      </c>
      <c r="F75" s="41">
        <v>22</v>
      </c>
      <c r="G75" s="41">
        <v>14</v>
      </c>
      <c r="H75" s="41">
        <v>18</v>
      </c>
      <c r="I75" s="41">
        <v>16</v>
      </c>
      <c r="J75" s="41">
        <v>23</v>
      </c>
      <c r="K75" s="41">
        <v>12</v>
      </c>
    </row>
    <row r="76" spans="1:13" x14ac:dyDescent="0.25">
      <c r="A76" s="1750" t="s">
        <v>810</v>
      </c>
      <c r="B76" s="41">
        <v>29</v>
      </c>
      <c r="C76" s="41">
        <v>15</v>
      </c>
      <c r="D76" s="41">
        <v>13</v>
      </c>
      <c r="E76" s="41">
        <v>18</v>
      </c>
      <c r="F76" s="41">
        <v>12</v>
      </c>
      <c r="G76" s="41">
        <v>12</v>
      </c>
      <c r="H76" s="41">
        <v>12</v>
      </c>
      <c r="I76" s="41">
        <v>15</v>
      </c>
      <c r="J76" s="41">
        <v>10</v>
      </c>
      <c r="K76" s="41">
        <v>10</v>
      </c>
    </row>
    <row r="77" spans="1:13" x14ac:dyDescent="0.25">
      <c r="A77" s="1750" t="s">
        <v>811</v>
      </c>
      <c r="B77" s="41">
        <v>16</v>
      </c>
      <c r="C77" s="41">
        <v>18</v>
      </c>
      <c r="D77" s="41">
        <v>17</v>
      </c>
      <c r="E77" s="41">
        <v>18</v>
      </c>
      <c r="F77" s="41">
        <v>30</v>
      </c>
      <c r="G77" s="41">
        <v>26</v>
      </c>
      <c r="H77" s="41">
        <v>16</v>
      </c>
      <c r="I77" s="41">
        <v>23</v>
      </c>
      <c r="J77" s="41">
        <v>13</v>
      </c>
      <c r="K77" s="41">
        <v>21</v>
      </c>
    </row>
    <row r="78" spans="1:13" x14ac:dyDescent="0.25">
      <c r="A78" s="1750" t="s">
        <v>812</v>
      </c>
      <c r="B78" s="41">
        <v>31</v>
      </c>
      <c r="C78" s="41">
        <v>39</v>
      </c>
      <c r="D78" s="41">
        <v>34</v>
      </c>
      <c r="E78" s="41">
        <v>39</v>
      </c>
      <c r="F78" s="41">
        <v>37</v>
      </c>
      <c r="G78" s="41">
        <v>24</v>
      </c>
      <c r="H78" s="41">
        <v>19</v>
      </c>
      <c r="I78" s="41">
        <v>25</v>
      </c>
      <c r="J78" s="41">
        <v>16</v>
      </c>
      <c r="K78" s="41">
        <v>16</v>
      </c>
    </row>
    <row r="79" spans="1:13" x14ac:dyDescent="0.25">
      <c r="A79" s="1750" t="s">
        <v>813</v>
      </c>
      <c r="B79" s="41">
        <v>22</v>
      </c>
      <c r="C79" s="41">
        <v>26</v>
      </c>
      <c r="D79" s="41">
        <v>26</v>
      </c>
      <c r="E79" s="41">
        <v>27</v>
      </c>
      <c r="F79" s="41">
        <v>26</v>
      </c>
      <c r="G79" s="41">
        <v>29</v>
      </c>
      <c r="H79" s="41">
        <v>27</v>
      </c>
      <c r="I79" s="41">
        <v>38</v>
      </c>
      <c r="J79" s="41">
        <v>28</v>
      </c>
      <c r="K79" s="41">
        <v>21</v>
      </c>
    </row>
    <row r="80" spans="1:13" x14ac:dyDescent="0.25">
      <c r="A80" s="1750" t="s">
        <v>814</v>
      </c>
      <c r="B80" s="41">
        <v>44</v>
      </c>
      <c r="C80" s="41">
        <v>41</v>
      </c>
      <c r="D80" s="41">
        <v>22</v>
      </c>
      <c r="E80" s="41">
        <v>39</v>
      </c>
      <c r="F80" s="41">
        <v>32</v>
      </c>
      <c r="G80" s="41">
        <v>24</v>
      </c>
      <c r="H80" s="41">
        <v>37</v>
      </c>
      <c r="I80" s="41">
        <v>35</v>
      </c>
      <c r="J80" s="41">
        <v>27</v>
      </c>
      <c r="K80" s="41">
        <v>36</v>
      </c>
    </row>
    <row r="81" spans="1:11" x14ac:dyDescent="0.25">
      <c r="A81" s="1750" t="s">
        <v>815</v>
      </c>
      <c r="B81" s="41">
        <v>28</v>
      </c>
      <c r="C81" s="41">
        <v>39</v>
      </c>
      <c r="D81" s="41">
        <v>41</v>
      </c>
      <c r="E81" s="41">
        <v>42</v>
      </c>
      <c r="F81" s="41">
        <v>45</v>
      </c>
      <c r="G81" s="41">
        <v>28</v>
      </c>
      <c r="H81" s="41">
        <v>22</v>
      </c>
      <c r="I81" s="41">
        <v>32</v>
      </c>
      <c r="J81" s="41">
        <v>46</v>
      </c>
      <c r="K81" s="41">
        <v>33</v>
      </c>
    </row>
    <row r="82" spans="1:11" x14ac:dyDescent="0.25">
      <c r="A82" s="1750" t="s">
        <v>816</v>
      </c>
      <c r="B82" s="41">
        <v>26</v>
      </c>
      <c r="C82" s="41">
        <v>43</v>
      </c>
      <c r="D82" s="41">
        <v>30</v>
      </c>
      <c r="E82" s="41">
        <v>23</v>
      </c>
      <c r="F82" s="41">
        <v>23</v>
      </c>
      <c r="G82" s="41">
        <v>30</v>
      </c>
      <c r="H82" s="41">
        <v>19</v>
      </c>
      <c r="I82" s="41">
        <v>32</v>
      </c>
      <c r="J82" s="41">
        <v>26</v>
      </c>
      <c r="K82" s="41">
        <v>30</v>
      </c>
    </row>
    <row r="83" spans="1:11" x14ac:dyDescent="0.25">
      <c r="A83" s="1750" t="s">
        <v>817</v>
      </c>
      <c r="B83" s="41">
        <v>34</v>
      </c>
      <c r="C83" s="41">
        <v>30</v>
      </c>
      <c r="D83" s="41">
        <v>35</v>
      </c>
      <c r="E83" s="41">
        <v>40</v>
      </c>
      <c r="F83" s="41">
        <v>31</v>
      </c>
      <c r="G83" s="41">
        <v>35</v>
      </c>
      <c r="H83" s="41">
        <v>13</v>
      </c>
      <c r="I83" s="41">
        <v>30</v>
      </c>
      <c r="J83" s="41">
        <v>30</v>
      </c>
      <c r="K83" s="41">
        <v>38</v>
      </c>
    </row>
    <row r="84" spans="1:11" x14ac:dyDescent="0.25">
      <c r="A84" s="1750" t="s">
        <v>818</v>
      </c>
      <c r="B84" s="41">
        <v>26</v>
      </c>
      <c r="C84" s="41">
        <v>31</v>
      </c>
      <c r="D84" s="41">
        <v>16</v>
      </c>
      <c r="E84" s="41">
        <v>24</v>
      </c>
      <c r="F84" s="41">
        <v>23</v>
      </c>
      <c r="G84" s="41">
        <v>16</v>
      </c>
      <c r="H84" s="41">
        <v>19</v>
      </c>
      <c r="I84" s="41">
        <v>15</v>
      </c>
      <c r="J84" s="41">
        <v>17</v>
      </c>
      <c r="K84" s="41">
        <v>16</v>
      </c>
    </row>
    <row r="85" spans="1:11" x14ac:dyDescent="0.25">
      <c r="A85" s="1750" t="s">
        <v>819</v>
      </c>
      <c r="B85" s="41">
        <v>20</v>
      </c>
      <c r="C85" s="41">
        <v>27</v>
      </c>
      <c r="D85" s="41">
        <v>26</v>
      </c>
      <c r="E85" s="41">
        <v>27</v>
      </c>
      <c r="F85" s="41">
        <v>19</v>
      </c>
      <c r="G85" s="41">
        <v>37</v>
      </c>
      <c r="H85" s="41">
        <v>12</v>
      </c>
      <c r="I85" s="41">
        <v>17</v>
      </c>
      <c r="J85" s="41">
        <v>21</v>
      </c>
      <c r="K85" s="41">
        <v>25</v>
      </c>
    </row>
    <row r="86" spans="1:11" x14ac:dyDescent="0.25">
      <c r="A86" s="1755" t="s">
        <v>38</v>
      </c>
      <c r="B86" s="1904">
        <f t="shared" ref="B86:I86" si="3">SUM(B74:B85)</f>
        <v>308</v>
      </c>
      <c r="C86" s="1904">
        <f t="shared" si="3"/>
        <v>348</v>
      </c>
      <c r="D86" s="1904">
        <f t="shared" si="3"/>
        <v>307</v>
      </c>
      <c r="E86" s="1904">
        <f t="shared" si="3"/>
        <v>331</v>
      </c>
      <c r="F86" s="1904">
        <f t="shared" si="3"/>
        <v>317</v>
      </c>
      <c r="G86" s="1904">
        <f t="shared" si="3"/>
        <v>297</v>
      </c>
      <c r="H86" s="1904">
        <f t="shared" si="3"/>
        <v>237</v>
      </c>
      <c r="I86" s="1904">
        <f t="shared" si="3"/>
        <v>292</v>
      </c>
      <c r="J86" s="1904">
        <v>275</v>
      </c>
      <c r="K86" s="1904">
        <v>274</v>
      </c>
    </row>
    <row r="87" spans="1:11" x14ac:dyDescent="0.25">
      <c r="A87" s="1755"/>
      <c r="B87" s="1753"/>
      <c r="C87" s="1753"/>
      <c r="D87" s="1753"/>
      <c r="E87" s="1753"/>
      <c r="F87" s="1753"/>
      <c r="G87" s="1753"/>
      <c r="H87" s="1753"/>
      <c r="I87" s="1753"/>
      <c r="J87" s="1753"/>
      <c r="K87" s="1753"/>
    </row>
    <row r="88" spans="1:11" x14ac:dyDescent="0.25">
      <c r="A88" s="1629" t="s">
        <v>822</v>
      </c>
      <c r="B88" s="1753"/>
      <c r="C88" s="1753"/>
      <c r="D88" s="1753"/>
      <c r="E88" s="1753"/>
      <c r="F88" s="1753"/>
      <c r="G88" s="1753"/>
      <c r="H88" s="1753"/>
      <c r="I88" s="1753"/>
      <c r="J88" s="1753"/>
      <c r="K88" s="1753"/>
    </row>
    <row r="90" spans="1:11" x14ac:dyDescent="0.25">
      <c r="A90" s="1757" t="s">
        <v>194</v>
      </c>
      <c r="B90" s="1878" t="s">
        <v>413</v>
      </c>
      <c r="C90" s="1878" t="s">
        <v>414</v>
      </c>
      <c r="D90" s="1878" t="s">
        <v>415</v>
      </c>
      <c r="E90" s="1878" t="s">
        <v>416</v>
      </c>
      <c r="F90" s="1878" t="s">
        <v>417</v>
      </c>
      <c r="G90" s="1878" t="s">
        <v>418</v>
      </c>
      <c r="H90" s="1878" t="s">
        <v>419</v>
      </c>
      <c r="I90" s="1878" t="s">
        <v>511</v>
      </c>
      <c r="J90" s="1878" t="s">
        <v>518</v>
      </c>
      <c r="K90" s="1878" t="s">
        <v>519</v>
      </c>
    </row>
    <row r="91" spans="1:11" x14ac:dyDescent="0.25">
      <c r="A91" s="1750" t="s">
        <v>808</v>
      </c>
      <c r="B91" s="787">
        <v>148</v>
      </c>
      <c r="C91" s="787">
        <v>159</v>
      </c>
      <c r="D91" s="787">
        <v>131</v>
      </c>
      <c r="E91" s="787">
        <v>102</v>
      </c>
      <c r="F91" s="787">
        <v>178</v>
      </c>
      <c r="G91" s="787">
        <v>110</v>
      </c>
      <c r="H91" s="787">
        <v>158</v>
      </c>
      <c r="I91" s="787">
        <v>137</v>
      </c>
      <c r="J91" s="787">
        <v>166</v>
      </c>
      <c r="K91" s="787">
        <v>146</v>
      </c>
    </row>
    <row r="92" spans="1:11" x14ac:dyDescent="0.25">
      <c r="A92" s="1750" t="s">
        <v>809</v>
      </c>
      <c r="B92" s="787">
        <v>127</v>
      </c>
      <c r="C92" s="787">
        <v>142</v>
      </c>
      <c r="D92" s="787">
        <v>152</v>
      </c>
      <c r="E92" s="787">
        <v>133</v>
      </c>
      <c r="F92" s="787">
        <v>122</v>
      </c>
      <c r="G92" s="787">
        <v>136</v>
      </c>
      <c r="H92" s="787">
        <v>122</v>
      </c>
      <c r="I92" s="787">
        <v>132</v>
      </c>
      <c r="J92" s="787">
        <v>131</v>
      </c>
      <c r="K92" s="787">
        <v>147</v>
      </c>
    </row>
    <row r="93" spans="1:11" x14ac:dyDescent="0.25">
      <c r="A93" s="1750" t="s">
        <v>810</v>
      </c>
      <c r="B93" s="787">
        <v>174</v>
      </c>
      <c r="C93" s="787">
        <v>167</v>
      </c>
      <c r="D93" s="787">
        <v>144</v>
      </c>
      <c r="E93" s="787">
        <v>181</v>
      </c>
      <c r="F93" s="787">
        <v>153</v>
      </c>
      <c r="G93" s="787">
        <v>176</v>
      </c>
      <c r="H93" s="787">
        <v>114</v>
      </c>
      <c r="I93" s="787">
        <v>156</v>
      </c>
      <c r="J93" s="787">
        <v>173</v>
      </c>
      <c r="K93" s="787">
        <v>178</v>
      </c>
    </row>
    <row r="94" spans="1:11" x14ac:dyDescent="0.25">
      <c r="A94" s="1750" t="s">
        <v>811</v>
      </c>
      <c r="B94" s="1948">
        <v>207</v>
      </c>
      <c r="C94" s="1948">
        <v>205</v>
      </c>
      <c r="D94" s="1948">
        <v>220</v>
      </c>
      <c r="E94" s="1948">
        <v>196</v>
      </c>
      <c r="F94" s="1948">
        <v>221</v>
      </c>
      <c r="G94" s="1948">
        <v>148</v>
      </c>
      <c r="H94" s="1948">
        <v>123</v>
      </c>
      <c r="I94" s="1948">
        <v>148</v>
      </c>
      <c r="J94" s="1948">
        <v>188</v>
      </c>
      <c r="K94" s="1948">
        <v>203</v>
      </c>
    </row>
    <row r="95" spans="1:11" x14ac:dyDescent="0.25">
      <c r="A95" s="1750" t="s">
        <v>812</v>
      </c>
      <c r="B95" s="1948">
        <v>245</v>
      </c>
      <c r="C95" s="1948">
        <v>285</v>
      </c>
      <c r="D95" s="1948">
        <v>261</v>
      </c>
      <c r="E95" s="1948">
        <v>276</v>
      </c>
      <c r="F95" s="1948">
        <v>274</v>
      </c>
      <c r="G95" s="1948">
        <v>173</v>
      </c>
      <c r="H95" s="1948">
        <v>196</v>
      </c>
      <c r="I95" s="1948">
        <v>238</v>
      </c>
      <c r="J95" s="1948">
        <v>276</v>
      </c>
      <c r="K95" s="1948">
        <v>298</v>
      </c>
    </row>
    <row r="96" spans="1:11" x14ac:dyDescent="0.25">
      <c r="A96" s="1750" t="s">
        <v>813</v>
      </c>
      <c r="B96" s="1948">
        <v>286</v>
      </c>
      <c r="C96" s="1948">
        <v>267</v>
      </c>
      <c r="D96" s="1948">
        <v>274</v>
      </c>
      <c r="E96" s="1948">
        <v>289</v>
      </c>
      <c r="F96" s="1948">
        <v>296</v>
      </c>
      <c r="G96" s="1948">
        <v>300</v>
      </c>
      <c r="H96" s="1948">
        <v>262</v>
      </c>
      <c r="I96" s="1948">
        <v>275</v>
      </c>
      <c r="J96" s="1948">
        <v>314</v>
      </c>
      <c r="K96" s="1948">
        <v>341</v>
      </c>
    </row>
    <row r="97" spans="1:11" x14ac:dyDescent="0.25">
      <c r="A97" s="1750" t="s">
        <v>814</v>
      </c>
      <c r="B97" s="68">
        <v>313</v>
      </c>
      <c r="C97" s="68">
        <v>362</v>
      </c>
      <c r="D97" s="68">
        <v>337</v>
      </c>
      <c r="E97" s="68">
        <v>344</v>
      </c>
      <c r="F97" s="68">
        <v>317</v>
      </c>
      <c r="G97" s="68">
        <v>286</v>
      </c>
      <c r="H97" s="68">
        <v>295</v>
      </c>
      <c r="I97" s="68">
        <v>342</v>
      </c>
      <c r="J97" s="68">
        <v>359</v>
      </c>
      <c r="K97" s="68">
        <v>389</v>
      </c>
    </row>
    <row r="98" spans="1:11" x14ac:dyDescent="0.25">
      <c r="A98" s="1750" t="s">
        <v>815</v>
      </c>
      <c r="B98" s="68">
        <v>299</v>
      </c>
      <c r="C98" s="68">
        <v>328</v>
      </c>
      <c r="D98" s="68">
        <v>375</v>
      </c>
      <c r="E98" s="68">
        <v>360</v>
      </c>
      <c r="F98" s="68">
        <v>353</v>
      </c>
      <c r="G98" s="68">
        <v>307</v>
      </c>
      <c r="H98" s="68">
        <v>290</v>
      </c>
      <c r="I98" s="68">
        <v>325</v>
      </c>
      <c r="J98" s="68">
        <v>372</v>
      </c>
      <c r="K98" s="68">
        <v>387</v>
      </c>
    </row>
    <row r="99" spans="1:11" x14ac:dyDescent="0.25">
      <c r="A99" s="1750" t="s">
        <v>816</v>
      </c>
      <c r="B99" s="68">
        <v>275</v>
      </c>
      <c r="C99" s="68">
        <v>278</v>
      </c>
      <c r="D99" s="68">
        <v>266</v>
      </c>
      <c r="E99" s="68">
        <v>261</v>
      </c>
      <c r="F99" s="68">
        <v>282</v>
      </c>
      <c r="G99" s="68">
        <v>284</v>
      </c>
      <c r="H99" s="68">
        <v>264</v>
      </c>
      <c r="I99" s="68">
        <v>267</v>
      </c>
      <c r="J99" s="68">
        <v>276</v>
      </c>
      <c r="K99" s="68">
        <v>344</v>
      </c>
    </row>
    <row r="100" spans="1:11" x14ac:dyDescent="0.25">
      <c r="A100" s="1750" t="s">
        <v>817</v>
      </c>
      <c r="B100" s="1948">
        <v>231</v>
      </c>
      <c r="C100" s="1948">
        <v>207</v>
      </c>
      <c r="D100" s="1948">
        <v>243</v>
      </c>
      <c r="E100" s="1948">
        <v>231</v>
      </c>
      <c r="F100" s="1948">
        <v>200</v>
      </c>
      <c r="G100" s="1948">
        <v>240</v>
      </c>
      <c r="H100" s="1948">
        <v>184</v>
      </c>
      <c r="I100" s="1948">
        <v>245</v>
      </c>
      <c r="J100" s="1948">
        <v>284</v>
      </c>
      <c r="K100" s="1948">
        <v>279</v>
      </c>
    </row>
    <row r="101" spans="1:11" x14ac:dyDescent="0.25">
      <c r="A101" s="1750" t="s">
        <v>818</v>
      </c>
      <c r="B101" s="1948">
        <v>185</v>
      </c>
      <c r="C101" s="1948">
        <v>192</v>
      </c>
      <c r="D101" s="1948">
        <v>160</v>
      </c>
      <c r="E101" s="1948">
        <v>177</v>
      </c>
      <c r="F101" s="1948">
        <v>160</v>
      </c>
      <c r="G101" s="1948">
        <v>174</v>
      </c>
      <c r="H101" s="1948">
        <v>149</v>
      </c>
      <c r="I101" s="1948">
        <v>149</v>
      </c>
      <c r="J101" s="1948">
        <v>172</v>
      </c>
      <c r="K101" s="1948">
        <v>163</v>
      </c>
    </row>
    <row r="102" spans="1:11" x14ac:dyDescent="0.25">
      <c r="A102" s="1750" t="s">
        <v>819</v>
      </c>
      <c r="B102" s="1948">
        <v>185</v>
      </c>
      <c r="C102" s="1948">
        <v>230</v>
      </c>
      <c r="D102" s="1948">
        <v>184</v>
      </c>
      <c r="E102" s="1948">
        <v>226</v>
      </c>
      <c r="F102" s="1948">
        <v>175</v>
      </c>
      <c r="G102" s="1948">
        <v>158</v>
      </c>
      <c r="H102" s="1948">
        <v>138</v>
      </c>
      <c r="I102" s="1948">
        <v>196</v>
      </c>
      <c r="J102" s="1948">
        <v>199</v>
      </c>
      <c r="K102" s="1948">
        <v>227</v>
      </c>
    </row>
    <row r="103" spans="1:11" x14ac:dyDescent="0.25">
      <c r="A103" s="1755" t="s">
        <v>38</v>
      </c>
      <c r="B103" s="1904">
        <f t="shared" ref="B103:I103" si="4">SUM(B91:B102)</f>
        <v>2675</v>
      </c>
      <c r="C103" s="1904">
        <f t="shared" si="4"/>
        <v>2822</v>
      </c>
      <c r="D103" s="1904">
        <f t="shared" si="4"/>
        <v>2747</v>
      </c>
      <c r="E103" s="1904">
        <f t="shared" si="4"/>
        <v>2776</v>
      </c>
      <c r="F103" s="1904">
        <f t="shared" si="4"/>
        <v>2731</v>
      </c>
      <c r="G103" s="1904">
        <f t="shared" si="4"/>
        <v>2492</v>
      </c>
      <c r="H103" s="1904">
        <f t="shared" si="4"/>
        <v>2295</v>
      </c>
      <c r="I103" s="1904">
        <f t="shared" si="4"/>
        <v>2610</v>
      </c>
      <c r="J103" s="1904">
        <v>2910</v>
      </c>
      <c r="K103" s="1904">
        <v>3102</v>
      </c>
    </row>
    <row r="105" spans="1:11" x14ac:dyDescent="0.25">
      <c r="A105" s="1629" t="s">
        <v>823</v>
      </c>
    </row>
    <row r="106" spans="1:11" x14ac:dyDescent="0.25">
      <c r="A106" s="1629"/>
    </row>
    <row r="107" spans="1:11" x14ac:dyDescent="0.25">
      <c r="A107" s="1757" t="s">
        <v>194</v>
      </c>
      <c r="B107" s="1878" t="s">
        <v>413</v>
      </c>
      <c r="C107" s="1878" t="s">
        <v>414</v>
      </c>
      <c r="D107" s="1878" t="s">
        <v>415</v>
      </c>
      <c r="E107" s="1878" t="s">
        <v>416</v>
      </c>
      <c r="F107" s="1878" t="s">
        <v>417</v>
      </c>
      <c r="G107" s="1878" t="s">
        <v>418</v>
      </c>
      <c r="H107" s="1878" t="s">
        <v>419</v>
      </c>
      <c r="I107" s="1878" t="s">
        <v>511</v>
      </c>
      <c r="J107" s="1878" t="s">
        <v>518</v>
      </c>
      <c r="K107" s="1878" t="s">
        <v>519</v>
      </c>
    </row>
    <row r="108" spans="1:11" x14ac:dyDescent="0.25">
      <c r="A108" s="1750" t="s">
        <v>808</v>
      </c>
      <c r="B108" s="787">
        <v>763</v>
      </c>
      <c r="C108" s="787">
        <v>739</v>
      </c>
      <c r="D108" s="787">
        <v>677</v>
      </c>
      <c r="E108" s="787">
        <v>650</v>
      </c>
      <c r="F108" s="787">
        <v>729</v>
      </c>
      <c r="G108" s="787">
        <v>622</v>
      </c>
      <c r="H108" s="787">
        <v>729</v>
      </c>
      <c r="I108" s="787">
        <v>544</v>
      </c>
      <c r="J108" s="787">
        <v>578</v>
      </c>
      <c r="K108" s="787">
        <v>645</v>
      </c>
    </row>
    <row r="109" spans="1:11" x14ac:dyDescent="0.25">
      <c r="A109" s="1750" t="s">
        <v>809</v>
      </c>
      <c r="B109" s="787">
        <v>631</v>
      </c>
      <c r="C109" s="787">
        <v>706</v>
      </c>
      <c r="D109" s="787">
        <v>748</v>
      </c>
      <c r="E109" s="787">
        <v>586</v>
      </c>
      <c r="F109" s="787">
        <v>658</v>
      </c>
      <c r="G109" s="787">
        <v>611</v>
      </c>
      <c r="H109" s="787">
        <v>570</v>
      </c>
      <c r="I109" s="787">
        <v>507</v>
      </c>
      <c r="J109" s="787">
        <v>558</v>
      </c>
      <c r="K109" s="787">
        <v>558</v>
      </c>
    </row>
    <row r="110" spans="1:11" x14ac:dyDescent="0.25">
      <c r="A110" s="1750" t="s">
        <v>810</v>
      </c>
      <c r="B110" s="787">
        <v>770</v>
      </c>
      <c r="C110" s="787">
        <v>802</v>
      </c>
      <c r="D110" s="787">
        <v>792</v>
      </c>
      <c r="E110" s="787">
        <v>764</v>
      </c>
      <c r="F110" s="787">
        <v>710</v>
      </c>
      <c r="G110" s="787">
        <v>794</v>
      </c>
      <c r="H110" s="787">
        <v>405</v>
      </c>
      <c r="I110" s="787">
        <v>618</v>
      </c>
      <c r="J110" s="787">
        <v>696</v>
      </c>
      <c r="K110" s="787">
        <v>655</v>
      </c>
    </row>
    <row r="111" spans="1:11" x14ac:dyDescent="0.25">
      <c r="A111" s="1750" t="s">
        <v>811</v>
      </c>
      <c r="B111" s="787">
        <v>954</v>
      </c>
      <c r="C111" s="787">
        <v>902</v>
      </c>
      <c r="D111" s="787">
        <v>938</v>
      </c>
      <c r="E111" s="787">
        <v>850</v>
      </c>
      <c r="F111" s="787">
        <v>858</v>
      </c>
      <c r="G111" s="787">
        <v>828</v>
      </c>
      <c r="H111" s="787">
        <v>326</v>
      </c>
      <c r="I111" s="787">
        <v>630</v>
      </c>
      <c r="J111" s="787">
        <v>726</v>
      </c>
      <c r="K111" s="787">
        <v>796</v>
      </c>
    </row>
    <row r="112" spans="1:11" x14ac:dyDescent="0.25">
      <c r="A112" s="1750" t="s">
        <v>812</v>
      </c>
      <c r="B112" s="787">
        <v>1080</v>
      </c>
      <c r="C112" s="787">
        <v>1087</v>
      </c>
      <c r="D112" s="787">
        <v>1018</v>
      </c>
      <c r="E112" s="787">
        <v>981</v>
      </c>
      <c r="F112" s="787">
        <v>953</v>
      </c>
      <c r="G112" s="787">
        <v>869</v>
      </c>
      <c r="H112" s="787">
        <v>584</v>
      </c>
      <c r="I112" s="787">
        <v>817</v>
      </c>
      <c r="J112" s="787">
        <v>904</v>
      </c>
      <c r="K112" s="787">
        <v>1025</v>
      </c>
    </row>
    <row r="113" spans="1:11" x14ac:dyDescent="0.25">
      <c r="A113" s="1750" t="s">
        <v>813</v>
      </c>
      <c r="B113" s="787">
        <v>1135</v>
      </c>
      <c r="C113" s="787">
        <v>1116</v>
      </c>
      <c r="D113" s="787">
        <v>1142</v>
      </c>
      <c r="E113" s="787">
        <v>1205</v>
      </c>
      <c r="F113" s="787">
        <v>1087</v>
      </c>
      <c r="G113" s="787">
        <v>1009</v>
      </c>
      <c r="H113" s="787">
        <v>795</v>
      </c>
      <c r="I113" s="787">
        <v>930</v>
      </c>
      <c r="J113" s="787">
        <v>1042</v>
      </c>
      <c r="K113" s="787">
        <v>1095</v>
      </c>
    </row>
    <row r="114" spans="1:11" x14ac:dyDescent="0.25">
      <c r="A114" s="1750" t="s">
        <v>814</v>
      </c>
      <c r="B114" s="787">
        <v>1248</v>
      </c>
      <c r="C114" s="787">
        <v>1364</v>
      </c>
      <c r="D114" s="787">
        <v>1311</v>
      </c>
      <c r="E114" s="787">
        <v>1379</v>
      </c>
      <c r="F114" s="787">
        <v>1277</v>
      </c>
      <c r="G114" s="787">
        <v>1092</v>
      </c>
      <c r="H114" s="787">
        <v>959</v>
      </c>
      <c r="I114" s="787">
        <v>1112</v>
      </c>
      <c r="J114" s="787">
        <v>1176</v>
      </c>
      <c r="K114" s="787">
        <v>1250</v>
      </c>
    </row>
    <row r="115" spans="1:11" x14ac:dyDescent="0.25">
      <c r="A115" s="1750" t="s">
        <v>815</v>
      </c>
      <c r="B115" s="787">
        <v>1311</v>
      </c>
      <c r="C115" s="787">
        <v>1463</v>
      </c>
      <c r="D115" s="787">
        <v>1391</v>
      </c>
      <c r="E115" s="787">
        <v>1465</v>
      </c>
      <c r="F115" s="787">
        <v>1396</v>
      </c>
      <c r="G115" s="787">
        <v>1153</v>
      </c>
      <c r="H115" s="787">
        <v>974</v>
      </c>
      <c r="I115" s="787">
        <v>1121</v>
      </c>
      <c r="J115" s="787">
        <v>1254</v>
      </c>
      <c r="K115" s="787">
        <v>1239</v>
      </c>
    </row>
    <row r="116" spans="1:11" x14ac:dyDescent="0.25">
      <c r="A116" s="1750" t="s">
        <v>816</v>
      </c>
      <c r="B116" s="787">
        <v>1028</v>
      </c>
      <c r="C116" s="787">
        <v>1079</v>
      </c>
      <c r="D116" s="787">
        <v>1084</v>
      </c>
      <c r="E116" s="787">
        <v>1060</v>
      </c>
      <c r="F116" s="787">
        <v>1084</v>
      </c>
      <c r="G116" s="787">
        <v>941</v>
      </c>
      <c r="H116" s="787">
        <v>757</v>
      </c>
      <c r="I116" s="787">
        <v>903</v>
      </c>
      <c r="J116" s="787">
        <v>980</v>
      </c>
      <c r="K116" s="787">
        <v>1118</v>
      </c>
    </row>
    <row r="117" spans="1:11" x14ac:dyDescent="0.25">
      <c r="A117" s="1750" t="s">
        <v>817</v>
      </c>
      <c r="B117" s="787">
        <v>970</v>
      </c>
      <c r="C117" s="787">
        <v>1016</v>
      </c>
      <c r="D117" s="787">
        <v>976</v>
      </c>
      <c r="E117" s="787">
        <v>1105</v>
      </c>
      <c r="F117" s="787">
        <v>945</v>
      </c>
      <c r="G117" s="787">
        <v>1002</v>
      </c>
      <c r="H117" s="787">
        <v>656</v>
      </c>
      <c r="I117" s="787">
        <v>773</v>
      </c>
      <c r="J117" s="787">
        <v>943</v>
      </c>
      <c r="K117" s="787">
        <v>1041</v>
      </c>
    </row>
    <row r="118" spans="1:11" x14ac:dyDescent="0.25">
      <c r="A118" s="1750" t="s">
        <v>818</v>
      </c>
      <c r="B118" s="787">
        <v>778</v>
      </c>
      <c r="C118" s="787">
        <v>910</v>
      </c>
      <c r="D118" s="787">
        <v>765</v>
      </c>
      <c r="E118" s="787">
        <v>821</v>
      </c>
      <c r="F118" s="787">
        <v>708</v>
      </c>
      <c r="G118" s="787">
        <v>720</v>
      </c>
      <c r="H118" s="787">
        <v>483</v>
      </c>
      <c r="I118" s="787">
        <v>608</v>
      </c>
      <c r="J118" s="787">
        <v>713</v>
      </c>
      <c r="K118" s="787">
        <v>785</v>
      </c>
    </row>
    <row r="119" spans="1:11" x14ac:dyDescent="0.25">
      <c r="A119" s="1750" t="s">
        <v>819</v>
      </c>
      <c r="B119" s="787">
        <v>879</v>
      </c>
      <c r="C119" s="787">
        <v>1018</v>
      </c>
      <c r="D119" s="787">
        <v>1007</v>
      </c>
      <c r="E119" s="787">
        <v>966</v>
      </c>
      <c r="F119" s="787">
        <v>853</v>
      </c>
      <c r="G119" s="787">
        <v>752</v>
      </c>
      <c r="H119" s="787">
        <v>502</v>
      </c>
      <c r="I119" s="787">
        <v>745</v>
      </c>
      <c r="J119" s="787">
        <v>849</v>
      </c>
      <c r="K119" s="787">
        <v>895</v>
      </c>
    </row>
    <row r="120" spans="1:11" x14ac:dyDescent="0.25">
      <c r="A120" s="1755" t="s">
        <v>38</v>
      </c>
      <c r="B120" s="1904">
        <f t="shared" ref="B120:I120" si="5">SUM(B108:B119)</f>
        <v>11547</v>
      </c>
      <c r="C120" s="1904">
        <f t="shared" si="5"/>
        <v>12202</v>
      </c>
      <c r="D120" s="1904">
        <f t="shared" si="5"/>
        <v>11849</v>
      </c>
      <c r="E120" s="1904">
        <f t="shared" si="5"/>
        <v>11832</v>
      </c>
      <c r="F120" s="1904">
        <f t="shared" si="5"/>
        <v>11258</v>
      </c>
      <c r="G120" s="1904">
        <f t="shared" si="5"/>
        <v>10393</v>
      </c>
      <c r="H120" s="1904">
        <f t="shared" si="5"/>
        <v>7740</v>
      </c>
      <c r="I120" s="1904">
        <f t="shared" si="5"/>
        <v>9308</v>
      </c>
      <c r="J120" s="1904">
        <v>10419</v>
      </c>
      <c r="K120" s="1904">
        <v>11102</v>
      </c>
    </row>
    <row r="121" spans="1:11" x14ac:dyDescent="0.25">
      <c r="A121" s="1629"/>
    </row>
  </sheetData>
  <pageMargins left="0.75" right="0.75" top="1" bottom="1" header="0.5" footer="0.5"/>
  <pageSetup paperSize="13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>
      <selection activeCell="L33" sqref="L33"/>
    </sheetView>
  </sheetViews>
  <sheetFormatPr defaultColWidth="9.109375" defaultRowHeight="13.2" x14ac:dyDescent="0.25"/>
  <cols>
    <col min="1" max="1" width="10.5546875" style="1631" customWidth="1"/>
    <col min="2" max="11" width="6.6640625" style="1631" customWidth="1"/>
    <col min="12" max="16384" width="9.109375" style="1631"/>
  </cols>
  <sheetData>
    <row r="1" spans="1:11" x14ac:dyDescent="0.25">
      <c r="A1" s="1688" t="s">
        <v>1023</v>
      </c>
    </row>
    <row r="3" spans="1:11" x14ac:dyDescent="0.25">
      <c r="A3" s="1754" t="s">
        <v>824</v>
      </c>
    </row>
    <row r="4" spans="1:11" x14ac:dyDescent="0.25">
      <c r="A4" s="1754"/>
    </row>
    <row r="5" spans="1:11" x14ac:dyDescent="0.25">
      <c r="A5" s="1742" t="s">
        <v>199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</row>
    <row r="6" spans="1:11" x14ac:dyDescent="0.25">
      <c r="A6" s="1689" t="s">
        <v>825</v>
      </c>
      <c r="B6" s="1883">
        <v>4541</v>
      </c>
      <c r="C6" s="1883">
        <v>4619</v>
      </c>
      <c r="D6" s="1883">
        <v>4795</v>
      </c>
      <c r="E6" s="1883">
        <v>4910</v>
      </c>
      <c r="F6" s="1883">
        <v>5018</v>
      </c>
      <c r="G6" s="1883">
        <v>4743</v>
      </c>
      <c r="H6" s="1883">
        <v>3871</v>
      </c>
      <c r="I6" s="1883">
        <v>4619</v>
      </c>
      <c r="J6" s="1883">
        <v>4681</v>
      </c>
      <c r="K6" s="1883">
        <v>5037</v>
      </c>
    </row>
    <row r="7" spans="1:11" x14ac:dyDescent="0.25">
      <c r="A7" s="1689" t="s">
        <v>826</v>
      </c>
      <c r="B7" s="1883">
        <v>4330</v>
      </c>
      <c r="C7" s="1883">
        <v>4409</v>
      </c>
      <c r="D7" s="1883">
        <v>4504</v>
      </c>
      <c r="E7" s="1883">
        <v>4753</v>
      </c>
      <c r="F7" s="1883">
        <v>4622</v>
      </c>
      <c r="G7" s="1883">
        <v>4298</v>
      </c>
      <c r="H7" s="1883">
        <v>3728</v>
      </c>
      <c r="I7" s="1883">
        <v>4337</v>
      </c>
      <c r="J7" s="1883">
        <v>4442</v>
      </c>
      <c r="K7" s="1883">
        <v>4803</v>
      </c>
    </row>
    <row r="8" spans="1:11" x14ac:dyDescent="0.25">
      <c r="A8" s="1689" t="s">
        <v>827</v>
      </c>
      <c r="B8" s="1883">
        <v>4579</v>
      </c>
      <c r="C8" s="1883">
        <v>4627</v>
      </c>
      <c r="D8" s="1883">
        <v>4502</v>
      </c>
      <c r="E8" s="1883">
        <v>4749</v>
      </c>
      <c r="F8" s="1883">
        <v>4712</v>
      </c>
      <c r="G8" s="1883">
        <v>4393</v>
      </c>
      <c r="H8" s="1883">
        <v>3820</v>
      </c>
      <c r="I8" s="1883">
        <v>4493</v>
      </c>
      <c r="J8" s="1883">
        <v>4409</v>
      </c>
      <c r="K8" s="1883">
        <v>4884</v>
      </c>
    </row>
    <row r="9" spans="1:11" x14ac:dyDescent="0.25">
      <c r="A9" s="1689" t="s">
        <v>828</v>
      </c>
      <c r="B9" s="1883">
        <v>4444</v>
      </c>
      <c r="C9" s="1883">
        <v>4751</v>
      </c>
      <c r="D9" s="1883">
        <v>4647</v>
      </c>
      <c r="E9" s="1883">
        <v>4996</v>
      </c>
      <c r="F9" s="1883">
        <v>4794</v>
      </c>
      <c r="G9" s="1883">
        <v>4375</v>
      </c>
      <c r="H9" s="1883">
        <v>3780</v>
      </c>
      <c r="I9" s="1883">
        <v>4647</v>
      </c>
      <c r="J9" s="1883">
        <v>4823</v>
      </c>
      <c r="K9" s="1883">
        <v>4921</v>
      </c>
    </row>
    <row r="10" spans="1:11" x14ac:dyDescent="0.25">
      <c r="A10" s="1689" t="s">
        <v>829</v>
      </c>
      <c r="B10" s="1883">
        <v>5063</v>
      </c>
      <c r="C10" s="1883">
        <v>5243</v>
      </c>
      <c r="D10" s="1883">
        <v>5411</v>
      </c>
      <c r="E10" s="1883">
        <v>5723</v>
      </c>
      <c r="F10" s="1883">
        <v>5376</v>
      </c>
      <c r="G10" s="1883">
        <v>5177</v>
      </c>
      <c r="H10" s="1883">
        <v>4315</v>
      </c>
      <c r="I10" s="1883">
        <v>5385</v>
      </c>
      <c r="J10" s="1883">
        <v>5499</v>
      </c>
      <c r="K10" s="1883">
        <v>5792</v>
      </c>
    </row>
    <row r="11" spans="1:11" x14ac:dyDescent="0.25">
      <c r="A11" s="1689" t="s">
        <v>830</v>
      </c>
      <c r="B11" s="1883">
        <v>4690</v>
      </c>
      <c r="C11" s="1883">
        <v>4962</v>
      </c>
      <c r="D11" s="1883">
        <v>4988</v>
      </c>
      <c r="E11" s="1883">
        <v>5082</v>
      </c>
      <c r="F11" s="1883">
        <v>4878</v>
      </c>
      <c r="G11" s="1883">
        <v>4702</v>
      </c>
      <c r="H11" s="1883">
        <v>3673</v>
      </c>
      <c r="I11" s="1883">
        <v>4444</v>
      </c>
      <c r="J11" s="1883">
        <v>4874</v>
      </c>
      <c r="K11" s="1883">
        <v>5141</v>
      </c>
    </row>
    <row r="12" spans="1:11" x14ac:dyDescent="0.25">
      <c r="A12" s="1689" t="s">
        <v>831</v>
      </c>
      <c r="B12" s="1883">
        <v>3785</v>
      </c>
      <c r="C12" s="1883">
        <v>3960</v>
      </c>
      <c r="D12" s="1883">
        <v>3910</v>
      </c>
      <c r="E12" s="1883">
        <v>4155</v>
      </c>
      <c r="F12" s="1883">
        <v>4040</v>
      </c>
      <c r="G12" s="1883">
        <v>3679</v>
      </c>
      <c r="H12" s="1883">
        <v>2887</v>
      </c>
      <c r="I12" s="1883">
        <v>3528</v>
      </c>
      <c r="J12" s="1883">
        <v>3833</v>
      </c>
      <c r="K12" s="1883">
        <v>4026</v>
      </c>
    </row>
    <row r="13" spans="1:11" x14ac:dyDescent="0.25">
      <c r="A13" s="1761" t="s">
        <v>38</v>
      </c>
      <c r="B13" s="1904">
        <f t="shared" ref="B13:I13" si="0">SUM(B6:B12)</f>
        <v>31432</v>
      </c>
      <c r="C13" s="1904">
        <f t="shared" si="0"/>
        <v>32571</v>
      </c>
      <c r="D13" s="1904">
        <f t="shared" si="0"/>
        <v>32757</v>
      </c>
      <c r="E13" s="1904">
        <f t="shared" si="0"/>
        <v>34368</v>
      </c>
      <c r="F13" s="1904">
        <f t="shared" si="0"/>
        <v>33440</v>
      </c>
      <c r="G13" s="1904">
        <f t="shared" si="0"/>
        <v>31367</v>
      </c>
      <c r="H13" s="1904">
        <f t="shared" si="0"/>
        <v>26074</v>
      </c>
      <c r="I13" s="1904">
        <f t="shared" si="0"/>
        <v>31453</v>
      </c>
      <c r="J13" s="1904">
        <v>32561</v>
      </c>
      <c r="K13" s="1904">
        <v>34604</v>
      </c>
    </row>
    <row r="14" spans="1:11" x14ac:dyDescent="0.25">
      <c r="A14" s="1762"/>
    </row>
    <row r="15" spans="1:11" x14ac:dyDescent="0.25">
      <c r="A15" s="1754" t="s">
        <v>2</v>
      </c>
    </row>
    <row r="16" spans="1:11" x14ac:dyDescent="0.25">
      <c r="A16" s="1762"/>
    </row>
    <row r="17" spans="1:11" x14ac:dyDescent="0.25">
      <c r="A17" s="1742" t="s">
        <v>199</v>
      </c>
      <c r="B17" s="1878" t="s">
        <v>413</v>
      </c>
      <c r="C17" s="1878" t="s">
        <v>414</v>
      </c>
      <c r="D17" s="1878" t="s">
        <v>415</v>
      </c>
      <c r="E17" s="1878" t="s">
        <v>416</v>
      </c>
      <c r="F17" s="1878" t="s">
        <v>417</v>
      </c>
      <c r="G17" s="1878" t="s">
        <v>418</v>
      </c>
      <c r="H17" s="1878" t="s">
        <v>419</v>
      </c>
      <c r="I17" s="1878" t="s">
        <v>511</v>
      </c>
      <c r="J17" s="1878" t="s">
        <v>518</v>
      </c>
      <c r="K17" s="1878" t="s">
        <v>519</v>
      </c>
    </row>
    <row r="18" spans="1:11" x14ac:dyDescent="0.25">
      <c r="A18" s="1689" t="s">
        <v>825</v>
      </c>
      <c r="B18" s="787">
        <v>1546</v>
      </c>
      <c r="C18" s="787">
        <v>1571</v>
      </c>
      <c r="D18" s="787">
        <v>1560</v>
      </c>
      <c r="E18" s="787">
        <v>1527</v>
      </c>
      <c r="F18" s="787">
        <v>1559</v>
      </c>
      <c r="G18" s="787">
        <v>1426</v>
      </c>
      <c r="H18" s="787">
        <v>1147</v>
      </c>
      <c r="I18" s="787">
        <v>1314</v>
      </c>
      <c r="J18" s="787">
        <v>1425</v>
      </c>
      <c r="K18" s="787">
        <v>1566</v>
      </c>
    </row>
    <row r="19" spans="1:11" x14ac:dyDescent="0.25">
      <c r="A19" s="1689" t="s">
        <v>826</v>
      </c>
      <c r="B19" s="787">
        <v>1490</v>
      </c>
      <c r="C19" s="787">
        <v>1522</v>
      </c>
      <c r="D19" s="787">
        <v>1449</v>
      </c>
      <c r="E19" s="787">
        <v>1483</v>
      </c>
      <c r="F19" s="787">
        <v>1412</v>
      </c>
      <c r="G19" s="787">
        <v>1270</v>
      </c>
      <c r="H19" s="787">
        <v>1050</v>
      </c>
      <c r="I19" s="787">
        <v>1240</v>
      </c>
      <c r="J19" s="787">
        <v>1380</v>
      </c>
      <c r="K19" s="787">
        <v>1542</v>
      </c>
    </row>
    <row r="20" spans="1:11" x14ac:dyDescent="0.25">
      <c r="A20" s="1689" t="s">
        <v>827</v>
      </c>
      <c r="B20" s="787">
        <v>1578</v>
      </c>
      <c r="C20" s="787">
        <v>1545</v>
      </c>
      <c r="D20" s="787">
        <v>1501</v>
      </c>
      <c r="E20" s="787">
        <v>1456</v>
      </c>
      <c r="F20" s="787">
        <v>1467</v>
      </c>
      <c r="G20" s="787">
        <v>1346</v>
      </c>
      <c r="H20" s="787">
        <v>1131</v>
      </c>
      <c r="I20" s="787">
        <v>1270</v>
      </c>
      <c r="J20" s="787">
        <v>1399</v>
      </c>
      <c r="K20" s="787">
        <v>1455</v>
      </c>
    </row>
    <row r="21" spans="1:11" x14ac:dyDescent="0.25">
      <c r="A21" s="1689" t="s">
        <v>828</v>
      </c>
      <c r="B21" s="787">
        <v>1460</v>
      </c>
      <c r="C21" s="787">
        <v>1587</v>
      </c>
      <c r="D21" s="787">
        <v>1542</v>
      </c>
      <c r="E21" s="787">
        <v>1579</v>
      </c>
      <c r="F21" s="787">
        <v>1485</v>
      </c>
      <c r="G21" s="787">
        <v>1316</v>
      </c>
      <c r="H21" s="787">
        <v>1100</v>
      </c>
      <c r="I21" s="787">
        <v>1352</v>
      </c>
      <c r="J21" s="787">
        <v>1463</v>
      </c>
      <c r="K21" s="787">
        <v>1456</v>
      </c>
    </row>
    <row r="22" spans="1:11" x14ac:dyDescent="0.25">
      <c r="A22" s="1689" t="s">
        <v>829</v>
      </c>
      <c r="B22" s="787">
        <v>1690</v>
      </c>
      <c r="C22" s="787">
        <v>1713</v>
      </c>
      <c r="D22" s="787">
        <v>1762</v>
      </c>
      <c r="E22" s="787">
        <v>1880</v>
      </c>
      <c r="F22" s="787">
        <v>1693</v>
      </c>
      <c r="G22" s="787">
        <v>1653</v>
      </c>
      <c r="H22" s="787">
        <v>1267</v>
      </c>
      <c r="I22" s="787">
        <v>1559</v>
      </c>
      <c r="J22" s="787">
        <v>1648</v>
      </c>
      <c r="K22" s="787">
        <v>1728</v>
      </c>
    </row>
    <row r="23" spans="1:11" x14ac:dyDescent="0.25">
      <c r="A23" s="1689" t="s">
        <v>830</v>
      </c>
      <c r="B23" s="787">
        <v>1582</v>
      </c>
      <c r="C23" s="787">
        <v>1716</v>
      </c>
      <c r="D23" s="787">
        <v>1651</v>
      </c>
      <c r="E23" s="787">
        <v>1644</v>
      </c>
      <c r="F23" s="787">
        <v>1513</v>
      </c>
      <c r="G23" s="787">
        <v>1501</v>
      </c>
      <c r="H23" s="787">
        <v>1153</v>
      </c>
      <c r="I23" s="787">
        <v>1310</v>
      </c>
      <c r="J23" s="787">
        <v>1466</v>
      </c>
      <c r="K23" s="787">
        <v>1596</v>
      </c>
    </row>
    <row r="24" spans="1:11" x14ac:dyDescent="0.25">
      <c r="A24" s="1689" t="s">
        <v>831</v>
      </c>
      <c r="B24" s="787">
        <v>1261</v>
      </c>
      <c r="C24" s="787">
        <v>1384</v>
      </c>
      <c r="D24" s="787">
        <v>1314</v>
      </c>
      <c r="E24" s="787">
        <v>1370</v>
      </c>
      <c r="F24" s="787">
        <v>1321</v>
      </c>
      <c r="G24" s="787">
        <v>1183</v>
      </c>
      <c r="H24" s="787">
        <v>862</v>
      </c>
      <c r="I24" s="787">
        <v>1101</v>
      </c>
      <c r="J24" s="787">
        <v>1224</v>
      </c>
      <c r="K24" s="787">
        <v>1290</v>
      </c>
    </row>
    <row r="25" spans="1:11" x14ac:dyDescent="0.25">
      <c r="A25" s="1761" t="s">
        <v>38</v>
      </c>
      <c r="B25" s="1904">
        <f t="shared" ref="B25:I25" si="1">SUM(B18:B24)</f>
        <v>10607</v>
      </c>
      <c r="C25" s="1904">
        <f t="shared" si="1"/>
        <v>11038</v>
      </c>
      <c r="D25" s="1904">
        <f t="shared" si="1"/>
        <v>10779</v>
      </c>
      <c r="E25" s="1904">
        <f t="shared" si="1"/>
        <v>10939</v>
      </c>
      <c r="F25" s="1904">
        <f t="shared" si="1"/>
        <v>10450</v>
      </c>
      <c r="G25" s="1904">
        <f t="shared" si="1"/>
        <v>9695</v>
      </c>
      <c r="H25" s="1904">
        <f t="shared" si="1"/>
        <v>7710</v>
      </c>
      <c r="I25" s="1904">
        <f t="shared" si="1"/>
        <v>9146</v>
      </c>
      <c r="J25" s="1904">
        <v>10005</v>
      </c>
      <c r="K25" s="1904">
        <v>10633</v>
      </c>
    </row>
    <row r="26" spans="1:11" x14ac:dyDescent="0.25">
      <c r="A26" s="1762"/>
    </row>
    <row r="27" spans="1:11" x14ac:dyDescent="0.25">
      <c r="A27" s="1754" t="s">
        <v>803</v>
      </c>
    </row>
    <row r="28" spans="1:11" x14ac:dyDescent="0.25">
      <c r="A28" s="1762"/>
    </row>
    <row r="29" spans="1:11" x14ac:dyDescent="0.25">
      <c r="A29" s="1742" t="s">
        <v>199</v>
      </c>
      <c r="B29" s="1878" t="s">
        <v>413</v>
      </c>
      <c r="C29" s="1878" t="s">
        <v>414</v>
      </c>
      <c r="D29" s="1878" t="s">
        <v>415</v>
      </c>
      <c r="E29" s="1878" t="s">
        <v>416</v>
      </c>
      <c r="F29" s="1878" t="s">
        <v>417</v>
      </c>
      <c r="G29" s="1878" t="s">
        <v>418</v>
      </c>
      <c r="H29" s="1878" t="s">
        <v>419</v>
      </c>
      <c r="I29" s="1878" t="s">
        <v>511</v>
      </c>
      <c r="J29" s="1878" t="s">
        <v>518</v>
      </c>
      <c r="K29" s="1878" t="s">
        <v>519</v>
      </c>
    </row>
    <row r="30" spans="1:11" x14ac:dyDescent="0.25">
      <c r="A30" s="1689" t="s">
        <v>825</v>
      </c>
      <c r="B30" s="41">
        <v>31</v>
      </c>
      <c r="C30" s="41">
        <v>44</v>
      </c>
      <c r="D30" s="41">
        <v>25</v>
      </c>
      <c r="E30" s="41">
        <v>35</v>
      </c>
      <c r="F30" s="41">
        <v>45</v>
      </c>
      <c r="G30" s="41">
        <v>36</v>
      </c>
      <c r="H30" s="41">
        <v>35</v>
      </c>
      <c r="I30" s="41">
        <v>37</v>
      </c>
      <c r="J30" s="41">
        <v>32</v>
      </c>
      <c r="K30" s="41">
        <v>30</v>
      </c>
    </row>
    <row r="31" spans="1:11" x14ac:dyDescent="0.25">
      <c r="A31" s="1689" t="s">
        <v>826</v>
      </c>
      <c r="B31" s="41">
        <v>30</v>
      </c>
      <c r="C31" s="41">
        <v>34</v>
      </c>
      <c r="D31" s="41">
        <v>32</v>
      </c>
      <c r="E31" s="41">
        <v>42</v>
      </c>
      <c r="F31" s="41">
        <v>37</v>
      </c>
      <c r="G31" s="41">
        <v>32</v>
      </c>
      <c r="H31" s="41">
        <v>17</v>
      </c>
      <c r="I31" s="41">
        <v>39</v>
      </c>
      <c r="J31" s="41">
        <v>28</v>
      </c>
      <c r="K31" s="41">
        <v>30</v>
      </c>
    </row>
    <row r="32" spans="1:11" x14ac:dyDescent="0.25">
      <c r="A32" s="1689" t="s">
        <v>827</v>
      </c>
      <c r="B32" s="41">
        <v>34</v>
      </c>
      <c r="C32" s="41">
        <v>43</v>
      </c>
      <c r="D32" s="41">
        <v>32</v>
      </c>
      <c r="E32" s="41">
        <v>37</v>
      </c>
      <c r="F32" s="41">
        <v>29</v>
      </c>
      <c r="G32" s="41">
        <v>33</v>
      </c>
      <c r="H32" s="41">
        <v>35</v>
      </c>
      <c r="I32" s="41">
        <v>35</v>
      </c>
      <c r="J32" s="41">
        <v>29</v>
      </c>
      <c r="K32" s="41">
        <v>26</v>
      </c>
    </row>
    <row r="33" spans="1:11" x14ac:dyDescent="0.25">
      <c r="A33" s="1689" t="s">
        <v>828</v>
      </c>
      <c r="B33" s="41">
        <v>45</v>
      </c>
      <c r="C33" s="41">
        <v>52</v>
      </c>
      <c r="D33" s="41">
        <v>44</v>
      </c>
      <c r="E33" s="41">
        <v>32</v>
      </c>
      <c r="F33" s="41">
        <v>33</v>
      </c>
      <c r="G33" s="41">
        <v>38</v>
      </c>
      <c r="H33" s="41">
        <v>25</v>
      </c>
      <c r="I33" s="41">
        <v>36</v>
      </c>
      <c r="J33" s="41">
        <v>34</v>
      </c>
      <c r="K33" s="41">
        <v>32</v>
      </c>
    </row>
    <row r="34" spans="1:11" x14ac:dyDescent="0.25">
      <c r="A34" s="1689" t="s">
        <v>829</v>
      </c>
      <c r="B34" s="41">
        <v>60</v>
      </c>
      <c r="C34" s="41">
        <v>36</v>
      </c>
      <c r="D34" s="41">
        <v>55</v>
      </c>
      <c r="E34" s="41">
        <v>40</v>
      </c>
      <c r="F34" s="41">
        <v>45</v>
      </c>
      <c r="G34" s="41">
        <v>44</v>
      </c>
      <c r="H34" s="41">
        <v>31</v>
      </c>
      <c r="I34" s="41">
        <v>40</v>
      </c>
      <c r="J34" s="41">
        <v>40</v>
      </c>
      <c r="K34" s="41">
        <v>31</v>
      </c>
    </row>
    <row r="35" spans="1:11" x14ac:dyDescent="0.25">
      <c r="A35" s="1689" t="s">
        <v>830</v>
      </c>
      <c r="B35" s="41">
        <v>50</v>
      </c>
      <c r="C35" s="41">
        <v>56</v>
      </c>
      <c r="D35" s="41">
        <v>50</v>
      </c>
      <c r="E35" s="41">
        <v>68</v>
      </c>
      <c r="F35" s="41">
        <v>50</v>
      </c>
      <c r="G35" s="41">
        <v>46</v>
      </c>
      <c r="H35" s="41">
        <v>38</v>
      </c>
      <c r="I35" s="41">
        <v>40</v>
      </c>
      <c r="J35" s="41">
        <v>42</v>
      </c>
      <c r="K35" s="41">
        <v>58</v>
      </c>
    </row>
    <row r="36" spans="1:11" x14ac:dyDescent="0.25">
      <c r="A36" s="1689" t="s">
        <v>831</v>
      </c>
      <c r="B36" s="41">
        <v>34</v>
      </c>
      <c r="C36" s="41">
        <v>52</v>
      </c>
      <c r="D36" s="41">
        <v>41</v>
      </c>
      <c r="E36" s="41">
        <v>53</v>
      </c>
      <c r="F36" s="41">
        <v>58</v>
      </c>
      <c r="G36" s="41">
        <v>50</v>
      </c>
      <c r="H36" s="41">
        <v>33</v>
      </c>
      <c r="I36" s="41">
        <v>36</v>
      </c>
      <c r="J36" s="41">
        <v>38</v>
      </c>
      <c r="K36" s="41">
        <v>44</v>
      </c>
    </row>
    <row r="37" spans="1:11" x14ac:dyDescent="0.25">
      <c r="A37" s="1761" t="s">
        <v>38</v>
      </c>
      <c r="B37" s="1904">
        <f t="shared" ref="B37:I37" si="2">SUM(B30:B36)</f>
        <v>284</v>
      </c>
      <c r="C37" s="1904">
        <f t="shared" si="2"/>
        <v>317</v>
      </c>
      <c r="D37" s="1904">
        <f t="shared" si="2"/>
        <v>279</v>
      </c>
      <c r="E37" s="1904">
        <f t="shared" si="2"/>
        <v>307</v>
      </c>
      <c r="F37" s="1904">
        <f t="shared" si="2"/>
        <v>297</v>
      </c>
      <c r="G37" s="1904">
        <f t="shared" si="2"/>
        <v>279</v>
      </c>
      <c r="H37" s="1904">
        <f t="shared" si="2"/>
        <v>214</v>
      </c>
      <c r="I37" s="1904">
        <f t="shared" si="2"/>
        <v>263</v>
      </c>
      <c r="J37" s="1904">
        <v>243</v>
      </c>
      <c r="K37" s="1904">
        <v>251</v>
      </c>
    </row>
    <row r="39" spans="1:11" x14ac:dyDescent="0.25">
      <c r="A39" s="1754" t="s">
        <v>821</v>
      </c>
    </row>
    <row r="40" spans="1:11" x14ac:dyDescent="0.25">
      <c r="A40" s="1630"/>
    </row>
    <row r="41" spans="1:11" x14ac:dyDescent="0.25">
      <c r="A41" s="1742" t="s">
        <v>199</v>
      </c>
      <c r="B41" s="1878" t="s">
        <v>413</v>
      </c>
      <c r="C41" s="1878" t="s">
        <v>414</v>
      </c>
      <c r="D41" s="1878" t="s">
        <v>415</v>
      </c>
      <c r="E41" s="1878" t="s">
        <v>416</v>
      </c>
      <c r="F41" s="1878" t="s">
        <v>417</v>
      </c>
      <c r="G41" s="1878" t="s">
        <v>418</v>
      </c>
      <c r="H41" s="1878" t="s">
        <v>419</v>
      </c>
      <c r="I41" s="1878" t="s">
        <v>511</v>
      </c>
      <c r="J41" s="1878" t="s">
        <v>518</v>
      </c>
      <c r="K41" s="1878" t="s">
        <v>519</v>
      </c>
    </row>
    <row r="42" spans="1:11" x14ac:dyDescent="0.25">
      <c r="A42" s="1689" t="s">
        <v>825</v>
      </c>
      <c r="B42" s="1935">
        <v>1516</v>
      </c>
      <c r="C42" s="1935">
        <v>1527</v>
      </c>
      <c r="D42" s="1935">
        <v>1535</v>
      </c>
      <c r="E42" s="1935">
        <v>1492</v>
      </c>
      <c r="F42" s="1935">
        <v>1514</v>
      </c>
      <c r="G42" s="1935">
        <v>1390</v>
      </c>
      <c r="H42" s="1935">
        <v>1112</v>
      </c>
      <c r="I42" s="1935">
        <v>1277</v>
      </c>
      <c r="J42" s="1935">
        <v>1393</v>
      </c>
      <c r="K42" s="1935">
        <v>1536</v>
      </c>
    </row>
    <row r="43" spans="1:11" x14ac:dyDescent="0.25">
      <c r="A43" s="1689" t="s">
        <v>826</v>
      </c>
      <c r="B43" s="1935">
        <v>1459</v>
      </c>
      <c r="C43" s="1935">
        <v>1488</v>
      </c>
      <c r="D43" s="1935">
        <v>1417</v>
      </c>
      <c r="E43" s="1935">
        <v>1441</v>
      </c>
      <c r="F43" s="1935">
        <v>1375</v>
      </c>
      <c r="G43" s="1935">
        <v>1238</v>
      </c>
      <c r="H43" s="1935">
        <v>1033</v>
      </c>
      <c r="I43" s="1935">
        <v>1201</v>
      </c>
      <c r="J43" s="1935">
        <v>1352</v>
      </c>
      <c r="K43" s="1935">
        <v>1512</v>
      </c>
    </row>
    <row r="44" spans="1:11" x14ac:dyDescent="0.25">
      <c r="A44" s="1689" t="s">
        <v>827</v>
      </c>
      <c r="B44" s="1935">
        <v>1543</v>
      </c>
      <c r="C44" s="1935">
        <v>1502</v>
      </c>
      <c r="D44" s="1935">
        <v>1469</v>
      </c>
      <c r="E44" s="1935">
        <v>1419</v>
      </c>
      <c r="F44" s="1935">
        <v>1438</v>
      </c>
      <c r="G44" s="1935">
        <v>1313</v>
      </c>
      <c r="H44" s="1935">
        <v>1096</v>
      </c>
      <c r="I44" s="1935">
        <v>1235</v>
      </c>
      <c r="J44" s="1935">
        <v>1370</v>
      </c>
      <c r="K44" s="1935">
        <v>1429</v>
      </c>
    </row>
    <row r="45" spans="1:11" x14ac:dyDescent="0.25">
      <c r="A45" s="1689" t="s">
        <v>828</v>
      </c>
      <c r="B45" s="1935">
        <v>1417</v>
      </c>
      <c r="C45" s="1935">
        <v>1535</v>
      </c>
      <c r="D45" s="1935">
        <v>1498</v>
      </c>
      <c r="E45" s="1935">
        <v>1547</v>
      </c>
      <c r="F45" s="1935">
        <v>1452</v>
      </c>
      <c r="G45" s="1935">
        <v>1278</v>
      </c>
      <c r="H45" s="1935">
        <v>1075</v>
      </c>
      <c r="I45" s="1935">
        <v>1316</v>
      </c>
      <c r="J45" s="1935">
        <v>1429</v>
      </c>
      <c r="K45" s="1935">
        <v>1424</v>
      </c>
    </row>
    <row r="46" spans="1:11" x14ac:dyDescent="0.25">
      <c r="A46" s="1689" t="s">
        <v>829</v>
      </c>
      <c r="B46" s="1935">
        <v>1629</v>
      </c>
      <c r="C46" s="1935">
        <v>1677</v>
      </c>
      <c r="D46" s="1935">
        <v>1707</v>
      </c>
      <c r="E46" s="1935">
        <v>1840</v>
      </c>
      <c r="F46" s="1935">
        <v>1648</v>
      </c>
      <c r="G46" s="1935">
        <v>1609</v>
      </c>
      <c r="H46" s="1935">
        <v>1236</v>
      </c>
      <c r="I46" s="1935">
        <v>1519</v>
      </c>
      <c r="J46" s="1935">
        <v>1608</v>
      </c>
      <c r="K46" s="1935">
        <v>1697</v>
      </c>
    </row>
    <row r="47" spans="1:11" x14ac:dyDescent="0.25">
      <c r="A47" s="1689" t="s">
        <v>830</v>
      </c>
      <c r="B47" s="1935">
        <v>1533</v>
      </c>
      <c r="C47" s="1935">
        <v>1660</v>
      </c>
      <c r="D47" s="1935">
        <v>1601</v>
      </c>
      <c r="E47" s="1935">
        <v>1576</v>
      </c>
      <c r="F47" s="1935">
        <v>1463</v>
      </c>
      <c r="G47" s="1935">
        <v>1455</v>
      </c>
      <c r="H47" s="1935">
        <v>1115</v>
      </c>
      <c r="I47" s="1935">
        <v>1270</v>
      </c>
      <c r="J47" s="1935">
        <v>1424</v>
      </c>
      <c r="K47" s="1935">
        <v>1538</v>
      </c>
    </row>
    <row r="48" spans="1:11" x14ac:dyDescent="0.25">
      <c r="A48" s="1689" t="s">
        <v>831</v>
      </c>
      <c r="B48" s="1935">
        <v>1226</v>
      </c>
      <c r="C48" s="1935">
        <v>1332</v>
      </c>
      <c r="D48" s="1935">
        <v>1273</v>
      </c>
      <c r="E48" s="1935">
        <v>1317</v>
      </c>
      <c r="F48" s="1935">
        <v>1263</v>
      </c>
      <c r="G48" s="1935">
        <v>1133</v>
      </c>
      <c r="H48" s="1935">
        <v>829</v>
      </c>
      <c r="I48" s="1935">
        <v>1065</v>
      </c>
      <c r="J48" s="1935">
        <v>1186</v>
      </c>
      <c r="K48" s="1935">
        <v>1246</v>
      </c>
    </row>
    <row r="49" spans="1:11" x14ac:dyDescent="0.25">
      <c r="A49" s="1761" t="s">
        <v>38</v>
      </c>
      <c r="B49" s="1904">
        <f t="shared" ref="B49:H49" si="3">SUM(B42:B48)</f>
        <v>10323</v>
      </c>
      <c r="C49" s="1904">
        <f t="shared" si="3"/>
        <v>10721</v>
      </c>
      <c r="D49" s="1904">
        <f t="shared" si="3"/>
        <v>10500</v>
      </c>
      <c r="E49" s="1904">
        <f t="shared" si="3"/>
        <v>10632</v>
      </c>
      <c r="F49" s="1904">
        <f t="shared" si="3"/>
        <v>10153</v>
      </c>
      <c r="G49" s="1904">
        <f t="shared" si="3"/>
        <v>9416</v>
      </c>
      <c r="H49" s="1904">
        <f t="shared" si="3"/>
        <v>7496</v>
      </c>
      <c r="I49" s="1904">
        <v>8883</v>
      </c>
      <c r="J49" s="1904">
        <v>9762</v>
      </c>
      <c r="K49" s="1904">
        <v>10382</v>
      </c>
    </row>
    <row r="50" spans="1:11" x14ac:dyDescent="0.25">
      <c r="A50" s="1762"/>
    </row>
    <row r="51" spans="1:11" x14ac:dyDescent="0.25">
      <c r="A51" s="1765" t="s">
        <v>805</v>
      </c>
    </row>
    <row r="52" spans="1:11" x14ac:dyDescent="0.25">
      <c r="A52" s="1762"/>
    </row>
    <row r="53" spans="1:11" x14ac:dyDescent="0.25">
      <c r="A53" s="1742" t="s">
        <v>199</v>
      </c>
      <c r="B53" s="1878" t="s">
        <v>413</v>
      </c>
      <c r="C53" s="1878" t="s">
        <v>414</v>
      </c>
      <c r="D53" s="1878" t="s">
        <v>415</v>
      </c>
      <c r="E53" s="1878" t="s">
        <v>416</v>
      </c>
      <c r="F53" s="1878" t="s">
        <v>417</v>
      </c>
      <c r="G53" s="1878" t="s">
        <v>418</v>
      </c>
      <c r="H53" s="1878" t="s">
        <v>419</v>
      </c>
      <c r="I53" s="1878" t="s">
        <v>511</v>
      </c>
      <c r="J53" s="1878" t="s">
        <v>518</v>
      </c>
      <c r="K53" s="1878" t="s">
        <v>519</v>
      </c>
    </row>
    <row r="54" spans="1:11" x14ac:dyDescent="0.25">
      <c r="A54" s="1689" t="s">
        <v>825</v>
      </c>
      <c r="B54" s="41">
        <v>34</v>
      </c>
      <c r="C54" s="41">
        <v>47</v>
      </c>
      <c r="D54" s="41">
        <v>32</v>
      </c>
      <c r="E54" s="41">
        <v>38</v>
      </c>
      <c r="F54" s="41">
        <v>50</v>
      </c>
      <c r="G54" s="41">
        <v>37</v>
      </c>
      <c r="H54" s="41">
        <v>43</v>
      </c>
      <c r="I54" s="41">
        <v>45</v>
      </c>
      <c r="J54" s="41">
        <v>32</v>
      </c>
      <c r="K54" s="41">
        <v>32</v>
      </c>
    </row>
    <row r="55" spans="1:11" x14ac:dyDescent="0.25">
      <c r="A55" s="1689" t="s">
        <v>826</v>
      </c>
      <c r="B55" s="41">
        <v>33</v>
      </c>
      <c r="C55" s="41">
        <v>37</v>
      </c>
      <c r="D55" s="41">
        <v>34</v>
      </c>
      <c r="E55" s="41">
        <v>46</v>
      </c>
      <c r="F55" s="41">
        <v>38</v>
      </c>
      <c r="G55" s="41">
        <v>34</v>
      </c>
      <c r="H55" s="41">
        <v>17</v>
      </c>
      <c r="I55" s="41">
        <v>43</v>
      </c>
      <c r="J55" s="41">
        <v>28</v>
      </c>
      <c r="K55" s="41">
        <v>33</v>
      </c>
    </row>
    <row r="56" spans="1:11" x14ac:dyDescent="0.25">
      <c r="A56" s="1689" t="s">
        <v>827</v>
      </c>
      <c r="B56" s="41">
        <v>35</v>
      </c>
      <c r="C56" s="41">
        <v>47</v>
      </c>
      <c r="D56" s="41">
        <v>34</v>
      </c>
      <c r="E56" s="41">
        <v>37</v>
      </c>
      <c r="F56" s="41">
        <v>31</v>
      </c>
      <c r="G56" s="41">
        <v>36</v>
      </c>
      <c r="H56" s="41">
        <v>38</v>
      </c>
      <c r="I56" s="41">
        <v>35</v>
      </c>
      <c r="J56" s="41">
        <v>30</v>
      </c>
      <c r="K56" s="41">
        <v>28</v>
      </c>
    </row>
    <row r="57" spans="1:11" x14ac:dyDescent="0.25">
      <c r="A57" s="1689" t="s">
        <v>828</v>
      </c>
      <c r="B57" s="41">
        <v>49</v>
      </c>
      <c r="C57" s="41">
        <v>54</v>
      </c>
      <c r="D57" s="41">
        <v>46</v>
      </c>
      <c r="E57" s="41">
        <v>34</v>
      </c>
      <c r="F57" s="41">
        <v>34</v>
      </c>
      <c r="G57" s="41">
        <v>43</v>
      </c>
      <c r="H57" s="41">
        <v>28</v>
      </c>
      <c r="I57" s="41">
        <v>36</v>
      </c>
      <c r="J57" s="41">
        <v>37</v>
      </c>
      <c r="K57" s="41">
        <v>37</v>
      </c>
    </row>
    <row r="58" spans="1:11" x14ac:dyDescent="0.25">
      <c r="A58" s="1689" t="s">
        <v>829</v>
      </c>
      <c r="B58" s="41">
        <v>64</v>
      </c>
      <c r="C58" s="41">
        <v>40</v>
      </c>
      <c r="D58" s="41">
        <v>59</v>
      </c>
      <c r="E58" s="41">
        <v>44</v>
      </c>
      <c r="F58" s="41">
        <v>49</v>
      </c>
      <c r="G58" s="41">
        <v>48</v>
      </c>
      <c r="H58" s="41">
        <v>31</v>
      </c>
      <c r="I58" s="41">
        <v>44</v>
      </c>
      <c r="J58" s="41">
        <v>44</v>
      </c>
      <c r="K58" s="41">
        <v>35</v>
      </c>
    </row>
    <row r="59" spans="1:11" x14ac:dyDescent="0.25">
      <c r="A59" s="1689" t="s">
        <v>830</v>
      </c>
      <c r="B59" s="41">
        <v>54</v>
      </c>
      <c r="C59" s="41">
        <v>69</v>
      </c>
      <c r="D59" s="41">
        <v>54</v>
      </c>
      <c r="E59" s="41">
        <v>74</v>
      </c>
      <c r="F59" s="41">
        <v>55</v>
      </c>
      <c r="G59" s="41">
        <v>46</v>
      </c>
      <c r="H59" s="41">
        <v>46</v>
      </c>
      <c r="I59" s="41">
        <v>40</v>
      </c>
      <c r="J59" s="41">
        <v>58</v>
      </c>
      <c r="K59" s="41">
        <v>61</v>
      </c>
    </row>
    <row r="60" spans="1:11" x14ac:dyDescent="0.25">
      <c r="A60" s="1689" t="s">
        <v>831</v>
      </c>
      <c r="B60" s="41">
        <v>39</v>
      </c>
      <c r="C60" s="41">
        <v>54</v>
      </c>
      <c r="D60" s="41">
        <v>48</v>
      </c>
      <c r="E60" s="41">
        <v>58</v>
      </c>
      <c r="F60" s="41">
        <v>60</v>
      </c>
      <c r="G60" s="41">
        <v>53</v>
      </c>
      <c r="H60" s="41">
        <v>34</v>
      </c>
      <c r="I60" s="41">
        <v>49</v>
      </c>
      <c r="J60" s="41">
        <v>46</v>
      </c>
      <c r="K60" s="41">
        <v>48</v>
      </c>
    </row>
    <row r="61" spans="1:11" x14ac:dyDescent="0.25">
      <c r="A61" s="1761" t="s">
        <v>38</v>
      </c>
      <c r="B61" s="1904">
        <f t="shared" ref="B61:H61" si="4">SUM(B54:B60)</f>
        <v>308</v>
      </c>
      <c r="C61" s="1904">
        <f t="shared" si="4"/>
        <v>348</v>
      </c>
      <c r="D61" s="1904">
        <f t="shared" si="4"/>
        <v>307</v>
      </c>
      <c r="E61" s="1904">
        <f t="shared" si="4"/>
        <v>331</v>
      </c>
      <c r="F61" s="1904">
        <f t="shared" si="4"/>
        <v>317</v>
      </c>
      <c r="G61" s="1904">
        <f t="shared" si="4"/>
        <v>297</v>
      </c>
      <c r="H61" s="1904">
        <f t="shared" si="4"/>
        <v>237</v>
      </c>
      <c r="I61" s="1904">
        <v>292</v>
      </c>
      <c r="J61" s="1904">
        <v>275</v>
      </c>
      <c r="K61" s="1904">
        <v>274</v>
      </c>
    </row>
    <row r="62" spans="1:11" x14ac:dyDescent="0.25">
      <c r="A62" s="1762"/>
    </row>
    <row r="63" spans="1:11" x14ac:dyDescent="0.25">
      <c r="A63" s="1754" t="s">
        <v>832</v>
      </c>
    </row>
    <row r="65" spans="1:11" x14ac:dyDescent="0.25">
      <c r="A65" s="1742" t="s">
        <v>199</v>
      </c>
      <c r="B65" s="1743" t="s">
        <v>413</v>
      </c>
      <c r="C65" s="1744" t="s">
        <v>414</v>
      </c>
      <c r="D65" s="1744" t="s">
        <v>415</v>
      </c>
      <c r="E65" s="1744" t="s">
        <v>416</v>
      </c>
      <c r="F65" s="1744" t="s">
        <v>417</v>
      </c>
      <c r="G65" s="1744" t="s">
        <v>418</v>
      </c>
      <c r="H65" s="1744" t="s">
        <v>419</v>
      </c>
      <c r="I65" s="1744" t="s">
        <v>511</v>
      </c>
      <c r="J65" s="1744" t="s">
        <v>518</v>
      </c>
      <c r="K65" s="1744" t="s">
        <v>519</v>
      </c>
    </row>
    <row r="66" spans="1:11" x14ac:dyDescent="0.25">
      <c r="A66" s="1689" t="s">
        <v>825</v>
      </c>
      <c r="B66" s="1750">
        <v>393</v>
      </c>
      <c r="C66" s="1750">
        <v>353</v>
      </c>
      <c r="D66" s="1750">
        <v>388</v>
      </c>
      <c r="E66" s="1750">
        <v>380</v>
      </c>
      <c r="F66" s="1750">
        <v>363</v>
      </c>
      <c r="G66" s="1750">
        <v>341</v>
      </c>
      <c r="H66" s="1631">
        <v>302</v>
      </c>
      <c r="I66" s="1631">
        <v>351</v>
      </c>
      <c r="J66" s="1631">
        <v>416</v>
      </c>
      <c r="K66" s="1631">
        <v>446</v>
      </c>
    </row>
    <row r="67" spans="1:11" x14ac:dyDescent="0.25">
      <c r="A67" s="1689" t="s">
        <v>826</v>
      </c>
      <c r="B67" s="1750">
        <v>335</v>
      </c>
      <c r="C67" s="1750">
        <v>366</v>
      </c>
      <c r="D67" s="1750">
        <v>338</v>
      </c>
      <c r="E67" s="1750">
        <v>342</v>
      </c>
      <c r="F67" s="1750">
        <v>338</v>
      </c>
      <c r="G67" s="1750">
        <v>290</v>
      </c>
      <c r="H67" s="1631">
        <v>300</v>
      </c>
      <c r="I67" s="1631">
        <v>321</v>
      </c>
      <c r="J67" s="1631">
        <v>381</v>
      </c>
      <c r="K67" s="1631">
        <v>373</v>
      </c>
    </row>
    <row r="68" spans="1:11" x14ac:dyDescent="0.25">
      <c r="A68" s="1689" t="s">
        <v>827</v>
      </c>
      <c r="B68" s="1750">
        <v>373</v>
      </c>
      <c r="C68" s="1750">
        <v>366</v>
      </c>
      <c r="D68" s="1750">
        <v>371</v>
      </c>
      <c r="E68" s="1750">
        <v>341</v>
      </c>
      <c r="F68" s="1750">
        <v>377</v>
      </c>
      <c r="G68" s="1750">
        <v>322</v>
      </c>
      <c r="H68" s="1631">
        <v>320</v>
      </c>
      <c r="I68" s="1631">
        <v>317</v>
      </c>
      <c r="J68" s="1631">
        <v>361</v>
      </c>
      <c r="K68" s="1631">
        <v>415</v>
      </c>
    </row>
    <row r="69" spans="1:11" x14ac:dyDescent="0.25">
      <c r="A69" s="1689" t="s">
        <v>828</v>
      </c>
      <c r="B69" s="1750">
        <v>327</v>
      </c>
      <c r="C69" s="1750">
        <v>368</v>
      </c>
      <c r="D69" s="1750">
        <v>379</v>
      </c>
      <c r="E69" s="1750">
        <v>365</v>
      </c>
      <c r="F69" s="1750">
        <v>369</v>
      </c>
      <c r="G69" s="1750">
        <v>337</v>
      </c>
      <c r="H69" s="1631">
        <v>326</v>
      </c>
      <c r="I69" s="1631">
        <v>363</v>
      </c>
      <c r="J69" s="1631">
        <v>381</v>
      </c>
      <c r="K69" s="1631">
        <v>416</v>
      </c>
    </row>
    <row r="70" spans="1:11" x14ac:dyDescent="0.25">
      <c r="A70" s="1689" t="s">
        <v>829</v>
      </c>
      <c r="B70" s="1750">
        <v>407</v>
      </c>
      <c r="C70" s="1750">
        <v>431</v>
      </c>
      <c r="D70" s="1750">
        <v>409</v>
      </c>
      <c r="E70" s="1750">
        <v>472</v>
      </c>
      <c r="F70" s="1750">
        <v>413</v>
      </c>
      <c r="G70" s="1750">
        <v>421</v>
      </c>
      <c r="H70" s="1631">
        <v>366</v>
      </c>
      <c r="I70" s="1631">
        <v>400</v>
      </c>
      <c r="J70" s="1631">
        <v>476</v>
      </c>
      <c r="K70" s="1631">
        <v>492</v>
      </c>
    </row>
    <row r="71" spans="1:11" x14ac:dyDescent="0.25">
      <c r="A71" s="1689" t="s">
        <v>830</v>
      </c>
      <c r="B71" s="1750">
        <v>437</v>
      </c>
      <c r="C71" s="1750">
        <v>490</v>
      </c>
      <c r="D71" s="1750">
        <v>434</v>
      </c>
      <c r="E71" s="1750">
        <v>477</v>
      </c>
      <c r="F71" s="1750">
        <v>454</v>
      </c>
      <c r="G71" s="1750">
        <v>409</v>
      </c>
      <c r="H71" s="1631">
        <v>392</v>
      </c>
      <c r="I71" s="1631">
        <v>439</v>
      </c>
      <c r="J71" s="1631">
        <v>485</v>
      </c>
      <c r="K71" s="1631">
        <v>488</v>
      </c>
    </row>
    <row r="72" spans="1:11" x14ac:dyDescent="0.25">
      <c r="A72" s="1689" t="s">
        <v>831</v>
      </c>
      <c r="B72" s="1750">
        <v>403</v>
      </c>
      <c r="C72" s="1750">
        <v>448</v>
      </c>
      <c r="D72" s="1750">
        <v>428</v>
      </c>
      <c r="E72" s="1750">
        <v>399</v>
      </c>
      <c r="F72" s="1750">
        <v>417</v>
      </c>
      <c r="G72" s="1750">
        <v>372</v>
      </c>
      <c r="H72" s="1631">
        <v>289</v>
      </c>
      <c r="I72" s="1631">
        <v>419</v>
      </c>
      <c r="J72" s="1631">
        <v>410</v>
      </c>
      <c r="K72" s="1631">
        <v>472</v>
      </c>
    </row>
    <row r="73" spans="1:11" x14ac:dyDescent="0.25">
      <c r="A73" s="1761" t="s">
        <v>38</v>
      </c>
      <c r="B73" s="1763">
        <v>2675</v>
      </c>
      <c r="C73" s="1763">
        <v>2822</v>
      </c>
      <c r="D73" s="1753">
        <v>2747</v>
      </c>
      <c r="E73" s="1753">
        <v>2776</v>
      </c>
      <c r="F73" s="1753">
        <v>2731</v>
      </c>
      <c r="G73" s="1753">
        <v>2492</v>
      </c>
      <c r="H73" s="1753">
        <v>2295</v>
      </c>
      <c r="I73" s="1753">
        <v>2610</v>
      </c>
      <c r="J73" s="1753">
        <v>2910</v>
      </c>
      <c r="K73" s="1753">
        <v>3102</v>
      </c>
    </row>
    <row r="74" spans="1:11" x14ac:dyDescent="0.25">
      <c r="A74" s="1762"/>
    </row>
    <row r="75" spans="1:11" x14ac:dyDescent="0.25">
      <c r="A75" s="1754" t="s">
        <v>833</v>
      </c>
    </row>
    <row r="76" spans="1:11" x14ac:dyDescent="0.25">
      <c r="A76" s="1762"/>
      <c r="B76" s="1689"/>
      <c r="C76" s="1689"/>
      <c r="D76" s="1689"/>
      <c r="E76" s="1689"/>
      <c r="F76" s="1689"/>
      <c r="G76" s="1689"/>
      <c r="H76" s="1689"/>
      <c r="I76" s="1689"/>
      <c r="J76" s="1689"/>
      <c r="K76" s="1689"/>
    </row>
    <row r="77" spans="1:11" x14ac:dyDescent="0.25">
      <c r="A77" s="1742" t="s">
        <v>199</v>
      </c>
      <c r="B77" s="1878" t="s">
        <v>413</v>
      </c>
      <c r="C77" s="1878" t="s">
        <v>414</v>
      </c>
      <c r="D77" s="1878" t="s">
        <v>415</v>
      </c>
      <c r="E77" s="1878" t="s">
        <v>416</v>
      </c>
      <c r="F77" s="1878" t="s">
        <v>417</v>
      </c>
      <c r="G77" s="1878" t="s">
        <v>418</v>
      </c>
      <c r="H77" s="1878" t="s">
        <v>419</v>
      </c>
      <c r="I77" s="1878" t="s">
        <v>511</v>
      </c>
      <c r="J77" s="1878" t="s">
        <v>518</v>
      </c>
      <c r="K77" s="1878" t="s">
        <v>519</v>
      </c>
    </row>
    <row r="78" spans="1:11" x14ac:dyDescent="0.25">
      <c r="A78" s="1689" t="s">
        <v>825</v>
      </c>
      <c r="B78" s="787">
        <v>1643</v>
      </c>
      <c r="C78" s="787">
        <v>1736</v>
      </c>
      <c r="D78" s="787">
        <v>1700</v>
      </c>
      <c r="E78" s="787">
        <v>1634</v>
      </c>
      <c r="F78" s="787">
        <v>1719</v>
      </c>
      <c r="G78" s="787">
        <v>1530</v>
      </c>
      <c r="H78" s="787">
        <v>1151</v>
      </c>
      <c r="I78" s="787">
        <v>1350</v>
      </c>
      <c r="J78" s="787">
        <v>1457</v>
      </c>
      <c r="K78" s="787">
        <v>1583</v>
      </c>
    </row>
    <row r="79" spans="1:11" x14ac:dyDescent="0.25">
      <c r="A79" s="1689" t="s">
        <v>826</v>
      </c>
      <c r="B79" s="787">
        <v>1537</v>
      </c>
      <c r="C79" s="787">
        <v>1604</v>
      </c>
      <c r="D79" s="787">
        <v>1578</v>
      </c>
      <c r="E79" s="787">
        <v>1576</v>
      </c>
      <c r="F79" s="787">
        <v>1501</v>
      </c>
      <c r="G79" s="787">
        <v>1350</v>
      </c>
      <c r="H79" s="787">
        <v>1047</v>
      </c>
      <c r="I79" s="787">
        <v>1206</v>
      </c>
      <c r="J79" s="787">
        <v>1362</v>
      </c>
      <c r="K79" s="787">
        <v>1648</v>
      </c>
    </row>
    <row r="80" spans="1:11" x14ac:dyDescent="0.25">
      <c r="A80" s="1689" t="s">
        <v>827</v>
      </c>
      <c r="B80" s="787">
        <v>1731</v>
      </c>
      <c r="C80" s="787">
        <v>1677</v>
      </c>
      <c r="D80" s="787">
        <v>1589</v>
      </c>
      <c r="E80" s="787">
        <v>1573</v>
      </c>
      <c r="F80" s="787">
        <v>1557</v>
      </c>
      <c r="G80" s="787">
        <v>1417</v>
      </c>
      <c r="H80" s="787">
        <v>1139</v>
      </c>
      <c r="I80" s="787">
        <v>1252</v>
      </c>
      <c r="J80" s="787">
        <v>1425</v>
      </c>
      <c r="K80" s="787">
        <v>1503</v>
      </c>
    </row>
    <row r="81" spans="1:11" x14ac:dyDescent="0.25">
      <c r="A81" s="1689" t="s">
        <v>828</v>
      </c>
      <c r="B81" s="787">
        <v>1635</v>
      </c>
      <c r="C81" s="787">
        <v>1782</v>
      </c>
      <c r="D81" s="787">
        <v>1597</v>
      </c>
      <c r="E81" s="787">
        <v>1703</v>
      </c>
      <c r="F81" s="787">
        <v>1586</v>
      </c>
      <c r="G81" s="787">
        <v>1360</v>
      </c>
      <c r="H81" s="787">
        <v>1055</v>
      </c>
      <c r="I81" s="787">
        <v>1328</v>
      </c>
      <c r="J81" s="787">
        <v>1526</v>
      </c>
      <c r="K81" s="787">
        <v>1441</v>
      </c>
    </row>
    <row r="82" spans="1:11" x14ac:dyDescent="0.25">
      <c r="A82" s="1689" t="s">
        <v>829</v>
      </c>
      <c r="B82" s="787">
        <v>1838</v>
      </c>
      <c r="C82" s="787">
        <v>1852</v>
      </c>
      <c r="D82" s="787">
        <v>1940</v>
      </c>
      <c r="E82" s="787">
        <v>2024</v>
      </c>
      <c r="F82" s="787">
        <v>1812</v>
      </c>
      <c r="G82" s="787">
        <v>1757</v>
      </c>
      <c r="H82" s="787">
        <v>1314</v>
      </c>
      <c r="I82" s="787">
        <v>1618</v>
      </c>
      <c r="J82" s="787">
        <v>1777</v>
      </c>
      <c r="K82" s="787">
        <v>1822</v>
      </c>
    </row>
    <row r="83" spans="1:11" x14ac:dyDescent="0.25">
      <c r="A83" s="1689" t="s">
        <v>830</v>
      </c>
      <c r="B83" s="787">
        <v>1756</v>
      </c>
      <c r="C83" s="787">
        <v>1969</v>
      </c>
      <c r="D83" s="787">
        <v>1890</v>
      </c>
      <c r="E83" s="787">
        <v>1820</v>
      </c>
      <c r="F83" s="787">
        <v>1649</v>
      </c>
      <c r="G83" s="787">
        <v>1666</v>
      </c>
      <c r="H83" s="787">
        <v>1165</v>
      </c>
      <c r="I83" s="787">
        <v>1353</v>
      </c>
      <c r="J83" s="787">
        <v>1580</v>
      </c>
      <c r="K83" s="787">
        <v>1749</v>
      </c>
    </row>
    <row r="84" spans="1:11" x14ac:dyDescent="0.25">
      <c r="A84" s="1689" t="s">
        <v>831</v>
      </c>
      <c r="B84" s="787">
        <v>1407</v>
      </c>
      <c r="C84" s="787">
        <v>1582</v>
      </c>
      <c r="D84" s="787">
        <v>1555</v>
      </c>
      <c r="E84" s="787">
        <v>1502</v>
      </c>
      <c r="F84" s="787">
        <v>1434</v>
      </c>
      <c r="G84" s="787">
        <v>1313</v>
      </c>
      <c r="H84" s="787">
        <v>869</v>
      </c>
      <c r="I84" s="787">
        <v>1201</v>
      </c>
      <c r="J84" s="787">
        <v>1292</v>
      </c>
      <c r="K84" s="787">
        <v>1356</v>
      </c>
    </row>
    <row r="85" spans="1:11" x14ac:dyDescent="0.25">
      <c r="A85" s="1761" t="s">
        <v>38</v>
      </c>
      <c r="B85" s="1904">
        <f t="shared" ref="B85:H85" si="5">SUM(B78:B84)</f>
        <v>11547</v>
      </c>
      <c r="C85" s="1904">
        <f t="shared" si="5"/>
        <v>12202</v>
      </c>
      <c r="D85" s="1904">
        <f t="shared" si="5"/>
        <v>11849</v>
      </c>
      <c r="E85" s="1904">
        <f t="shared" si="5"/>
        <v>11832</v>
      </c>
      <c r="F85" s="1904">
        <f t="shared" si="5"/>
        <v>11258</v>
      </c>
      <c r="G85" s="1904">
        <f t="shared" si="5"/>
        <v>10393</v>
      </c>
      <c r="H85" s="1904">
        <f t="shared" si="5"/>
        <v>7740</v>
      </c>
      <c r="I85" s="1904">
        <v>9308</v>
      </c>
      <c r="J85" s="1904">
        <v>10419</v>
      </c>
      <c r="K85" s="1904">
        <v>11102</v>
      </c>
    </row>
  </sheetData>
  <pageMargins left="0.75" right="0.75" top="1" bottom="1" header="0.5" footer="0.5"/>
  <pageSetup paperSize="13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opLeftCell="A94" workbookViewId="0">
      <selection activeCell="A107" sqref="A107:K120"/>
    </sheetView>
  </sheetViews>
  <sheetFormatPr defaultColWidth="9.109375" defaultRowHeight="13.2" x14ac:dyDescent="0.25"/>
  <cols>
    <col min="1" max="1" width="11.33203125" style="1631" customWidth="1"/>
    <col min="2" max="11" width="6.33203125" style="1631" customWidth="1"/>
    <col min="12" max="16384" width="9.109375" style="1631"/>
  </cols>
  <sheetData>
    <row r="1" spans="1:11" x14ac:dyDescent="0.25">
      <c r="A1" s="1688" t="s">
        <v>1024</v>
      </c>
    </row>
    <row r="2" spans="1:11" x14ac:dyDescent="0.25">
      <c r="A2" s="1688"/>
    </row>
    <row r="3" spans="1:11" x14ac:dyDescent="0.25">
      <c r="A3" s="1754" t="s">
        <v>1</v>
      </c>
    </row>
    <row r="5" spans="1:11" x14ac:dyDescent="0.25">
      <c r="A5" s="1766" t="s">
        <v>834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</row>
    <row r="6" spans="1:11" x14ac:dyDescent="0.25">
      <c r="A6" s="1767" t="s">
        <v>835</v>
      </c>
      <c r="B6" s="1882">
        <v>1070</v>
      </c>
      <c r="C6" s="1882">
        <v>1116</v>
      </c>
      <c r="D6" s="1882">
        <v>1134</v>
      </c>
      <c r="E6" s="1882">
        <v>1154</v>
      </c>
      <c r="F6" s="1882">
        <v>1181</v>
      </c>
      <c r="G6" s="1882">
        <v>1102</v>
      </c>
      <c r="H6" s="1882">
        <v>942</v>
      </c>
      <c r="I6" s="1882">
        <v>1179</v>
      </c>
      <c r="J6" s="1882">
        <v>1212</v>
      </c>
      <c r="K6" s="1882">
        <v>1174</v>
      </c>
    </row>
    <row r="7" spans="1:11" x14ac:dyDescent="0.25">
      <c r="A7" s="1769" t="s">
        <v>836</v>
      </c>
      <c r="B7" s="1882">
        <v>888</v>
      </c>
      <c r="C7" s="1882">
        <v>903</v>
      </c>
      <c r="D7" s="1882">
        <v>885</v>
      </c>
      <c r="E7" s="1882">
        <v>922</v>
      </c>
      <c r="F7" s="1882">
        <v>863</v>
      </c>
      <c r="G7" s="1882">
        <v>783</v>
      </c>
      <c r="H7" s="1882">
        <v>558</v>
      </c>
      <c r="I7" s="1882">
        <v>606</v>
      </c>
      <c r="J7" s="1882">
        <v>858</v>
      </c>
      <c r="K7" s="1882">
        <v>831</v>
      </c>
    </row>
    <row r="8" spans="1:11" x14ac:dyDescent="0.25">
      <c r="A8" s="1769" t="s">
        <v>837</v>
      </c>
      <c r="B8" s="1882">
        <v>1052</v>
      </c>
      <c r="C8" s="1882">
        <v>1075</v>
      </c>
      <c r="D8" s="1882">
        <v>1082</v>
      </c>
      <c r="E8" s="1882">
        <v>1067</v>
      </c>
      <c r="F8" s="1882">
        <v>1049</v>
      </c>
      <c r="G8" s="1882">
        <v>884</v>
      </c>
      <c r="H8" s="1882">
        <v>600</v>
      </c>
      <c r="I8" s="1882">
        <v>732</v>
      </c>
      <c r="J8" s="1882">
        <v>861</v>
      </c>
      <c r="K8" s="1882">
        <v>903</v>
      </c>
    </row>
    <row r="9" spans="1:11" x14ac:dyDescent="0.25">
      <c r="A9" s="1769" t="s">
        <v>838</v>
      </c>
      <c r="B9" s="1882">
        <v>2257</v>
      </c>
      <c r="C9" s="1882">
        <v>2298</v>
      </c>
      <c r="D9" s="1882">
        <v>2260</v>
      </c>
      <c r="E9" s="1882">
        <v>2414</v>
      </c>
      <c r="F9" s="1882">
        <v>2372</v>
      </c>
      <c r="G9" s="1882">
        <v>2158</v>
      </c>
      <c r="H9" s="1882">
        <v>1771</v>
      </c>
      <c r="I9" s="1882">
        <v>2095</v>
      </c>
      <c r="J9" s="1882">
        <v>2126</v>
      </c>
      <c r="K9" s="1882">
        <v>2330</v>
      </c>
    </row>
    <row r="10" spans="1:11" x14ac:dyDescent="0.25">
      <c r="A10" s="1769" t="s">
        <v>839</v>
      </c>
      <c r="B10" s="1882">
        <v>3015</v>
      </c>
      <c r="C10" s="1882">
        <v>3225</v>
      </c>
      <c r="D10" s="1882">
        <v>3159</v>
      </c>
      <c r="E10" s="1882">
        <v>3403</v>
      </c>
      <c r="F10" s="1882">
        <v>3280</v>
      </c>
      <c r="G10" s="1882">
        <v>3100</v>
      </c>
      <c r="H10" s="1882">
        <v>2564</v>
      </c>
      <c r="I10" s="1882">
        <v>3092</v>
      </c>
      <c r="J10" s="1882">
        <v>3243</v>
      </c>
      <c r="K10" s="1882">
        <v>3450</v>
      </c>
    </row>
    <row r="11" spans="1:11" x14ac:dyDescent="0.25">
      <c r="A11" s="1769" t="s">
        <v>335</v>
      </c>
      <c r="B11" s="1882">
        <v>3896</v>
      </c>
      <c r="C11" s="1882">
        <v>4005</v>
      </c>
      <c r="D11" s="1882">
        <v>4103</v>
      </c>
      <c r="E11" s="1882">
        <v>4232</v>
      </c>
      <c r="F11" s="1882">
        <v>4161</v>
      </c>
      <c r="G11" s="1882">
        <v>3812</v>
      </c>
      <c r="H11" s="1882">
        <v>3194</v>
      </c>
      <c r="I11" s="1882">
        <v>3958</v>
      </c>
      <c r="J11" s="1882">
        <v>3959</v>
      </c>
      <c r="K11" s="1882">
        <v>4378</v>
      </c>
    </row>
    <row r="12" spans="1:11" x14ac:dyDescent="0.25">
      <c r="A12" s="1769" t="s">
        <v>336</v>
      </c>
      <c r="B12" s="1882">
        <v>3946</v>
      </c>
      <c r="C12" s="1882">
        <v>4033</v>
      </c>
      <c r="D12" s="1882">
        <v>4131</v>
      </c>
      <c r="E12" s="1882">
        <v>4319</v>
      </c>
      <c r="F12" s="1882">
        <v>4225</v>
      </c>
      <c r="G12" s="1882">
        <v>3923</v>
      </c>
      <c r="H12" s="1882">
        <v>3367</v>
      </c>
      <c r="I12" s="1882">
        <v>4112</v>
      </c>
      <c r="J12" s="1882">
        <v>4116</v>
      </c>
      <c r="K12" s="1882">
        <v>4474</v>
      </c>
    </row>
    <row r="13" spans="1:11" x14ac:dyDescent="0.25">
      <c r="A13" s="1769" t="s">
        <v>337</v>
      </c>
      <c r="B13" s="1882">
        <v>4057</v>
      </c>
      <c r="C13" s="1882">
        <v>4080</v>
      </c>
      <c r="D13" s="1882">
        <v>4092</v>
      </c>
      <c r="E13" s="1882">
        <v>4314</v>
      </c>
      <c r="F13" s="1882">
        <v>4194</v>
      </c>
      <c r="G13" s="1882">
        <v>4046</v>
      </c>
      <c r="H13" s="1882">
        <v>3362</v>
      </c>
      <c r="I13" s="1882">
        <v>4131</v>
      </c>
      <c r="J13" s="1882">
        <v>4172</v>
      </c>
      <c r="K13" s="1882">
        <v>4527</v>
      </c>
    </row>
    <row r="14" spans="1:11" x14ac:dyDescent="0.25">
      <c r="A14" s="1769" t="s">
        <v>338</v>
      </c>
      <c r="B14" s="1882">
        <v>3893</v>
      </c>
      <c r="C14" s="1882">
        <v>4004</v>
      </c>
      <c r="D14" s="1882">
        <v>3972</v>
      </c>
      <c r="E14" s="1882">
        <v>4219</v>
      </c>
      <c r="F14" s="1882">
        <v>4019</v>
      </c>
      <c r="G14" s="1882">
        <v>3891</v>
      </c>
      <c r="H14" s="1882">
        <v>3213</v>
      </c>
      <c r="I14" s="1882">
        <v>3876</v>
      </c>
      <c r="J14" s="1882">
        <v>3930</v>
      </c>
      <c r="K14" s="1882">
        <v>4268</v>
      </c>
    </row>
    <row r="15" spans="1:11" x14ac:dyDescent="0.25">
      <c r="A15" s="1769" t="s">
        <v>339</v>
      </c>
      <c r="B15" s="1882">
        <v>3302</v>
      </c>
      <c r="C15" s="1882">
        <v>3506</v>
      </c>
      <c r="D15" s="1882">
        <v>3585</v>
      </c>
      <c r="E15" s="1882">
        <v>3738</v>
      </c>
      <c r="F15" s="1882">
        <v>3713</v>
      </c>
      <c r="G15" s="1882">
        <v>3403</v>
      </c>
      <c r="H15" s="1882">
        <v>2871</v>
      </c>
      <c r="I15" s="1882">
        <v>3458</v>
      </c>
      <c r="J15" s="1882">
        <v>3653</v>
      </c>
      <c r="K15" s="1882">
        <v>3771</v>
      </c>
    </row>
    <row r="16" spans="1:11" x14ac:dyDescent="0.25">
      <c r="A16" s="1769" t="s">
        <v>340</v>
      </c>
      <c r="B16" s="1882">
        <v>2440</v>
      </c>
      <c r="C16" s="1882">
        <v>2539</v>
      </c>
      <c r="D16" s="1882">
        <v>2524</v>
      </c>
      <c r="E16" s="1882">
        <v>2683</v>
      </c>
      <c r="F16" s="1882">
        <v>2597</v>
      </c>
      <c r="G16" s="1882">
        <v>2513</v>
      </c>
      <c r="H16" s="1882">
        <v>2157</v>
      </c>
      <c r="I16" s="1882">
        <v>2517</v>
      </c>
      <c r="J16" s="1882">
        <v>2562</v>
      </c>
      <c r="K16" s="1882">
        <v>2633</v>
      </c>
    </row>
    <row r="17" spans="1:11" x14ac:dyDescent="0.25">
      <c r="A17" s="1769" t="s">
        <v>341</v>
      </c>
      <c r="B17" s="1882">
        <v>1616</v>
      </c>
      <c r="C17" s="1882">
        <v>1787</v>
      </c>
      <c r="D17" s="1882">
        <v>1830</v>
      </c>
      <c r="E17" s="1882">
        <v>1903</v>
      </c>
      <c r="F17" s="1882">
        <v>1786</v>
      </c>
      <c r="G17" s="1882">
        <v>1752</v>
      </c>
      <c r="H17" s="1882">
        <v>1475</v>
      </c>
      <c r="I17" s="1882">
        <v>1697</v>
      </c>
      <c r="J17" s="1882">
        <v>1869</v>
      </c>
      <c r="K17" s="1882">
        <v>1865</v>
      </c>
    </row>
    <row r="18" spans="1:11" x14ac:dyDescent="0.25">
      <c r="A18" s="1761" t="s">
        <v>38</v>
      </c>
      <c r="B18" s="1879">
        <f t="shared" ref="B18:J18" si="0">SUM(B6:B17)</f>
        <v>31432</v>
      </c>
      <c r="C18" s="1879">
        <f t="shared" si="0"/>
        <v>32571</v>
      </c>
      <c r="D18" s="1879">
        <f t="shared" si="0"/>
        <v>32757</v>
      </c>
      <c r="E18" s="1879">
        <f t="shared" si="0"/>
        <v>34368</v>
      </c>
      <c r="F18" s="1879">
        <f t="shared" si="0"/>
        <v>33440</v>
      </c>
      <c r="G18" s="1879">
        <f t="shared" si="0"/>
        <v>31367</v>
      </c>
      <c r="H18" s="1879">
        <f t="shared" si="0"/>
        <v>26074</v>
      </c>
      <c r="I18" s="1879">
        <f t="shared" si="0"/>
        <v>31453</v>
      </c>
      <c r="J18" s="1879">
        <f t="shared" si="0"/>
        <v>32561</v>
      </c>
      <c r="K18" s="1879">
        <v>34604</v>
      </c>
    </row>
    <row r="19" spans="1:11" x14ac:dyDescent="0.25">
      <c r="A19" s="1750"/>
    </row>
    <row r="20" spans="1:11" x14ac:dyDescent="0.25">
      <c r="A20" s="1754" t="s">
        <v>2</v>
      </c>
    </row>
    <row r="22" spans="1:11" x14ac:dyDescent="0.25">
      <c r="A22" s="1766" t="s">
        <v>834</v>
      </c>
      <c r="B22" s="1878" t="s">
        <v>413</v>
      </c>
      <c r="C22" s="1878" t="s">
        <v>414</v>
      </c>
      <c r="D22" s="1878" t="s">
        <v>415</v>
      </c>
      <c r="E22" s="1878" t="s">
        <v>416</v>
      </c>
      <c r="F22" s="1878" t="s">
        <v>417</v>
      </c>
      <c r="G22" s="1878" t="s">
        <v>418</v>
      </c>
      <c r="H22" s="1878" t="s">
        <v>419</v>
      </c>
      <c r="I22" s="1878" t="s">
        <v>511</v>
      </c>
      <c r="J22" s="1878" t="s">
        <v>518</v>
      </c>
      <c r="K22" s="1878" t="s">
        <v>519</v>
      </c>
    </row>
    <row r="23" spans="1:11" x14ac:dyDescent="0.25">
      <c r="A23" s="1769" t="s">
        <v>835</v>
      </c>
      <c r="B23" s="1883">
        <v>300</v>
      </c>
      <c r="C23" s="1883">
        <v>315</v>
      </c>
      <c r="D23" s="1883">
        <v>285</v>
      </c>
      <c r="E23" s="1883">
        <v>299</v>
      </c>
      <c r="F23" s="1883">
        <v>308</v>
      </c>
      <c r="G23" s="1883">
        <v>279</v>
      </c>
      <c r="H23" s="1883">
        <v>211</v>
      </c>
      <c r="I23" s="1883">
        <v>277</v>
      </c>
      <c r="J23" s="1883">
        <v>311</v>
      </c>
      <c r="K23" s="1883">
        <v>304</v>
      </c>
    </row>
    <row r="24" spans="1:11" x14ac:dyDescent="0.25">
      <c r="A24" s="1769" t="s">
        <v>836</v>
      </c>
      <c r="B24" s="1883">
        <v>232</v>
      </c>
      <c r="C24" s="1883">
        <v>243</v>
      </c>
      <c r="D24" s="1883">
        <v>249</v>
      </c>
      <c r="E24" s="1883">
        <v>243</v>
      </c>
      <c r="F24" s="1883">
        <v>211</v>
      </c>
      <c r="G24" s="1883">
        <v>170</v>
      </c>
      <c r="H24" s="1883">
        <v>128</v>
      </c>
      <c r="I24" s="1883">
        <v>153</v>
      </c>
      <c r="J24" s="1883">
        <v>201</v>
      </c>
      <c r="K24" s="1883">
        <v>199</v>
      </c>
    </row>
    <row r="25" spans="1:11" x14ac:dyDescent="0.25">
      <c r="A25" s="1769" t="s">
        <v>837</v>
      </c>
      <c r="B25" s="1883">
        <v>330</v>
      </c>
      <c r="C25" s="1883">
        <v>346</v>
      </c>
      <c r="D25" s="1883">
        <v>364</v>
      </c>
      <c r="E25" s="1883">
        <v>333</v>
      </c>
      <c r="F25" s="1883">
        <v>308</v>
      </c>
      <c r="G25" s="1883">
        <v>247</v>
      </c>
      <c r="H25" s="1883">
        <v>162</v>
      </c>
      <c r="I25" s="1883">
        <v>215</v>
      </c>
      <c r="J25" s="1883">
        <v>244</v>
      </c>
      <c r="K25" s="1883">
        <v>279</v>
      </c>
    </row>
    <row r="26" spans="1:11" x14ac:dyDescent="0.25">
      <c r="A26" s="1769" t="s">
        <v>838</v>
      </c>
      <c r="B26" s="1883">
        <v>823</v>
      </c>
      <c r="C26" s="1883">
        <v>836</v>
      </c>
      <c r="D26" s="1883">
        <v>809</v>
      </c>
      <c r="E26" s="1883">
        <v>797</v>
      </c>
      <c r="F26" s="1883">
        <v>805</v>
      </c>
      <c r="G26" s="1883">
        <v>754</v>
      </c>
      <c r="H26" s="1883">
        <v>578</v>
      </c>
      <c r="I26" s="1883">
        <v>664</v>
      </c>
      <c r="J26" s="1883">
        <v>723</v>
      </c>
      <c r="K26" s="1883">
        <v>816</v>
      </c>
    </row>
    <row r="27" spans="1:11" x14ac:dyDescent="0.25">
      <c r="A27" s="1769" t="s">
        <v>839</v>
      </c>
      <c r="B27" s="1883">
        <v>983</v>
      </c>
      <c r="C27" s="1883">
        <v>1027</v>
      </c>
      <c r="D27" s="1883">
        <v>1002</v>
      </c>
      <c r="E27" s="1883">
        <v>1040</v>
      </c>
      <c r="F27" s="1883">
        <v>945</v>
      </c>
      <c r="G27" s="1883">
        <v>905</v>
      </c>
      <c r="H27" s="1883">
        <v>677</v>
      </c>
      <c r="I27" s="1883">
        <v>821</v>
      </c>
      <c r="J27" s="1883">
        <v>950</v>
      </c>
      <c r="K27" s="1883">
        <v>965</v>
      </c>
    </row>
    <row r="28" spans="1:11" x14ac:dyDescent="0.25">
      <c r="A28" s="1769" t="s">
        <v>335</v>
      </c>
      <c r="B28" s="1883">
        <v>1277</v>
      </c>
      <c r="C28" s="1883">
        <v>1294</v>
      </c>
      <c r="D28" s="1883">
        <v>1237</v>
      </c>
      <c r="E28" s="1883">
        <v>1292</v>
      </c>
      <c r="F28" s="1883">
        <v>1193</v>
      </c>
      <c r="G28" s="1883">
        <v>1130</v>
      </c>
      <c r="H28" s="1883">
        <v>895</v>
      </c>
      <c r="I28" s="1883">
        <v>1056</v>
      </c>
      <c r="J28" s="1883">
        <v>1091</v>
      </c>
      <c r="K28" s="1883">
        <v>1202</v>
      </c>
    </row>
    <row r="29" spans="1:11" x14ac:dyDescent="0.25">
      <c r="A29" s="1769" t="s">
        <v>336</v>
      </c>
      <c r="B29" s="1883">
        <v>1362</v>
      </c>
      <c r="C29" s="1883">
        <v>1395</v>
      </c>
      <c r="D29" s="1883">
        <v>1361</v>
      </c>
      <c r="E29" s="1883">
        <v>1406</v>
      </c>
      <c r="F29" s="1883">
        <v>1338</v>
      </c>
      <c r="G29" s="1883">
        <v>1233</v>
      </c>
      <c r="H29" s="1883">
        <v>991</v>
      </c>
      <c r="I29" s="1883">
        <v>1211</v>
      </c>
      <c r="J29" s="1883">
        <v>1300</v>
      </c>
      <c r="K29" s="1883">
        <v>1390</v>
      </c>
    </row>
    <row r="30" spans="1:11" x14ac:dyDescent="0.25">
      <c r="A30" s="1769" t="s">
        <v>337</v>
      </c>
      <c r="B30" s="1883">
        <v>1462</v>
      </c>
      <c r="C30" s="1883">
        <v>1421</v>
      </c>
      <c r="D30" s="1883">
        <v>1407</v>
      </c>
      <c r="E30" s="1883">
        <v>1426</v>
      </c>
      <c r="F30" s="1883">
        <v>1408</v>
      </c>
      <c r="G30" s="1883">
        <v>1304</v>
      </c>
      <c r="H30" s="1883">
        <v>1064</v>
      </c>
      <c r="I30" s="1883">
        <v>1210</v>
      </c>
      <c r="J30" s="1883">
        <v>1371</v>
      </c>
      <c r="K30" s="1883">
        <v>1490</v>
      </c>
    </row>
    <row r="31" spans="1:11" x14ac:dyDescent="0.25">
      <c r="A31" s="1769" t="s">
        <v>338</v>
      </c>
      <c r="B31" s="1883">
        <v>1422</v>
      </c>
      <c r="C31" s="1883">
        <v>1469</v>
      </c>
      <c r="D31" s="1883">
        <v>1452</v>
      </c>
      <c r="E31" s="1883">
        <v>1419</v>
      </c>
      <c r="F31" s="1883">
        <v>1404</v>
      </c>
      <c r="G31" s="1883">
        <v>1359</v>
      </c>
      <c r="H31" s="1883">
        <v>1048</v>
      </c>
      <c r="I31" s="1883">
        <v>1284</v>
      </c>
      <c r="J31" s="1883">
        <v>1347</v>
      </c>
      <c r="K31" s="1883">
        <v>1467</v>
      </c>
    </row>
    <row r="32" spans="1:11" x14ac:dyDescent="0.25">
      <c r="A32" s="1769" t="s">
        <v>339</v>
      </c>
      <c r="B32" s="1883">
        <v>1167</v>
      </c>
      <c r="C32" s="1883">
        <v>1275</v>
      </c>
      <c r="D32" s="1883">
        <v>1263</v>
      </c>
      <c r="E32" s="1883">
        <v>1352</v>
      </c>
      <c r="F32" s="1883">
        <v>1244</v>
      </c>
      <c r="G32" s="1883">
        <v>1098</v>
      </c>
      <c r="H32" s="1883">
        <v>965</v>
      </c>
      <c r="I32" s="1883">
        <v>1092</v>
      </c>
      <c r="J32" s="1883">
        <v>1206</v>
      </c>
      <c r="K32" s="1883">
        <v>1244</v>
      </c>
    </row>
    <row r="33" spans="1:11" x14ac:dyDescent="0.25">
      <c r="A33" s="1769" t="s">
        <v>340</v>
      </c>
      <c r="B33" s="1883">
        <v>789</v>
      </c>
      <c r="C33" s="1883">
        <v>866</v>
      </c>
      <c r="D33" s="1883">
        <v>817</v>
      </c>
      <c r="E33" s="1883">
        <v>826</v>
      </c>
      <c r="F33" s="1883">
        <v>774</v>
      </c>
      <c r="G33" s="1883">
        <v>748</v>
      </c>
      <c r="H33" s="1883">
        <v>614</v>
      </c>
      <c r="I33" s="1883">
        <v>738</v>
      </c>
      <c r="J33" s="1883">
        <v>748</v>
      </c>
      <c r="K33" s="1883">
        <v>777</v>
      </c>
    </row>
    <row r="34" spans="1:11" x14ac:dyDescent="0.25">
      <c r="A34" s="1769" t="s">
        <v>341</v>
      </c>
      <c r="B34" s="1883">
        <v>460</v>
      </c>
      <c r="C34" s="1883">
        <v>551</v>
      </c>
      <c r="D34" s="1883">
        <v>533</v>
      </c>
      <c r="E34" s="1883">
        <v>506</v>
      </c>
      <c r="F34" s="1883">
        <v>512</v>
      </c>
      <c r="G34" s="1883">
        <v>468</v>
      </c>
      <c r="H34" s="1883">
        <v>377</v>
      </c>
      <c r="I34" s="1883">
        <v>425</v>
      </c>
      <c r="J34" s="1883">
        <v>513</v>
      </c>
      <c r="K34" s="1883">
        <v>500</v>
      </c>
    </row>
    <row r="35" spans="1:11" x14ac:dyDescent="0.25">
      <c r="A35" s="1761" t="s">
        <v>38</v>
      </c>
      <c r="B35" s="1879">
        <f t="shared" ref="B35:I35" si="1">SUM(B23:B34)</f>
        <v>10607</v>
      </c>
      <c r="C35" s="1879">
        <f t="shared" si="1"/>
        <v>11038</v>
      </c>
      <c r="D35" s="1879">
        <f t="shared" si="1"/>
        <v>10779</v>
      </c>
      <c r="E35" s="1879">
        <f t="shared" si="1"/>
        <v>10939</v>
      </c>
      <c r="F35" s="1879">
        <f t="shared" si="1"/>
        <v>10450</v>
      </c>
      <c r="G35" s="1879">
        <f t="shared" si="1"/>
        <v>9695</v>
      </c>
      <c r="H35" s="1879">
        <f t="shared" si="1"/>
        <v>7710</v>
      </c>
      <c r="I35" s="1879">
        <f t="shared" si="1"/>
        <v>9146</v>
      </c>
      <c r="J35" s="1879">
        <v>10005</v>
      </c>
      <c r="K35" s="1879">
        <v>10633</v>
      </c>
    </row>
    <row r="36" spans="1:11" x14ac:dyDescent="0.25">
      <c r="A36" s="1750"/>
    </row>
    <row r="37" spans="1:11" x14ac:dyDescent="0.25">
      <c r="A37" s="1754" t="s">
        <v>803</v>
      </c>
    </row>
    <row r="39" spans="1:11" x14ac:dyDescent="0.25">
      <c r="A39" s="1766" t="s">
        <v>834</v>
      </c>
      <c r="B39" s="1878" t="s">
        <v>413</v>
      </c>
      <c r="C39" s="1878" t="s">
        <v>414</v>
      </c>
      <c r="D39" s="1878" t="s">
        <v>415</v>
      </c>
      <c r="E39" s="1878" t="s">
        <v>416</v>
      </c>
      <c r="F39" s="1878" t="s">
        <v>417</v>
      </c>
      <c r="G39" s="1878" t="s">
        <v>418</v>
      </c>
      <c r="H39" s="1878" t="s">
        <v>419</v>
      </c>
      <c r="I39" s="1878" t="s">
        <v>511</v>
      </c>
      <c r="J39" s="1878" t="s">
        <v>518</v>
      </c>
      <c r="K39" s="1878" t="s">
        <v>519</v>
      </c>
    </row>
    <row r="40" spans="1:11" x14ac:dyDescent="0.25">
      <c r="A40" s="1767" t="s">
        <v>835</v>
      </c>
      <c r="B40" s="41">
        <v>14</v>
      </c>
      <c r="C40" s="41">
        <v>16</v>
      </c>
      <c r="D40" s="41">
        <v>15</v>
      </c>
      <c r="E40" s="41">
        <v>14</v>
      </c>
      <c r="F40" s="41">
        <v>17</v>
      </c>
      <c r="G40" s="41">
        <v>20</v>
      </c>
      <c r="H40" s="41">
        <v>9</v>
      </c>
      <c r="I40" s="41">
        <v>15</v>
      </c>
      <c r="J40">
        <v>14</v>
      </c>
      <c r="K40">
        <v>20</v>
      </c>
    </row>
    <row r="41" spans="1:11" x14ac:dyDescent="0.25">
      <c r="A41" s="1769" t="s">
        <v>836</v>
      </c>
      <c r="B41" s="41">
        <v>10</v>
      </c>
      <c r="C41" s="41">
        <v>12</v>
      </c>
      <c r="D41" s="41">
        <v>11</v>
      </c>
      <c r="E41" s="41">
        <v>17</v>
      </c>
      <c r="F41" s="41">
        <v>13</v>
      </c>
      <c r="G41" s="41">
        <v>7</v>
      </c>
      <c r="H41" s="41">
        <v>10</v>
      </c>
      <c r="I41" s="41">
        <v>5</v>
      </c>
      <c r="J41">
        <v>14</v>
      </c>
      <c r="K41">
        <v>11</v>
      </c>
    </row>
    <row r="42" spans="1:11" x14ac:dyDescent="0.25">
      <c r="A42" s="1769" t="s">
        <v>837</v>
      </c>
      <c r="B42" s="41">
        <v>14</v>
      </c>
      <c r="C42" s="41">
        <v>21</v>
      </c>
      <c r="D42" s="41">
        <v>22</v>
      </c>
      <c r="E42" s="41">
        <v>16</v>
      </c>
      <c r="F42" s="41">
        <v>14</v>
      </c>
      <c r="G42" s="41">
        <v>18</v>
      </c>
      <c r="H42" s="41">
        <v>10</v>
      </c>
      <c r="I42" s="41">
        <v>12</v>
      </c>
      <c r="J42">
        <v>13</v>
      </c>
      <c r="K42">
        <v>12</v>
      </c>
    </row>
    <row r="43" spans="1:11" x14ac:dyDescent="0.25">
      <c r="A43" s="1769" t="s">
        <v>838</v>
      </c>
      <c r="B43" s="41">
        <v>26</v>
      </c>
      <c r="C43" s="41">
        <v>18</v>
      </c>
      <c r="D43" s="41">
        <v>14</v>
      </c>
      <c r="E43" s="41">
        <v>20</v>
      </c>
      <c r="F43" s="41">
        <v>27</v>
      </c>
      <c r="G43" s="41">
        <v>17</v>
      </c>
      <c r="H43" s="41">
        <v>20</v>
      </c>
      <c r="I43" s="41">
        <v>15</v>
      </c>
      <c r="J43">
        <v>13</v>
      </c>
      <c r="K43">
        <v>12</v>
      </c>
    </row>
    <row r="44" spans="1:11" x14ac:dyDescent="0.25">
      <c r="A44" s="1769" t="s">
        <v>839</v>
      </c>
      <c r="B44" s="41">
        <v>25</v>
      </c>
      <c r="C44" s="41">
        <v>24</v>
      </c>
      <c r="D44" s="41">
        <v>18</v>
      </c>
      <c r="E44" s="41">
        <v>25</v>
      </c>
      <c r="F44" s="41">
        <v>14</v>
      </c>
      <c r="G44" s="41">
        <v>15</v>
      </c>
      <c r="H44" s="41">
        <v>15</v>
      </c>
      <c r="I44" s="41">
        <v>27</v>
      </c>
      <c r="J44">
        <v>16</v>
      </c>
      <c r="K44">
        <v>14</v>
      </c>
    </row>
    <row r="45" spans="1:11" x14ac:dyDescent="0.25">
      <c r="A45" s="1769" t="s">
        <v>335</v>
      </c>
      <c r="B45" s="41">
        <v>22</v>
      </c>
      <c r="C45" s="41">
        <v>23</v>
      </c>
      <c r="D45" s="41">
        <v>20</v>
      </c>
      <c r="E45" s="41">
        <v>24</v>
      </c>
      <c r="F45" s="41">
        <v>24</v>
      </c>
      <c r="G45" s="41">
        <v>22</v>
      </c>
      <c r="H45" s="41">
        <v>21</v>
      </c>
      <c r="I45" s="41">
        <v>22</v>
      </c>
      <c r="J45">
        <v>17</v>
      </c>
      <c r="K45">
        <v>23</v>
      </c>
    </row>
    <row r="46" spans="1:11" x14ac:dyDescent="0.25">
      <c r="A46" s="1769" t="s">
        <v>336</v>
      </c>
      <c r="B46" s="41">
        <v>26</v>
      </c>
      <c r="C46" s="41">
        <v>16</v>
      </c>
      <c r="D46" s="41">
        <v>21</v>
      </c>
      <c r="E46" s="41">
        <v>22</v>
      </c>
      <c r="F46" s="41">
        <v>28</v>
      </c>
      <c r="G46" s="41">
        <v>24</v>
      </c>
      <c r="H46" s="41">
        <v>13</v>
      </c>
      <c r="I46" s="41">
        <v>23</v>
      </c>
      <c r="J46">
        <v>24</v>
      </c>
      <c r="K46">
        <v>22</v>
      </c>
    </row>
    <row r="47" spans="1:11" x14ac:dyDescent="0.25">
      <c r="A47" s="1769" t="s">
        <v>337</v>
      </c>
      <c r="B47" s="41">
        <v>24</v>
      </c>
      <c r="C47" s="41">
        <v>33</v>
      </c>
      <c r="D47" s="41">
        <v>25</v>
      </c>
      <c r="E47" s="41">
        <v>36</v>
      </c>
      <c r="F47" s="41">
        <v>31</v>
      </c>
      <c r="G47" s="41">
        <v>36</v>
      </c>
      <c r="H47" s="41">
        <v>24</v>
      </c>
      <c r="I47" s="41">
        <v>29</v>
      </c>
      <c r="J47">
        <v>29</v>
      </c>
      <c r="K47">
        <v>27</v>
      </c>
    </row>
    <row r="48" spans="1:11" x14ac:dyDescent="0.25">
      <c r="A48" s="1769" t="s">
        <v>338</v>
      </c>
      <c r="B48" s="41">
        <v>33</v>
      </c>
      <c r="C48" s="41">
        <v>47</v>
      </c>
      <c r="D48" s="41">
        <v>37</v>
      </c>
      <c r="E48" s="41">
        <v>40</v>
      </c>
      <c r="F48" s="41">
        <v>44</v>
      </c>
      <c r="G48" s="41">
        <v>42</v>
      </c>
      <c r="H48" s="41">
        <v>28</v>
      </c>
      <c r="I48" s="41">
        <v>34</v>
      </c>
      <c r="J48">
        <v>19</v>
      </c>
      <c r="K48">
        <v>33</v>
      </c>
    </row>
    <row r="49" spans="1:11" x14ac:dyDescent="0.25">
      <c r="A49" s="1769" t="s">
        <v>339</v>
      </c>
      <c r="B49" s="41">
        <v>39</v>
      </c>
      <c r="C49" s="41">
        <v>38</v>
      </c>
      <c r="D49" s="41">
        <v>41</v>
      </c>
      <c r="E49" s="41">
        <v>38</v>
      </c>
      <c r="F49" s="41">
        <v>35</v>
      </c>
      <c r="G49" s="41">
        <v>28</v>
      </c>
      <c r="H49" s="41">
        <v>30</v>
      </c>
      <c r="I49" s="41">
        <v>33</v>
      </c>
      <c r="J49">
        <v>37</v>
      </c>
      <c r="K49">
        <v>31</v>
      </c>
    </row>
    <row r="50" spans="1:11" x14ac:dyDescent="0.25">
      <c r="A50" s="1769" t="s">
        <v>340</v>
      </c>
      <c r="B50" s="41">
        <v>37</v>
      </c>
      <c r="C50" s="41">
        <v>38</v>
      </c>
      <c r="D50" s="41">
        <v>33</v>
      </c>
      <c r="E50" s="41">
        <v>28</v>
      </c>
      <c r="F50" s="41">
        <v>27</v>
      </c>
      <c r="G50" s="41">
        <v>29</v>
      </c>
      <c r="H50" s="41">
        <v>17</v>
      </c>
      <c r="I50" s="41">
        <v>27</v>
      </c>
      <c r="J50">
        <v>28</v>
      </c>
      <c r="K50">
        <v>21</v>
      </c>
    </row>
    <row r="51" spans="1:11" x14ac:dyDescent="0.25">
      <c r="A51" s="1769" t="s">
        <v>341</v>
      </c>
      <c r="B51" s="41">
        <v>14</v>
      </c>
      <c r="C51" s="41">
        <v>31</v>
      </c>
      <c r="D51" s="41">
        <v>22</v>
      </c>
      <c r="E51" s="41">
        <v>27</v>
      </c>
      <c r="F51" s="41">
        <v>23</v>
      </c>
      <c r="G51" s="41">
        <v>21</v>
      </c>
      <c r="H51" s="41">
        <v>17</v>
      </c>
      <c r="I51" s="41">
        <v>21</v>
      </c>
      <c r="J51">
        <v>19</v>
      </c>
      <c r="K51">
        <v>25</v>
      </c>
    </row>
    <row r="52" spans="1:11" x14ac:dyDescent="0.25">
      <c r="A52" s="1761" t="s">
        <v>38</v>
      </c>
      <c r="B52" s="1879">
        <f t="shared" ref="B52:J52" si="2">SUM(B40:B51)</f>
        <v>284</v>
      </c>
      <c r="C52" s="1879">
        <f t="shared" si="2"/>
        <v>317</v>
      </c>
      <c r="D52" s="1879">
        <f t="shared" si="2"/>
        <v>279</v>
      </c>
      <c r="E52" s="1879">
        <f t="shared" si="2"/>
        <v>307</v>
      </c>
      <c r="F52" s="1879">
        <f t="shared" si="2"/>
        <v>297</v>
      </c>
      <c r="G52" s="1879">
        <f t="shared" si="2"/>
        <v>279</v>
      </c>
      <c r="H52" s="1879">
        <f t="shared" si="2"/>
        <v>214</v>
      </c>
      <c r="I52" s="1879">
        <f t="shared" si="2"/>
        <v>263</v>
      </c>
      <c r="J52" s="1879">
        <f t="shared" si="2"/>
        <v>243</v>
      </c>
      <c r="K52" s="1879">
        <v>251</v>
      </c>
    </row>
    <row r="53" spans="1:11" x14ac:dyDescent="0.25">
      <c r="A53" s="1750"/>
    </row>
    <row r="54" spans="1:11" x14ac:dyDescent="0.25">
      <c r="A54" s="1754" t="s">
        <v>804</v>
      </c>
    </row>
    <row r="56" spans="1:11" x14ac:dyDescent="0.25">
      <c r="A56" s="1766" t="s">
        <v>834</v>
      </c>
      <c r="B56" s="1878" t="s">
        <v>413</v>
      </c>
      <c r="C56" s="1878" t="s">
        <v>414</v>
      </c>
      <c r="D56" s="1878" t="s">
        <v>415</v>
      </c>
      <c r="E56" s="1878" t="s">
        <v>416</v>
      </c>
      <c r="F56" s="1878" t="s">
        <v>417</v>
      </c>
      <c r="G56" s="1878" t="s">
        <v>418</v>
      </c>
      <c r="H56" s="1878" t="s">
        <v>419</v>
      </c>
      <c r="I56" s="1878" t="s">
        <v>511</v>
      </c>
      <c r="J56" s="1878" t="s">
        <v>518</v>
      </c>
      <c r="K56" s="1878" t="s">
        <v>519</v>
      </c>
    </row>
    <row r="57" spans="1:11" x14ac:dyDescent="0.25">
      <c r="A57" s="1767" t="s">
        <v>835</v>
      </c>
      <c r="B57" s="787">
        <v>286</v>
      </c>
      <c r="C57" s="787">
        <v>299</v>
      </c>
      <c r="D57" s="787">
        <v>270</v>
      </c>
      <c r="E57" s="787">
        <v>285</v>
      </c>
      <c r="F57" s="787">
        <v>291</v>
      </c>
      <c r="G57" s="787">
        <v>259</v>
      </c>
      <c r="H57" s="787">
        <v>202</v>
      </c>
      <c r="I57" s="787">
        <v>262</v>
      </c>
      <c r="J57" s="787">
        <v>297</v>
      </c>
      <c r="K57" s="787">
        <v>284</v>
      </c>
    </row>
    <row r="58" spans="1:11" x14ac:dyDescent="0.25">
      <c r="A58" s="1769" t="s">
        <v>836</v>
      </c>
      <c r="B58" s="787">
        <v>222</v>
      </c>
      <c r="C58" s="787">
        <v>231</v>
      </c>
      <c r="D58" s="787">
        <v>238</v>
      </c>
      <c r="E58" s="787">
        <v>226</v>
      </c>
      <c r="F58" s="787">
        <v>198</v>
      </c>
      <c r="G58" s="787">
        <v>163</v>
      </c>
      <c r="H58" s="787">
        <v>118</v>
      </c>
      <c r="I58" s="787">
        <v>148</v>
      </c>
      <c r="J58" s="787">
        <v>187</v>
      </c>
      <c r="K58" s="787">
        <v>188</v>
      </c>
    </row>
    <row r="59" spans="1:11" x14ac:dyDescent="0.25">
      <c r="A59" s="1769" t="s">
        <v>837</v>
      </c>
      <c r="B59" s="787">
        <v>316</v>
      </c>
      <c r="C59" s="787">
        <v>325</v>
      </c>
      <c r="D59" s="787">
        <v>342</v>
      </c>
      <c r="E59" s="787">
        <v>317</v>
      </c>
      <c r="F59" s="787">
        <v>294</v>
      </c>
      <c r="G59" s="787">
        <v>229</v>
      </c>
      <c r="H59" s="787">
        <v>152</v>
      </c>
      <c r="I59" s="787">
        <v>203</v>
      </c>
      <c r="J59" s="787">
        <v>231</v>
      </c>
      <c r="K59" s="787">
        <v>267</v>
      </c>
    </row>
    <row r="60" spans="1:11" x14ac:dyDescent="0.25">
      <c r="A60" s="1769" t="s">
        <v>838</v>
      </c>
      <c r="B60" s="787">
        <v>797</v>
      </c>
      <c r="C60" s="787">
        <v>818</v>
      </c>
      <c r="D60" s="787">
        <v>795</v>
      </c>
      <c r="E60" s="787">
        <v>777</v>
      </c>
      <c r="F60" s="787">
        <v>778</v>
      </c>
      <c r="G60" s="787">
        <v>737</v>
      </c>
      <c r="H60" s="787">
        <v>558</v>
      </c>
      <c r="I60" s="787">
        <v>649</v>
      </c>
      <c r="J60" s="787">
        <v>710</v>
      </c>
      <c r="K60" s="787">
        <v>804</v>
      </c>
    </row>
    <row r="61" spans="1:11" x14ac:dyDescent="0.25">
      <c r="A61" s="1769" t="s">
        <v>839</v>
      </c>
      <c r="B61" s="787">
        <v>958</v>
      </c>
      <c r="C61" s="787">
        <v>1003</v>
      </c>
      <c r="D61" s="787">
        <v>984</v>
      </c>
      <c r="E61" s="787">
        <v>1015</v>
      </c>
      <c r="F61" s="787">
        <v>931</v>
      </c>
      <c r="G61" s="787">
        <v>890</v>
      </c>
      <c r="H61" s="787">
        <v>662</v>
      </c>
      <c r="I61" s="787">
        <v>794</v>
      </c>
      <c r="J61" s="787">
        <v>934</v>
      </c>
      <c r="K61" s="787">
        <v>951</v>
      </c>
    </row>
    <row r="62" spans="1:11" x14ac:dyDescent="0.25">
      <c r="A62" s="1769" t="s">
        <v>335</v>
      </c>
      <c r="B62" s="787">
        <v>1255</v>
      </c>
      <c r="C62" s="787">
        <v>1271</v>
      </c>
      <c r="D62" s="787">
        <v>1217</v>
      </c>
      <c r="E62" s="787">
        <v>1268</v>
      </c>
      <c r="F62" s="787">
        <v>1169</v>
      </c>
      <c r="G62" s="787">
        <v>1108</v>
      </c>
      <c r="H62" s="787">
        <v>874</v>
      </c>
      <c r="I62" s="787">
        <v>1034</v>
      </c>
      <c r="J62" s="787">
        <v>1074</v>
      </c>
      <c r="K62" s="787">
        <v>1179</v>
      </c>
    </row>
    <row r="63" spans="1:11" x14ac:dyDescent="0.25">
      <c r="A63" s="1769" t="s">
        <v>336</v>
      </c>
      <c r="B63" s="787">
        <v>1336</v>
      </c>
      <c r="C63" s="787">
        <v>1379</v>
      </c>
      <c r="D63" s="787">
        <v>1340</v>
      </c>
      <c r="E63" s="787">
        <v>1384</v>
      </c>
      <c r="F63" s="787">
        <v>1310</v>
      </c>
      <c r="G63" s="787">
        <v>1209</v>
      </c>
      <c r="H63" s="787">
        <v>978</v>
      </c>
      <c r="I63" s="787">
        <v>1188</v>
      </c>
      <c r="J63" s="787">
        <v>1276</v>
      </c>
      <c r="K63" s="787">
        <v>1368</v>
      </c>
    </row>
    <row r="64" spans="1:11" x14ac:dyDescent="0.25">
      <c r="A64" s="1769" t="s">
        <v>337</v>
      </c>
      <c r="B64" s="787">
        <v>1438</v>
      </c>
      <c r="C64" s="787">
        <v>1388</v>
      </c>
      <c r="D64" s="787">
        <v>1382</v>
      </c>
      <c r="E64" s="787">
        <v>1390</v>
      </c>
      <c r="F64" s="787">
        <v>1377</v>
      </c>
      <c r="G64" s="787">
        <v>1268</v>
      </c>
      <c r="H64" s="787">
        <v>1040</v>
      </c>
      <c r="I64" s="787">
        <v>1181</v>
      </c>
      <c r="J64" s="787">
        <v>1342</v>
      </c>
      <c r="K64" s="787">
        <v>1463</v>
      </c>
    </row>
    <row r="65" spans="1:11" x14ac:dyDescent="0.25">
      <c r="A65" s="1769" t="s">
        <v>338</v>
      </c>
      <c r="B65" s="787">
        <v>1389</v>
      </c>
      <c r="C65" s="787">
        <v>1422</v>
      </c>
      <c r="D65" s="787">
        <v>1415</v>
      </c>
      <c r="E65" s="787">
        <v>1379</v>
      </c>
      <c r="F65" s="787">
        <v>1360</v>
      </c>
      <c r="G65" s="787">
        <v>1317</v>
      </c>
      <c r="H65" s="787">
        <v>1020</v>
      </c>
      <c r="I65" s="787">
        <v>1250</v>
      </c>
      <c r="J65" s="787">
        <v>1328</v>
      </c>
      <c r="K65" s="787">
        <v>1434</v>
      </c>
    </row>
    <row r="66" spans="1:11" x14ac:dyDescent="0.25">
      <c r="A66" s="1769" t="s">
        <v>339</v>
      </c>
      <c r="B66" s="787">
        <v>1128</v>
      </c>
      <c r="C66" s="787">
        <v>1237</v>
      </c>
      <c r="D66" s="787">
        <v>1222</v>
      </c>
      <c r="E66" s="787">
        <v>1314</v>
      </c>
      <c r="F66" s="787">
        <v>1209</v>
      </c>
      <c r="G66" s="787">
        <v>1070</v>
      </c>
      <c r="H66" s="787">
        <v>935</v>
      </c>
      <c r="I66" s="787">
        <v>1059</v>
      </c>
      <c r="J66" s="787">
        <v>1169</v>
      </c>
      <c r="K66" s="787">
        <v>1213</v>
      </c>
    </row>
    <row r="67" spans="1:11" x14ac:dyDescent="0.25">
      <c r="A67" s="1769" t="s">
        <v>340</v>
      </c>
      <c r="B67" s="787">
        <v>752</v>
      </c>
      <c r="C67" s="787">
        <v>828</v>
      </c>
      <c r="D67" s="787">
        <v>784</v>
      </c>
      <c r="E67" s="787">
        <v>798</v>
      </c>
      <c r="F67" s="787">
        <v>747</v>
      </c>
      <c r="G67" s="787">
        <v>719</v>
      </c>
      <c r="H67" s="787">
        <v>597</v>
      </c>
      <c r="I67" s="787">
        <v>711</v>
      </c>
      <c r="J67" s="787">
        <v>720</v>
      </c>
      <c r="K67" s="787">
        <v>756</v>
      </c>
    </row>
    <row r="68" spans="1:11" x14ac:dyDescent="0.25">
      <c r="A68" s="1769" t="s">
        <v>341</v>
      </c>
      <c r="B68" s="787">
        <v>446</v>
      </c>
      <c r="C68" s="787">
        <v>520</v>
      </c>
      <c r="D68" s="787">
        <v>511</v>
      </c>
      <c r="E68" s="787">
        <v>479</v>
      </c>
      <c r="F68" s="787">
        <v>489</v>
      </c>
      <c r="G68" s="787">
        <v>447</v>
      </c>
      <c r="H68" s="787">
        <v>360</v>
      </c>
      <c r="I68" s="787">
        <v>404</v>
      </c>
      <c r="J68" s="787">
        <v>494</v>
      </c>
      <c r="K68" s="787">
        <v>475</v>
      </c>
    </row>
    <row r="69" spans="1:11" x14ac:dyDescent="0.25">
      <c r="A69" s="1761" t="s">
        <v>38</v>
      </c>
      <c r="B69" s="1879">
        <f t="shared" ref="B69:J69" si="3">SUM(B57:B68)</f>
        <v>10323</v>
      </c>
      <c r="C69" s="1879">
        <f t="shared" si="3"/>
        <v>10721</v>
      </c>
      <c r="D69" s="1879">
        <f t="shared" si="3"/>
        <v>10500</v>
      </c>
      <c r="E69" s="1879">
        <f t="shared" si="3"/>
        <v>10632</v>
      </c>
      <c r="F69" s="1879">
        <f t="shared" si="3"/>
        <v>10153</v>
      </c>
      <c r="G69" s="1879">
        <f t="shared" si="3"/>
        <v>9416</v>
      </c>
      <c r="H69" s="1879">
        <f t="shared" si="3"/>
        <v>7496</v>
      </c>
      <c r="I69" s="1879">
        <f t="shared" si="3"/>
        <v>8883</v>
      </c>
      <c r="J69" s="1879">
        <f t="shared" si="3"/>
        <v>9762</v>
      </c>
      <c r="K69" s="1879">
        <v>10382</v>
      </c>
    </row>
    <row r="70" spans="1:11" x14ac:dyDescent="0.25">
      <c r="A70" s="1750"/>
    </row>
    <row r="71" spans="1:11" x14ac:dyDescent="0.25">
      <c r="A71" s="1754" t="s">
        <v>805</v>
      </c>
    </row>
    <row r="73" spans="1:11" x14ac:dyDescent="0.25">
      <c r="A73" s="1766" t="s">
        <v>834</v>
      </c>
      <c r="B73" s="1878" t="s">
        <v>413</v>
      </c>
      <c r="C73" s="1878" t="s">
        <v>414</v>
      </c>
      <c r="D73" s="1878" t="s">
        <v>415</v>
      </c>
      <c r="E73" s="1878" t="s">
        <v>416</v>
      </c>
      <c r="F73" s="1878" t="s">
        <v>417</v>
      </c>
      <c r="G73" s="1878" t="s">
        <v>418</v>
      </c>
      <c r="H73" s="1878" t="s">
        <v>419</v>
      </c>
      <c r="I73" s="1878" t="s">
        <v>511</v>
      </c>
      <c r="J73" s="1878" t="s">
        <v>518</v>
      </c>
      <c r="K73" s="1878" t="s">
        <v>519</v>
      </c>
    </row>
    <row r="74" spans="1:11" x14ac:dyDescent="0.25">
      <c r="A74" s="1767" t="s">
        <v>835</v>
      </c>
      <c r="B74" s="41">
        <v>15</v>
      </c>
      <c r="C74" s="41">
        <v>19</v>
      </c>
      <c r="D74" s="41">
        <v>17</v>
      </c>
      <c r="E74" s="41">
        <v>15</v>
      </c>
      <c r="F74" s="41">
        <v>20</v>
      </c>
      <c r="G74" s="41">
        <v>24</v>
      </c>
      <c r="H74" s="41">
        <v>12</v>
      </c>
      <c r="I74" s="41">
        <v>16</v>
      </c>
      <c r="J74" s="41">
        <v>18</v>
      </c>
      <c r="K74" s="41">
        <v>23</v>
      </c>
    </row>
    <row r="75" spans="1:11" x14ac:dyDescent="0.25">
      <c r="A75" s="1769" t="s">
        <v>836</v>
      </c>
      <c r="B75" s="41">
        <v>12</v>
      </c>
      <c r="C75" s="41">
        <v>13</v>
      </c>
      <c r="D75" s="41">
        <v>11</v>
      </c>
      <c r="E75" s="41">
        <v>19</v>
      </c>
      <c r="F75" s="41">
        <v>14</v>
      </c>
      <c r="G75" s="41">
        <v>9</v>
      </c>
      <c r="H75" s="41">
        <v>10</v>
      </c>
      <c r="I75" s="41">
        <v>8</v>
      </c>
      <c r="J75" s="41">
        <v>15</v>
      </c>
      <c r="K75" s="41">
        <v>12</v>
      </c>
    </row>
    <row r="76" spans="1:11" x14ac:dyDescent="0.25">
      <c r="A76" s="1769" t="s">
        <v>837</v>
      </c>
      <c r="B76" s="41">
        <v>15</v>
      </c>
      <c r="C76" s="41">
        <v>23</v>
      </c>
      <c r="D76" s="41">
        <v>27</v>
      </c>
      <c r="E76" s="41">
        <v>18</v>
      </c>
      <c r="F76" s="41">
        <v>15</v>
      </c>
      <c r="G76" s="41">
        <v>19</v>
      </c>
      <c r="H76" s="41">
        <v>13</v>
      </c>
      <c r="I76" s="41">
        <v>12</v>
      </c>
      <c r="J76" s="41">
        <v>24</v>
      </c>
      <c r="K76" s="41">
        <v>13</v>
      </c>
    </row>
    <row r="77" spans="1:11" x14ac:dyDescent="0.25">
      <c r="A77" s="1769" t="s">
        <v>838</v>
      </c>
      <c r="B77" s="41">
        <v>30</v>
      </c>
      <c r="C77" s="41">
        <v>18</v>
      </c>
      <c r="D77" s="41">
        <v>14</v>
      </c>
      <c r="E77" s="41">
        <v>21</v>
      </c>
      <c r="F77" s="41">
        <v>29</v>
      </c>
      <c r="G77" s="41">
        <v>17</v>
      </c>
      <c r="H77" s="41">
        <v>25</v>
      </c>
      <c r="I77" s="41">
        <v>24</v>
      </c>
      <c r="J77" s="41">
        <v>15</v>
      </c>
      <c r="K77" s="41">
        <v>12</v>
      </c>
    </row>
    <row r="78" spans="1:11" x14ac:dyDescent="0.25">
      <c r="A78" s="1769" t="s">
        <v>839</v>
      </c>
      <c r="B78" s="41">
        <v>26</v>
      </c>
      <c r="C78" s="41">
        <v>25</v>
      </c>
      <c r="D78" s="41">
        <v>19</v>
      </c>
      <c r="E78" s="41">
        <v>25</v>
      </c>
      <c r="F78" s="41">
        <v>14</v>
      </c>
      <c r="G78" s="41">
        <v>16</v>
      </c>
      <c r="H78" s="41">
        <v>18</v>
      </c>
      <c r="I78" s="41">
        <v>30</v>
      </c>
      <c r="J78" s="41">
        <v>18</v>
      </c>
      <c r="K78" s="41">
        <v>15</v>
      </c>
    </row>
    <row r="79" spans="1:11" x14ac:dyDescent="0.25">
      <c r="A79" s="1769" t="s">
        <v>335</v>
      </c>
      <c r="B79" s="41">
        <v>22</v>
      </c>
      <c r="C79" s="41">
        <v>26</v>
      </c>
      <c r="D79" s="41">
        <v>20</v>
      </c>
      <c r="E79" s="41">
        <v>25</v>
      </c>
      <c r="F79" s="41">
        <v>29</v>
      </c>
      <c r="G79" s="41">
        <v>22</v>
      </c>
      <c r="H79" s="41">
        <v>22</v>
      </c>
      <c r="I79" s="41">
        <v>23</v>
      </c>
      <c r="J79" s="41">
        <v>17</v>
      </c>
      <c r="K79" s="41">
        <v>25</v>
      </c>
    </row>
    <row r="80" spans="1:11" x14ac:dyDescent="0.25">
      <c r="A80" s="1769" t="s">
        <v>336</v>
      </c>
      <c r="B80" s="41">
        <v>31</v>
      </c>
      <c r="C80" s="41">
        <v>17</v>
      </c>
      <c r="D80" s="41">
        <v>21</v>
      </c>
      <c r="E80" s="41">
        <v>27</v>
      </c>
      <c r="F80" s="41">
        <v>31</v>
      </c>
      <c r="G80" s="41">
        <v>27</v>
      </c>
      <c r="H80" s="41">
        <v>15</v>
      </c>
      <c r="I80" s="41">
        <v>24</v>
      </c>
      <c r="J80" s="41">
        <v>27</v>
      </c>
      <c r="K80" s="41">
        <v>22</v>
      </c>
    </row>
    <row r="81" spans="1:11" x14ac:dyDescent="0.25">
      <c r="A81" s="1769" t="s">
        <v>337</v>
      </c>
      <c r="B81" s="41">
        <v>25</v>
      </c>
      <c r="C81" s="41">
        <v>39</v>
      </c>
      <c r="D81" s="41">
        <v>28</v>
      </c>
      <c r="E81" s="41">
        <v>37</v>
      </c>
      <c r="F81" s="41">
        <v>31</v>
      </c>
      <c r="G81" s="41">
        <v>37</v>
      </c>
      <c r="H81" s="41">
        <v>25</v>
      </c>
      <c r="I81" s="41">
        <v>31</v>
      </c>
      <c r="J81" s="41">
        <v>30</v>
      </c>
      <c r="K81" s="41">
        <v>29</v>
      </c>
    </row>
    <row r="82" spans="1:11" x14ac:dyDescent="0.25">
      <c r="A82" s="1769" t="s">
        <v>338</v>
      </c>
      <c r="B82" s="41">
        <v>33</v>
      </c>
      <c r="C82" s="41">
        <v>58</v>
      </c>
      <c r="D82" s="41">
        <v>42</v>
      </c>
      <c r="E82" s="41">
        <v>46</v>
      </c>
      <c r="F82" s="41">
        <v>46</v>
      </c>
      <c r="G82" s="41">
        <v>44</v>
      </c>
      <c r="H82" s="41">
        <v>28</v>
      </c>
      <c r="I82" s="41">
        <v>37</v>
      </c>
      <c r="J82" s="41">
        <v>21</v>
      </c>
      <c r="K82" s="41">
        <v>34</v>
      </c>
    </row>
    <row r="83" spans="1:11" x14ac:dyDescent="0.25">
      <c r="A83" s="1769" t="s">
        <v>339</v>
      </c>
      <c r="B83" s="41">
        <v>45</v>
      </c>
      <c r="C83" s="41">
        <v>38</v>
      </c>
      <c r="D83" s="41">
        <v>43</v>
      </c>
      <c r="E83" s="41">
        <v>40</v>
      </c>
      <c r="F83" s="41">
        <v>36</v>
      </c>
      <c r="G83" s="41">
        <v>28</v>
      </c>
      <c r="H83" s="41">
        <v>31</v>
      </c>
      <c r="I83" s="41">
        <v>36</v>
      </c>
      <c r="J83" s="41">
        <v>41</v>
      </c>
      <c r="K83" s="41">
        <v>34</v>
      </c>
    </row>
    <row r="84" spans="1:11" x14ac:dyDescent="0.25">
      <c r="A84" s="1769" t="s">
        <v>340</v>
      </c>
      <c r="B84" s="41">
        <v>38</v>
      </c>
      <c r="C84" s="41">
        <v>40</v>
      </c>
      <c r="D84" s="41">
        <v>39</v>
      </c>
      <c r="E84" s="41">
        <v>30</v>
      </c>
      <c r="F84" s="41">
        <v>28</v>
      </c>
      <c r="G84" s="41">
        <v>31</v>
      </c>
      <c r="H84" s="41">
        <v>18</v>
      </c>
      <c r="I84" s="41">
        <v>28</v>
      </c>
      <c r="J84" s="41">
        <v>29</v>
      </c>
      <c r="K84" s="41">
        <v>23</v>
      </c>
    </row>
    <row r="85" spans="1:11" x14ac:dyDescent="0.25">
      <c r="A85" s="1769" t="s">
        <v>341</v>
      </c>
      <c r="B85" s="41">
        <v>16</v>
      </c>
      <c r="C85" s="41">
        <v>32</v>
      </c>
      <c r="D85" s="41">
        <v>26</v>
      </c>
      <c r="E85" s="41">
        <v>28</v>
      </c>
      <c r="F85" s="41">
        <v>24</v>
      </c>
      <c r="G85" s="41">
        <v>23</v>
      </c>
      <c r="H85" s="41">
        <v>20</v>
      </c>
      <c r="I85" s="41">
        <v>23</v>
      </c>
      <c r="J85" s="41">
        <v>20</v>
      </c>
      <c r="K85" s="41">
        <v>32</v>
      </c>
    </row>
    <row r="86" spans="1:11" x14ac:dyDescent="0.25">
      <c r="A86" s="1755" t="s">
        <v>38</v>
      </c>
      <c r="B86" s="1879">
        <f t="shared" ref="B86:I86" si="4">SUM(B74:B85)</f>
        <v>308</v>
      </c>
      <c r="C86" s="1879">
        <f t="shared" si="4"/>
        <v>348</v>
      </c>
      <c r="D86" s="1879">
        <f t="shared" si="4"/>
        <v>307</v>
      </c>
      <c r="E86" s="1879">
        <f t="shared" si="4"/>
        <v>331</v>
      </c>
      <c r="F86" s="1879">
        <f t="shared" si="4"/>
        <v>317</v>
      </c>
      <c r="G86" s="1879">
        <f t="shared" si="4"/>
        <v>297</v>
      </c>
      <c r="H86" s="1879">
        <f t="shared" si="4"/>
        <v>237</v>
      </c>
      <c r="I86" s="1879">
        <f t="shared" si="4"/>
        <v>292</v>
      </c>
      <c r="J86" s="1879">
        <v>275</v>
      </c>
      <c r="K86" s="1879">
        <v>274</v>
      </c>
    </row>
    <row r="87" spans="1:11" x14ac:dyDescent="0.25">
      <c r="A87" s="1750"/>
    </row>
    <row r="88" spans="1:11" x14ac:dyDescent="0.25">
      <c r="A88" s="1754" t="s">
        <v>822</v>
      </c>
    </row>
    <row r="89" spans="1:11" x14ac:dyDescent="0.25">
      <c r="B89" s="1770"/>
      <c r="C89" s="1770"/>
      <c r="D89" s="1770"/>
      <c r="E89" s="1770"/>
      <c r="F89" s="1770"/>
      <c r="G89" s="1770"/>
      <c r="H89" s="1770"/>
      <c r="I89" s="1770"/>
      <c r="J89" s="1770"/>
      <c r="K89" s="1770"/>
    </row>
    <row r="90" spans="1:11" x14ac:dyDescent="0.25">
      <c r="A90" s="1766" t="s">
        <v>834</v>
      </c>
      <c r="B90" s="1878" t="s">
        <v>413</v>
      </c>
      <c r="C90" s="1878" t="s">
        <v>414</v>
      </c>
      <c r="D90" s="1878" t="s">
        <v>415</v>
      </c>
      <c r="E90" s="1878" t="s">
        <v>416</v>
      </c>
      <c r="F90" s="1878" t="s">
        <v>417</v>
      </c>
      <c r="G90" s="1878" t="s">
        <v>418</v>
      </c>
      <c r="H90" s="1878" t="s">
        <v>419</v>
      </c>
      <c r="I90" s="1878" t="s">
        <v>511</v>
      </c>
      <c r="J90" s="1878" t="s">
        <v>518</v>
      </c>
      <c r="K90" s="1878" t="s">
        <v>519</v>
      </c>
    </row>
    <row r="91" spans="1:11" x14ac:dyDescent="0.25">
      <c r="A91" s="1767" t="s">
        <v>835</v>
      </c>
      <c r="B91" s="41">
        <v>105</v>
      </c>
      <c r="C91" s="41">
        <v>122</v>
      </c>
      <c r="D91" s="41">
        <v>104</v>
      </c>
      <c r="E91" s="41">
        <v>99</v>
      </c>
      <c r="F91" s="41">
        <v>117</v>
      </c>
      <c r="G91" s="41">
        <v>94</v>
      </c>
      <c r="H91" s="41">
        <v>71</v>
      </c>
      <c r="I91" s="41">
        <v>131</v>
      </c>
      <c r="J91" s="41">
        <v>113</v>
      </c>
      <c r="K91" s="41">
        <v>106</v>
      </c>
    </row>
    <row r="92" spans="1:11" x14ac:dyDescent="0.25">
      <c r="A92" s="1769" t="s">
        <v>836</v>
      </c>
      <c r="B92" s="41">
        <v>96</v>
      </c>
      <c r="C92" s="41">
        <v>91</v>
      </c>
      <c r="D92" s="41">
        <v>77</v>
      </c>
      <c r="E92" s="41">
        <v>78</v>
      </c>
      <c r="F92" s="41">
        <v>75</v>
      </c>
      <c r="G92" s="41">
        <v>58</v>
      </c>
      <c r="H92" s="41">
        <v>47</v>
      </c>
      <c r="I92" s="41">
        <v>75</v>
      </c>
      <c r="J92" s="41">
        <v>64</v>
      </c>
      <c r="K92" s="41">
        <v>81</v>
      </c>
    </row>
    <row r="93" spans="1:11" x14ac:dyDescent="0.25">
      <c r="A93" s="1769" t="s">
        <v>837</v>
      </c>
      <c r="B93" s="41">
        <v>105</v>
      </c>
      <c r="C93" s="41">
        <v>122</v>
      </c>
      <c r="D93" s="41">
        <v>134</v>
      </c>
      <c r="E93" s="41">
        <v>102</v>
      </c>
      <c r="F93" s="41">
        <v>93</v>
      </c>
      <c r="G93" s="41">
        <v>70</v>
      </c>
      <c r="H93" s="41">
        <v>56</v>
      </c>
      <c r="I93" s="41">
        <v>75</v>
      </c>
      <c r="J93" s="41">
        <v>88</v>
      </c>
      <c r="K93" s="41">
        <v>100</v>
      </c>
    </row>
    <row r="94" spans="1:11" x14ac:dyDescent="0.25">
      <c r="A94" s="1769" t="s">
        <v>838</v>
      </c>
      <c r="B94" s="41">
        <v>211</v>
      </c>
      <c r="C94" s="41">
        <v>203</v>
      </c>
      <c r="D94" s="41">
        <v>209</v>
      </c>
      <c r="E94" s="41">
        <v>190</v>
      </c>
      <c r="F94" s="41">
        <v>190</v>
      </c>
      <c r="G94" s="41">
        <v>193</v>
      </c>
      <c r="H94" s="41">
        <v>162</v>
      </c>
      <c r="I94" s="41">
        <v>193</v>
      </c>
      <c r="J94" s="41">
        <v>198</v>
      </c>
      <c r="K94" s="41">
        <v>201</v>
      </c>
    </row>
    <row r="95" spans="1:11" x14ac:dyDescent="0.25">
      <c r="A95" s="1769" t="s">
        <v>839</v>
      </c>
      <c r="B95" s="41">
        <v>228</v>
      </c>
      <c r="C95" s="41">
        <v>235</v>
      </c>
      <c r="D95" s="41">
        <v>258</v>
      </c>
      <c r="E95" s="41">
        <v>229</v>
      </c>
      <c r="F95" s="41">
        <v>220</v>
      </c>
      <c r="G95" s="41">
        <v>238</v>
      </c>
      <c r="H95" s="41">
        <v>209</v>
      </c>
      <c r="I95" s="41">
        <v>229</v>
      </c>
      <c r="J95" s="41">
        <v>257</v>
      </c>
      <c r="K95" s="41">
        <v>262</v>
      </c>
    </row>
    <row r="96" spans="1:11" x14ac:dyDescent="0.25">
      <c r="A96" s="1769" t="s">
        <v>335</v>
      </c>
      <c r="B96" s="41">
        <v>300</v>
      </c>
      <c r="C96" s="41">
        <v>286</v>
      </c>
      <c r="D96" s="41">
        <v>273</v>
      </c>
      <c r="E96" s="41">
        <v>277</v>
      </c>
      <c r="F96" s="41">
        <v>284</v>
      </c>
      <c r="G96" s="41">
        <v>251</v>
      </c>
      <c r="H96" s="41">
        <v>239</v>
      </c>
      <c r="I96" s="41">
        <v>261</v>
      </c>
      <c r="J96" s="41">
        <v>296</v>
      </c>
      <c r="K96" s="41">
        <v>347</v>
      </c>
    </row>
    <row r="97" spans="1:11" x14ac:dyDescent="0.25">
      <c r="A97" s="1769" t="s">
        <v>336</v>
      </c>
      <c r="B97" s="41">
        <v>284</v>
      </c>
      <c r="C97" s="41">
        <v>342</v>
      </c>
      <c r="D97" s="41">
        <v>310</v>
      </c>
      <c r="E97" s="41">
        <v>342</v>
      </c>
      <c r="F97" s="41">
        <v>312</v>
      </c>
      <c r="G97" s="41">
        <v>274</v>
      </c>
      <c r="H97" s="41">
        <v>282</v>
      </c>
      <c r="I97" s="41">
        <v>307</v>
      </c>
      <c r="J97" s="41">
        <v>357</v>
      </c>
      <c r="K97" s="41">
        <v>368</v>
      </c>
    </row>
    <row r="98" spans="1:11" x14ac:dyDescent="0.25">
      <c r="A98" s="1769" t="s">
        <v>337</v>
      </c>
      <c r="B98" s="41">
        <v>344</v>
      </c>
      <c r="C98" s="41">
        <v>334</v>
      </c>
      <c r="D98" s="41">
        <v>376</v>
      </c>
      <c r="E98" s="41">
        <v>338</v>
      </c>
      <c r="F98" s="41">
        <v>343</v>
      </c>
      <c r="G98" s="41">
        <v>302</v>
      </c>
      <c r="H98" s="41">
        <v>297</v>
      </c>
      <c r="I98" s="41">
        <v>295</v>
      </c>
      <c r="J98" s="41">
        <v>364</v>
      </c>
      <c r="K98" s="41">
        <v>410</v>
      </c>
    </row>
    <row r="99" spans="1:11" x14ac:dyDescent="0.25">
      <c r="A99" s="1769" t="s">
        <v>338</v>
      </c>
      <c r="B99" s="41">
        <v>376</v>
      </c>
      <c r="C99" s="41">
        <v>372</v>
      </c>
      <c r="D99" s="41">
        <v>359</v>
      </c>
      <c r="E99" s="41">
        <v>365</v>
      </c>
      <c r="F99" s="41">
        <v>378</v>
      </c>
      <c r="G99" s="41">
        <v>372</v>
      </c>
      <c r="H99" s="41">
        <v>301</v>
      </c>
      <c r="I99" s="41">
        <v>357</v>
      </c>
      <c r="J99" s="41">
        <v>394</v>
      </c>
      <c r="K99" s="41">
        <v>422</v>
      </c>
    </row>
    <row r="100" spans="1:11" x14ac:dyDescent="0.25">
      <c r="A100" s="1769" t="s">
        <v>339</v>
      </c>
      <c r="B100" s="41">
        <v>288</v>
      </c>
      <c r="C100" s="41">
        <v>340</v>
      </c>
      <c r="D100" s="41">
        <v>302</v>
      </c>
      <c r="E100" s="41">
        <v>355</v>
      </c>
      <c r="F100" s="41">
        <v>333</v>
      </c>
      <c r="G100" s="41">
        <v>319</v>
      </c>
      <c r="H100" s="41">
        <v>288</v>
      </c>
      <c r="I100" s="41">
        <v>328</v>
      </c>
      <c r="J100" s="41">
        <v>378</v>
      </c>
      <c r="K100" s="41">
        <v>377</v>
      </c>
    </row>
    <row r="101" spans="1:11" x14ac:dyDescent="0.25">
      <c r="A101" s="1769" t="s">
        <v>340</v>
      </c>
      <c r="B101" s="41">
        <v>184</v>
      </c>
      <c r="C101" s="41">
        <v>216</v>
      </c>
      <c r="D101" s="41">
        <v>192</v>
      </c>
      <c r="E101" s="41">
        <v>220</v>
      </c>
      <c r="F101" s="41">
        <v>240</v>
      </c>
      <c r="G101" s="41">
        <v>183</v>
      </c>
      <c r="H101" s="41">
        <v>192</v>
      </c>
      <c r="I101" s="41">
        <v>223</v>
      </c>
      <c r="J101" s="41">
        <v>228</v>
      </c>
      <c r="K101" s="41">
        <v>255</v>
      </c>
    </row>
    <row r="102" spans="1:11" x14ac:dyDescent="0.25">
      <c r="A102" s="1769" t="s">
        <v>341</v>
      </c>
      <c r="B102" s="41">
        <v>154</v>
      </c>
      <c r="C102" s="41">
        <v>159</v>
      </c>
      <c r="D102" s="41">
        <v>153</v>
      </c>
      <c r="E102" s="41">
        <v>181</v>
      </c>
      <c r="F102" s="41">
        <v>146</v>
      </c>
      <c r="G102" s="41">
        <v>138</v>
      </c>
      <c r="H102" s="41">
        <v>151</v>
      </c>
      <c r="I102" s="41">
        <v>136</v>
      </c>
      <c r="J102" s="41">
        <v>173</v>
      </c>
      <c r="K102" s="41">
        <v>173</v>
      </c>
    </row>
    <row r="103" spans="1:11" x14ac:dyDescent="0.25">
      <c r="A103" s="1763" t="s">
        <v>38</v>
      </c>
      <c r="B103" s="1879">
        <f t="shared" ref="B103:I103" si="5">SUM(B91:B102)</f>
        <v>2675</v>
      </c>
      <c r="C103" s="1879">
        <f t="shared" si="5"/>
        <v>2822</v>
      </c>
      <c r="D103" s="1879">
        <f t="shared" si="5"/>
        <v>2747</v>
      </c>
      <c r="E103" s="1879">
        <f t="shared" si="5"/>
        <v>2776</v>
      </c>
      <c r="F103" s="1879">
        <f t="shared" si="5"/>
        <v>2731</v>
      </c>
      <c r="G103" s="1879">
        <f t="shared" si="5"/>
        <v>2492</v>
      </c>
      <c r="H103" s="1879">
        <f t="shared" si="5"/>
        <v>2295</v>
      </c>
      <c r="I103" s="1879">
        <f t="shared" si="5"/>
        <v>2610</v>
      </c>
      <c r="J103" s="1879">
        <v>2910</v>
      </c>
      <c r="K103" s="1879">
        <v>3102</v>
      </c>
    </row>
    <row r="104" spans="1:11" x14ac:dyDescent="0.25">
      <c r="A104" s="1750"/>
    </row>
    <row r="105" spans="1:11" x14ac:dyDescent="0.25">
      <c r="A105" s="1754" t="s">
        <v>823</v>
      </c>
    </row>
    <row r="107" spans="1:11" x14ac:dyDescent="0.25">
      <c r="A107" s="1766" t="s">
        <v>834</v>
      </c>
      <c r="B107" s="1878" t="s">
        <v>413</v>
      </c>
      <c r="C107" s="1878" t="s">
        <v>414</v>
      </c>
      <c r="D107" s="1878" t="s">
        <v>415</v>
      </c>
      <c r="E107" s="1878" t="s">
        <v>416</v>
      </c>
      <c r="F107" s="1878" t="s">
        <v>417</v>
      </c>
      <c r="G107" s="1878" t="s">
        <v>418</v>
      </c>
      <c r="H107" s="1878" t="s">
        <v>419</v>
      </c>
      <c r="I107" s="1878" t="s">
        <v>511</v>
      </c>
      <c r="J107" s="1878" t="s">
        <v>518</v>
      </c>
      <c r="K107" s="1878" t="s">
        <v>519</v>
      </c>
    </row>
    <row r="108" spans="1:11" x14ac:dyDescent="0.25">
      <c r="A108" s="1767" t="s">
        <v>835</v>
      </c>
      <c r="B108" s="787">
        <v>302</v>
      </c>
      <c r="C108" s="787">
        <v>378</v>
      </c>
      <c r="D108" s="787">
        <v>300</v>
      </c>
      <c r="E108" s="787">
        <v>319</v>
      </c>
      <c r="F108" s="787">
        <v>301</v>
      </c>
      <c r="G108" s="787">
        <v>288</v>
      </c>
      <c r="H108" s="787">
        <v>203</v>
      </c>
      <c r="I108" s="787">
        <v>250</v>
      </c>
      <c r="J108" s="787">
        <v>314</v>
      </c>
      <c r="K108" s="787">
        <v>326</v>
      </c>
    </row>
    <row r="109" spans="1:11" x14ac:dyDescent="0.25">
      <c r="A109" s="1769" t="s">
        <v>836</v>
      </c>
      <c r="B109" s="787">
        <v>228</v>
      </c>
      <c r="C109" s="787">
        <v>269</v>
      </c>
      <c r="D109" s="787">
        <v>275</v>
      </c>
      <c r="E109" s="787">
        <v>262</v>
      </c>
      <c r="F109" s="787">
        <v>221</v>
      </c>
      <c r="G109" s="787">
        <v>178</v>
      </c>
      <c r="H109" s="787">
        <v>110</v>
      </c>
      <c r="I109" s="787">
        <v>170</v>
      </c>
      <c r="J109" s="787">
        <v>196</v>
      </c>
      <c r="K109" s="787">
        <v>197</v>
      </c>
    </row>
    <row r="110" spans="1:11" x14ac:dyDescent="0.25">
      <c r="A110" s="1769" t="s">
        <v>837</v>
      </c>
      <c r="B110" s="787">
        <v>405</v>
      </c>
      <c r="C110" s="787">
        <v>377</v>
      </c>
      <c r="D110" s="787">
        <v>379</v>
      </c>
      <c r="E110" s="787">
        <v>376</v>
      </c>
      <c r="F110" s="787">
        <v>369</v>
      </c>
      <c r="G110" s="787">
        <v>279</v>
      </c>
      <c r="H110" s="787">
        <v>169</v>
      </c>
      <c r="I110" s="787">
        <v>225</v>
      </c>
      <c r="J110" s="787">
        <v>273</v>
      </c>
      <c r="K110" s="787">
        <v>282</v>
      </c>
    </row>
    <row r="111" spans="1:11" x14ac:dyDescent="0.25">
      <c r="A111" s="1769" t="s">
        <v>838</v>
      </c>
      <c r="B111" s="787">
        <v>888</v>
      </c>
      <c r="C111" s="787">
        <v>953</v>
      </c>
      <c r="D111" s="787">
        <v>855</v>
      </c>
      <c r="E111" s="787">
        <v>895</v>
      </c>
      <c r="F111" s="787">
        <v>838</v>
      </c>
      <c r="G111" s="787">
        <v>815</v>
      </c>
      <c r="H111" s="787">
        <v>598</v>
      </c>
      <c r="I111" s="787">
        <v>730</v>
      </c>
      <c r="J111" s="787">
        <v>776</v>
      </c>
      <c r="K111" s="787">
        <v>875</v>
      </c>
    </row>
    <row r="112" spans="1:11" x14ac:dyDescent="0.25">
      <c r="A112" s="1769" t="s">
        <v>839</v>
      </c>
      <c r="B112" s="787">
        <v>1027</v>
      </c>
      <c r="C112" s="787">
        <v>1169</v>
      </c>
      <c r="D112" s="787">
        <v>1028</v>
      </c>
      <c r="E112" s="787">
        <v>1083</v>
      </c>
      <c r="F112" s="787">
        <v>1003</v>
      </c>
      <c r="G112" s="787">
        <v>913</v>
      </c>
      <c r="H112" s="787">
        <v>637</v>
      </c>
      <c r="I112" s="787">
        <v>756</v>
      </c>
      <c r="J112" s="787">
        <v>930</v>
      </c>
      <c r="K112" s="787">
        <v>932</v>
      </c>
    </row>
    <row r="113" spans="1:11" x14ac:dyDescent="0.25">
      <c r="A113" s="1769" t="s">
        <v>335</v>
      </c>
      <c r="B113" s="787">
        <v>1357</v>
      </c>
      <c r="C113" s="787">
        <v>1432</v>
      </c>
      <c r="D113" s="787">
        <v>1358</v>
      </c>
      <c r="E113" s="787">
        <v>1375</v>
      </c>
      <c r="F113" s="787">
        <v>1294</v>
      </c>
      <c r="G113" s="787">
        <v>1211</v>
      </c>
      <c r="H113" s="787">
        <v>887</v>
      </c>
      <c r="I113" s="787">
        <v>1070</v>
      </c>
      <c r="J113" s="787">
        <v>1111</v>
      </c>
      <c r="K113" s="787">
        <v>1209</v>
      </c>
    </row>
    <row r="114" spans="1:11" x14ac:dyDescent="0.25">
      <c r="A114" s="1769" t="s">
        <v>336</v>
      </c>
      <c r="B114" s="787">
        <v>1536</v>
      </c>
      <c r="C114" s="787">
        <v>1501</v>
      </c>
      <c r="D114" s="787">
        <v>1481</v>
      </c>
      <c r="E114" s="787">
        <v>1526</v>
      </c>
      <c r="F114" s="787">
        <v>1449</v>
      </c>
      <c r="G114" s="787">
        <v>1338</v>
      </c>
      <c r="H114" s="787">
        <v>974</v>
      </c>
      <c r="I114" s="787">
        <v>1242</v>
      </c>
      <c r="J114" s="787">
        <v>1339</v>
      </c>
      <c r="K114" s="787">
        <v>1453</v>
      </c>
    </row>
    <row r="115" spans="1:11" x14ac:dyDescent="0.25">
      <c r="A115" s="1769" t="s">
        <v>337</v>
      </c>
      <c r="B115" s="787">
        <v>1624</v>
      </c>
      <c r="C115" s="787">
        <v>1587</v>
      </c>
      <c r="D115" s="787">
        <v>1580</v>
      </c>
      <c r="E115" s="787">
        <v>1528</v>
      </c>
      <c r="F115" s="787">
        <v>1596</v>
      </c>
      <c r="G115" s="787">
        <v>1468</v>
      </c>
      <c r="H115" s="787">
        <v>1099</v>
      </c>
      <c r="I115" s="787">
        <v>1244</v>
      </c>
      <c r="J115" s="787">
        <v>1531</v>
      </c>
      <c r="K115" s="787">
        <v>1633</v>
      </c>
    </row>
    <row r="116" spans="1:11" x14ac:dyDescent="0.25">
      <c r="A116" s="1769" t="s">
        <v>338</v>
      </c>
      <c r="B116" s="787">
        <v>1568</v>
      </c>
      <c r="C116" s="787">
        <v>1611</v>
      </c>
      <c r="D116" s="787">
        <v>1663</v>
      </c>
      <c r="E116" s="787">
        <v>1633</v>
      </c>
      <c r="F116" s="787">
        <v>1497</v>
      </c>
      <c r="G116" s="787">
        <v>1424</v>
      </c>
      <c r="H116" s="787">
        <v>1106</v>
      </c>
      <c r="I116" s="787">
        <v>1348</v>
      </c>
      <c r="J116" s="787">
        <v>1414</v>
      </c>
      <c r="K116" s="787">
        <v>1581</v>
      </c>
    </row>
    <row r="117" spans="1:11" x14ac:dyDescent="0.25">
      <c r="A117" s="1769" t="s">
        <v>339</v>
      </c>
      <c r="B117" s="787">
        <v>1277</v>
      </c>
      <c r="C117" s="787">
        <v>1395</v>
      </c>
      <c r="D117" s="787">
        <v>1396</v>
      </c>
      <c r="E117" s="787">
        <v>1436</v>
      </c>
      <c r="F117" s="787">
        <v>1349</v>
      </c>
      <c r="G117" s="787">
        <v>1185</v>
      </c>
      <c r="H117" s="787">
        <v>975</v>
      </c>
      <c r="I117" s="787">
        <v>1096</v>
      </c>
      <c r="J117" s="787">
        <v>1241</v>
      </c>
      <c r="K117" s="787">
        <v>1286</v>
      </c>
    </row>
    <row r="118" spans="1:11" x14ac:dyDescent="0.25">
      <c r="A118" s="1769" t="s">
        <v>340</v>
      </c>
      <c r="B118" s="787">
        <v>865</v>
      </c>
      <c r="C118" s="787">
        <v>942</v>
      </c>
      <c r="D118" s="787">
        <v>938</v>
      </c>
      <c r="E118" s="787">
        <v>870</v>
      </c>
      <c r="F118" s="787">
        <v>780</v>
      </c>
      <c r="G118" s="787">
        <v>807</v>
      </c>
      <c r="H118" s="787">
        <v>621</v>
      </c>
      <c r="I118" s="787">
        <v>752</v>
      </c>
      <c r="J118" s="787">
        <v>775</v>
      </c>
      <c r="K118" s="787">
        <v>794</v>
      </c>
    </row>
    <row r="119" spans="1:11" x14ac:dyDescent="0.25">
      <c r="A119" s="1769" t="s">
        <v>341</v>
      </c>
      <c r="B119" s="787">
        <v>470</v>
      </c>
      <c r="C119" s="787">
        <v>588</v>
      </c>
      <c r="D119" s="787">
        <v>596</v>
      </c>
      <c r="E119" s="787">
        <v>529</v>
      </c>
      <c r="F119" s="787">
        <v>561</v>
      </c>
      <c r="G119" s="787">
        <v>487</v>
      </c>
      <c r="H119" s="787">
        <v>361</v>
      </c>
      <c r="I119" s="787">
        <v>425</v>
      </c>
      <c r="J119" s="787">
        <v>519</v>
      </c>
      <c r="K119" s="787">
        <v>534</v>
      </c>
    </row>
    <row r="120" spans="1:11" x14ac:dyDescent="0.25">
      <c r="A120" s="1763" t="s">
        <v>38</v>
      </c>
      <c r="B120" s="1879">
        <f t="shared" ref="B120:I120" si="6">SUM(B108:B119)</f>
        <v>11547</v>
      </c>
      <c r="C120" s="1879">
        <f t="shared" si="6"/>
        <v>12202</v>
      </c>
      <c r="D120" s="1879">
        <f t="shared" si="6"/>
        <v>11849</v>
      </c>
      <c r="E120" s="1879">
        <f t="shared" si="6"/>
        <v>11832</v>
      </c>
      <c r="F120" s="1879">
        <f t="shared" si="6"/>
        <v>11258</v>
      </c>
      <c r="G120" s="1879">
        <f t="shared" si="6"/>
        <v>10393</v>
      </c>
      <c r="H120" s="1879">
        <f t="shared" si="6"/>
        <v>7740</v>
      </c>
      <c r="I120" s="1879">
        <f t="shared" si="6"/>
        <v>9308</v>
      </c>
      <c r="J120" s="1879">
        <v>10419</v>
      </c>
      <c r="K120" s="1879">
        <v>11102</v>
      </c>
    </row>
    <row r="121" spans="1:11" x14ac:dyDescent="0.25">
      <c r="A121" s="1750"/>
    </row>
    <row r="122" spans="1:11" x14ac:dyDescent="0.25">
      <c r="A122" s="1750"/>
    </row>
    <row r="123" spans="1:11" x14ac:dyDescent="0.25">
      <c r="A123" s="1750"/>
    </row>
    <row r="124" spans="1:11" x14ac:dyDescent="0.25">
      <c r="A124" s="1750"/>
    </row>
    <row r="125" spans="1:11" x14ac:dyDescent="0.25">
      <c r="A125" s="1750"/>
    </row>
    <row r="126" spans="1:11" x14ac:dyDescent="0.25">
      <c r="A126" s="1750"/>
    </row>
    <row r="128" spans="1:11" x14ac:dyDescent="0.25">
      <c r="A128" s="1629"/>
    </row>
    <row r="130" spans="1:1" x14ac:dyDescent="0.25">
      <c r="A130" s="1750"/>
    </row>
    <row r="131" spans="1:1" x14ac:dyDescent="0.25">
      <c r="A131" s="1750"/>
    </row>
    <row r="132" spans="1:1" x14ac:dyDescent="0.25">
      <c r="A132" s="1750"/>
    </row>
    <row r="133" spans="1:1" x14ac:dyDescent="0.25">
      <c r="A133" s="1750"/>
    </row>
    <row r="134" spans="1:1" x14ac:dyDescent="0.25">
      <c r="A134" s="1750"/>
    </row>
    <row r="135" spans="1:1" x14ac:dyDescent="0.25">
      <c r="A135" s="1750"/>
    </row>
    <row r="136" spans="1:1" x14ac:dyDescent="0.25">
      <c r="A136" s="1750"/>
    </row>
    <row r="137" spans="1:1" x14ac:dyDescent="0.25">
      <c r="A137" s="1750"/>
    </row>
    <row r="138" spans="1:1" x14ac:dyDescent="0.25">
      <c r="A138" s="1750"/>
    </row>
    <row r="139" spans="1:1" x14ac:dyDescent="0.25">
      <c r="A139" s="1750"/>
    </row>
    <row r="140" spans="1:1" x14ac:dyDescent="0.25">
      <c r="A140" s="1750"/>
    </row>
    <row r="141" spans="1:1" x14ac:dyDescent="0.25">
      <c r="A141" s="1750"/>
    </row>
    <row r="142" spans="1:1" x14ac:dyDescent="0.25">
      <c r="A142" s="1750"/>
    </row>
    <row r="143" spans="1:1" x14ac:dyDescent="0.25">
      <c r="A143" s="1750"/>
    </row>
    <row r="144" spans="1:1" x14ac:dyDescent="0.25">
      <c r="A144" s="1750"/>
    </row>
    <row r="145" spans="1:1" x14ac:dyDescent="0.25">
      <c r="A145" s="1750"/>
    </row>
    <row r="146" spans="1:1" x14ac:dyDescent="0.25">
      <c r="A146" s="1750"/>
    </row>
    <row r="147" spans="1:1" x14ac:dyDescent="0.25">
      <c r="A147" s="1750"/>
    </row>
    <row r="148" spans="1:1" x14ac:dyDescent="0.25">
      <c r="A148" s="1750"/>
    </row>
    <row r="149" spans="1:1" x14ac:dyDescent="0.25">
      <c r="A149" s="1750"/>
    </row>
  </sheetData>
  <pageMargins left="0.75" right="0.75" top="1" bottom="1" header="0.5" footer="0.5"/>
  <pageSetup paperSize="13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opLeftCell="A106" workbookViewId="0">
      <selection activeCell="A131" sqref="A131:L148"/>
    </sheetView>
  </sheetViews>
  <sheetFormatPr defaultColWidth="9.109375" defaultRowHeight="13.2" x14ac:dyDescent="0.25"/>
  <cols>
    <col min="1" max="1" width="3.88671875" style="1631" customWidth="1"/>
    <col min="2" max="2" width="16.44140625" style="1631" customWidth="1"/>
    <col min="3" max="12" width="5.6640625" style="1631" customWidth="1"/>
    <col min="13" max="16384" width="9.109375" style="1631"/>
  </cols>
  <sheetData>
    <row r="1" spans="1:12" x14ac:dyDescent="0.25">
      <c r="A1" s="1688" t="s">
        <v>1044</v>
      </c>
    </row>
    <row r="3" spans="1:12" x14ac:dyDescent="0.25">
      <c r="A3" s="1765" t="s">
        <v>1</v>
      </c>
      <c r="B3" s="1765"/>
    </row>
    <row r="4" spans="1:12" x14ac:dyDescent="0.25">
      <c r="A4" s="1765"/>
      <c r="B4" s="1765"/>
    </row>
    <row r="5" spans="1:12" ht="12.75" customHeight="1" x14ac:dyDescent="0.25">
      <c r="A5" s="1766" t="s">
        <v>840</v>
      </c>
      <c r="B5" s="1766"/>
      <c r="C5" s="1743" t="s">
        <v>413</v>
      </c>
      <c r="D5" s="1744" t="s">
        <v>414</v>
      </c>
      <c r="E5" s="1744" t="s">
        <v>415</v>
      </c>
      <c r="F5" s="1744" t="s">
        <v>416</v>
      </c>
      <c r="G5" s="1744" t="s">
        <v>417</v>
      </c>
      <c r="H5" s="1744" t="s">
        <v>418</v>
      </c>
      <c r="I5" s="1744" t="s">
        <v>419</v>
      </c>
      <c r="J5" s="1744" t="s">
        <v>511</v>
      </c>
      <c r="K5" s="1744" t="s">
        <v>518</v>
      </c>
      <c r="L5" s="1744" t="s">
        <v>519</v>
      </c>
    </row>
    <row r="6" spans="1:12" x14ac:dyDescent="0.25">
      <c r="A6" s="2306" t="s">
        <v>185</v>
      </c>
      <c r="B6" s="1771" t="s">
        <v>212</v>
      </c>
      <c r="C6" s="1772">
        <v>3250</v>
      </c>
      <c r="D6" s="1772">
        <v>3393</v>
      </c>
      <c r="E6" s="1772">
        <v>3346</v>
      </c>
      <c r="F6" s="1772">
        <v>3521</v>
      </c>
      <c r="G6" s="1772">
        <v>3401</v>
      </c>
      <c r="H6" s="1772">
        <v>3038</v>
      </c>
      <c r="I6" s="1772">
        <v>2590</v>
      </c>
      <c r="J6" s="1772">
        <v>3051</v>
      </c>
      <c r="K6" s="1772">
        <v>3139</v>
      </c>
      <c r="L6" s="1772">
        <v>3356</v>
      </c>
    </row>
    <row r="7" spans="1:12" x14ac:dyDescent="0.25">
      <c r="A7" s="2307"/>
      <c r="B7" s="1771" t="s">
        <v>213</v>
      </c>
      <c r="C7" s="1772">
        <v>5991</v>
      </c>
      <c r="D7" s="1772">
        <v>6308</v>
      </c>
      <c r="E7" s="1772">
        <v>6361</v>
      </c>
      <c r="F7" s="1772">
        <v>6904</v>
      </c>
      <c r="G7" s="1772">
        <v>6619</v>
      </c>
      <c r="H7" s="1772">
        <v>5979</v>
      </c>
      <c r="I7" s="1772">
        <v>4709</v>
      </c>
      <c r="J7" s="1772">
        <v>5821</v>
      </c>
      <c r="K7" s="1772">
        <v>6027</v>
      </c>
      <c r="L7" s="1772">
        <v>6643</v>
      </c>
    </row>
    <row r="8" spans="1:12" x14ac:dyDescent="0.25">
      <c r="A8" s="2307"/>
      <c r="B8" s="1771" t="s">
        <v>841</v>
      </c>
      <c r="C8" s="1772">
        <v>802</v>
      </c>
      <c r="D8" s="1772">
        <v>812</v>
      </c>
      <c r="E8" s="1772">
        <v>761</v>
      </c>
      <c r="F8" s="1772">
        <v>882</v>
      </c>
      <c r="G8" s="1772">
        <v>864</v>
      </c>
      <c r="H8" s="1772">
        <v>874</v>
      </c>
      <c r="I8" s="1772">
        <v>745</v>
      </c>
      <c r="J8" s="1772">
        <v>958</v>
      </c>
      <c r="K8" s="1772">
        <v>998</v>
      </c>
      <c r="L8" s="1772">
        <v>1004</v>
      </c>
    </row>
    <row r="9" spans="1:12" x14ac:dyDescent="0.25">
      <c r="A9" s="2307"/>
      <c r="B9" s="1771" t="s">
        <v>219</v>
      </c>
      <c r="C9" s="1772">
        <v>3954</v>
      </c>
      <c r="D9" s="1772">
        <v>4001</v>
      </c>
      <c r="E9" s="1772">
        <v>4137</v>
      </c>
      <c r="F9" s="1772">
        <v>4352</v>
      </c>
      <c r="G9" s="1772">
        <v>4045</v>
      </c>
      <c r="H9" s="1772">
        <v>3830</v>
      </c>
      <c r="I9" s="1772">
        <v>2890</v>
      </c>
      <c r="J9" s="1772">
        <v>3787</v>
      </c>
      <c r="K9" s="1772">
        <v>3857</v>
      </c>
      <c r="L9" s="1772">
        <v>4177</v>
      </c>
    </row>
    <row r="10" spans="1:12" x14ac:dyDescent="0.25">
      <c r="A10" s="2307"/>
      <c r="B10" s="1771" t="s">
        <v>220</v>
      </c>
      <c r="C10" s="1772">
        <v>1163</v>
      </c>
      <c r="D10" s="1772">
        <v>1204</v>
      </c>
      <c r="E10" s="1772">
        <v>1291</v>
      </c>
      <c r="F10" s="1772">
        <v>1322</v>
      </c>
      <c r="G10" s="1772">
        <v>1377</v>
      </c>
      <c r="H10" s="1772">
        <v>1082</v>
      </c>
      <c r="I10" s="1772">
        <v>738</v>
      </c>
      <c r="J10" s="1772">
        <v>850</v>
      </c>
      <c r="K10" s="1772">
        <v>898</v>
      </c>
      <c r="L10" s="1772">
        <v>982</v>
      </c>
    </row>
    <row r="11" spans="1:12" x14ac:dyDescent="0.25">
      <c r="A11" s="2307"/>
      <c r="B11" s="1773" t="s">
        <v>38</v>
      </c>
      <c r="C11" s="1774">
        <v>15160</v>
      </c>
      <c r="D11" s="1774">
        <v>15718</v>
      </c>
      <c r="E11" s="1774">
        <v>15896</v>
      </c>
      <c r="F11" s="1774">
        <v>16981</v>
      </c>
      <c r="G11" s="1774">
        <v>16306</v>
      </c>
      <c r="H11" s="1774">
        <v>14803</v>
      </c>
      <c r="I11" s="1774">
        <v>11672</v>
      </c>
      <c r="J11" s="1774">
        <v>14467</v>
      </c>
      <c r="K11" s="1774">
        <v>14919</v>
      </c>
      <c r="L11" s="1774">
        <v>16162</v>
      </c>
    </row>
    <row r="12" spans="1:12" x14ac:dyDescent="0.25">
      <c r="A12" s="1775" t="s">
        <v>842</v>
      </c>
      <c r="B12" s="1635"/>
      <c r="C12" s="1760">
        <v>4014</v>
      </c>
      <c r="D12" s="1760">
        <v>4227</v>
      </c>
      <c r="E12" s="1760">
        <v>4362</v>
      </c>
      <c r="F12" s="1760">
        <v>4447</v>
      </c>
      <c r="G12" s="1760">
        <v>4648</v>
      </c>
      <c r="H12" s="1760">
        <v>4823</v>
      </c>
      <c r="I12" s="1760">
        <v>4283</v>
      </c>
      <c r="J12" s="1760">
        <v>5222</v>
      </c>
      <c r="K12" s="1760">
        <v>5442</v>
      </c>
      <c r="L12" s="1760">
        <v>5725</v>
      </c>
    </row>
    <row r="13" spans="1:12" x14ac:dyDescent="0.25">
      <c r="A13" s="1775" t="s">
        <v>113</v>
      </c>
      <c r="B13" s="1635"/>
      <c r="C13" s="1760">
        <v>5134</v>
      </c>
      <c r="D13" s="1760">
        <v>5423</v>
      </c>
      <c r="E13" s="1760">
        <v>5281</v>
      </c>
      <c r="F13" s="1760">
        <v>5360</v>
      </c>
      <c r="G13" s="1760">
        <v>5025</v>
      </c>
      <c r="H13" s="1760">
        <v>4561</v>
      </c>
      <c r="I13" s="1760">
        <v>3832</v>
      </c>
      <c r="J13" s="1760">
        <v>4364</v>
      </c>
      <c r="K13" s="1760">
        <v>4628</v>
      </c>
      <c r="L13" s="1760">
        <v>4539</v>
      </c>
    </row>
    <row r="14" spans="1:12" x14ac:dyDescent="0.25">
      <c r="A14" s="1775" t="s">
        <v>388</v>
      </c>
      <c r="B14" s="1635"/>
      <c r="C14" s="1760">
        <v>569</v>
      </c>
      <c r="D14" s="1760">
        <v>496</v>
      </c>
      <c r="E14" s="1760">
        <v>490</v>
      </c>
      <c r="F14" s="1760">
        <v>473</v>
      </c>
      <c r="G14" s="1760">
        <v>451</v>
      </c>
      <c r="H14" s="1760">
        <v>418</v>
      </c>
      <c r="I14" s="1760">
        <v>408</v>
      </c>
      <c r="J14" s="1760">
        <v>469</v>
      </c>
      <c r="K14" s="1760">
        <v>458</v>
      </c>
      <c r="L14" s="1760">
        <v>471</v>
      </c>
    </row>
    <row r="15" spans="1:12" x14ac:dyDescent="0.25">
      <c r="A15" s="1775" t="s">
        <v>114</v>
      </c>
      <c r="B15" s="1635"/>
      <c r="C15" s="1760">
        <v>1557</v>
      </c>
      <c r="D15" s="1760">
        <v>1537</v>
      </c>
      <c r="E15" s="1760">
        <v>1459</v>
      </c>
      <c r="F15" s="1760">
        <v>1508</v>
      </c>
      <c r="G15" s="1760">
        <v>1405</v>
      </c>
      <c r="H15" s="1760">
        <v>1326</v>
      </c>
      <c r="I15" s="1760">
        <v>981</v>
      </c>
      <c r="J15" s="1760">
        <v>1215</v>
      </c>
      <c r="K15" s="1760">
        <v>1303</v>
      </c>
      <c r="L15" s="1760">
        <v>1347</v>
      </c>
    </row>
    <row r="16" spans="1:12" x14ac:dyDescent="0.25">
      <c r="A16" s="1775" t="s">
        <v>389</v>
      </c>
      <c r="B16" s="1635"/>
      <c r="C16" s="1760">
        <v>224</v>
      </c>
      <c r="D16" s="1760">
        <v>225</v>
      </c>
      <c r="E16" s="1760">
        <v>168</v>
      </c>
      <c r="F16" s="1760">
        <v>193</v>
      </c>
      <c r="G16" s="1760">
        <v>175</v>
      </c>
      <c r="H16" s="1760">
        <v>145</v>
      </c>
      <c r="I16" s="1760">
        <v>114</v>
      </c>
      <c r="J16" s="1760">
        <v>135</v>
      </c>
      <c r="K16" s="1760">
        <v>131</v>
      </c>
      <c r="L16" s="1760">
        <v>168</v>
      </c>
    </row>
    <row r="17" spans="1:12" x14ac:dyDescent="0.25">
      <c r="A17" s="1775" t="s">
        <v>116</v>
      </c>
      <c r="B17" s="1635"/>
      <c r="C17" s="1760">
        <v>32</v>
      </c>
      <c r="D17" s="1760">
        <v>26</v>
      </c>
      <c r="E17" s="1760">
        <v>26</v>
      </c>
      <c r="F17" s="1760">
        <v>33</v>
      </c>
      <c r="G17" s="1760">
        <v>37</v>
      </c>
      <c r="H17" s="1760">
        <v>30</v>
      </c>
      <c r="I17" s="1760">
        <v>27</v>
      </c>
      <c r="J17" s="1760">
        <v>32</v>
      </c>
      <c r="K17" s="1760">
        <v>17</v>
      </c>
      <c r="L17" s="1760">
        <v>29</v>
      </c>
    </row>
    <row r="18" spans="1:12" x14ac:dyDescent="0.25">
      <c r="A18" s="1775" t="s">
        <v>843</v>
      </c>
      <c r="B18" s="1635"/>
      <c r="C18" s="1760">
        <v>931</v>
      </c>
      <c r="D18" s="1760">
        <v>920</v>
      </c>
      <c r="E18" s="1760">
        <v>892</v>
      </c>
      <c r="F18" s="1760">
        <v>980</v>
      </c>
      <c r="G18" s="1760">
        <v>954</v>
      </c>
      <c r="H18" s="1760">
        <v>833</v>
      </c>
      <c r="I18" s="1760">
        <v>728</v>
      </c>
      <c r="J18" s="1760">
        <v>934</v>
      </c>
      <c r="K18" s="1760">
        <v>989</v>
      </c>
      <c r="L18" s="1760">
        <v>996</v>
      </c>
    </row>
    <row r="19" spans="1:12" x14ac:dyDescent="0.25">
      <c r="A19" s="1775" t="s">
        <v>844</v>
      </c>
      <c r="B19" s="1635"/>
      <c r="C19" s="1760">
        <v>1419</v>
      </c>
      <c r="D19" s="1760">
        <v>1533</v>
      </c>
      <c r="E19" s="1760">
        <v>1639</v>
      </c>
      <c r="F19" s="1760">
        <v>1817</v>
      </c>
      <c r="G19" s="1760">
        <v>1816</v>
      </c>
      <c r="H19" s="1760">
        <v>2051</v>
      </c>
      <c r="I19" s="1760">
        <v>2140</v>
      </c>
      <c r="J19" s="1760">
        <v>2558</v>
      </c>
      <c r="K19" s="1760">
        <v>2684</v>
      </c>
      <c r="L19" s="1760">
        <v>3002</v>
      </c>
    </row>
    <row r="20" spans="1:12" x14ac:dyDescent="0.25">
      <c r="A20" s="1775" t="s">
        <v>115</v>
      </c>
      <c r="B20" s="1635"/>
      <c r="C20" s="1760">
        <v>745</v>
      </c>
      <c r="D20" s="1760">
        <v>720</v>
      </c>
      <c r="E20" s="1760">
        <v>788</v>
      </c>
      <c r="F20" s="1760">
        <v>864</v>
      </c>
      <c r="G20" s="1760">
        <v>801</v>
      </c>
      <c r="H20" s="1760">
        <v>830</v>
      </c>
      <c r="I20" s="1760">
        <v>684</v>
      </c>
      <c r="J20" s="1760">
        <v>717</v>
      </c>
      <c r="K20" s="1760">
        <v>538</v>
      </c>
      <c r="L20" s="1760">
        <v>525</v>
      </c>
    </row>
    <row r="21" spans="1:12" x14ac:dyDescent="0.25">
      <c r="A21" s="1775" t="s">
        <v>117</v>
      </c>
      <c r="B21" s="1635"/>
      <c r="C21" s="1760">
        <v>1647</v>
      </c>
      <c r="D21" s="1760">
        <v>1746</v>
      </c>
      <c r="E21" s="1760">
        <v>1756</v>
      </c>
      <c r="F21" s="1760">
        <v>1712</v>
      </c>
      <c r="G21" s="1760">
        <v>1822</v>
      </c>
      <c r="H21" s="1760">
        <v>1547</v>
      </c>
      <c r="I21" s="1760">
        <v>1205</v>
      </c>
      <c r="J21" s="1760">
        <v>1340</v>
      </c>
      <c r="K21" s="1760">
        <v>1452</v>
      </c>
      <c r="L21" s="1760">
        <v>1640</v>
      </c>
    </row>
    <row r="22" spans="1:12" x14ac:dyDescent="0.25">
      <c r="A22" s="1776" t="s">
        <v>72</v>
      </c>
      <c r="B22" s="1635"/>
      <c r="C22" s="1774">
        <v>31432</v>
      </c>
      <c r="D22" s="1774">
        <v>32571</v>
      </c>
      <c r="E22" s="1774">
        <v>32757</v>
      </c>
      <c r="F22" s="1774">
        <v>34368</v>
      </c>
      <c r="G22" s="1774">
        <v>33440</v>
      </c>
      <c r="H22" s="1774">
        <v>31367</v>
      </c>
      <c r="I22" s="1774">
        <v>26074</v>
      </c>
      <c r="J22" s="1774">
        <v>31453</v>
      </c>
      <c r="K22" s="1774">
        <v>32561</v>
      </c>
      <c r="L22" s="1774">
        <v>34604</v>
      </c>
    </row>
    <row r="23" spans="1:12" x14ac:dyDescent="0.25">
      <c r="A23" s="1776"/>
      <c r="B23" s="1635"/>
    </row>
    <row r="24" spans="1:12" x14ac:dyDescent="0.25">
      <c r="A24" s="1765" t="s">
        <v>2</v>
      </c>
      <c r="B24" s="1635"/>
    </row>
    <row r="25" spans="1:12" x14ac:dyDescent="0.25">
      <c r="A25" s="1776"/>
      <c r="B25" s="1635"/>
    </row>
    <row r="26" spans="1:12" x14ac:dyDescent="0.25">
      <c r="A26" s="1766" t="s">
        <v>840</v>
      </c>
      <c r="B26" s="1766"/>
      <c r="C26" s="1743" t="s">
        <v>413</v>
      </c>
      <c r="D26" s="1744" t="s">
        <v>414</v>
      </c>
      <c r="E26" s="1744" t="s">
        <v>415</v>
      </c>
      <c r="F26" s="1744" t="s">
        <v>416</v>
      </c>
      <c r="G26" s="1744" t="s">
        <v>417</v>
      </c>
      <c r="H26" s="1744" t="s">
        <v>418</v>
      </c>
      <c r="I26" s="1744" t="s">
        <v>419</v>
      </c>
      <c r="J26" s="1744" t="s">
        <v>511</v>
      </c>
      <c r="K26" s="1744" t="s">
        <v>518</v>
      </c>
      <c r="L26" s="1744" t="s">
        <v>519</v>
      </c>
    </row>
    <row r="27" spans="1:12" x14ac:dyDescent="0.25">
      <c r="A27" s="2306" t="s">
        <v>185</v>
      </c>
      <c r="B27" s="1771" t="s">
        <v>212</v>
      </c>
      <c r="C27" s="1760">
        <v>1253</v>
      </c>
      <c r="D27" s="1760">
        <v>1296</v>
      </c>
      <c r="E27" s="1760">
        <v>1322</v>
      </c>
      <c r="F27" s="1760">
        <v>1322</v>
      </c>
      <c r="G27" s="1760">
        <v>1280</v>
      </c>
      <c r="H27" s="1760">
        <v>1211</v>
      </c>
      <c r="I27" s="1760">
        <v>926</v>
      </c>
      <c r="J27" s="1760">
        <v>1151</v>
      </c>
      <c r="K27" s="1760">
        <v>1236</v>
      </c>
      <c r="L27" s="1760">
        <v>1367</v>
      </c>
    </row>
    <row r="28" spans="1:12" x14ac:dyDescent="0.25">
      <c r="A28" s="2307"/>
      <c r="B28" s="1771" t="s">
        <v>213</v>
      </c>
      <c r="C28" s="1760">
        <v>1833</v>
      </c>
      <c r="D28" s="1760">
        <v>2004</v>
      </c>
      <c r="E28" s="1760">
        <v>1944</v>
      </c>
      <c r="F28" s="1760">
        <v>2082</v>
      </c>
      <c r="G28" s="1760">
        <v>1987</v>
      </c>
      <c r="H28" s="1760">
        <v>1813</v>
      </c>
      <c r="I28" s="1760">
        <v>1435</v>
      </c>
      <c r="J28" s="1760">
        <v>1619</v>
      </c>
      <c r="K28" s="1760">
        <v>1829</v>
      </c>
      <c r="L28" s="1760">
        <v>2036</v>
      </c>
    </row>
    <row r="29" spans="1:12" x14ac:dyDescent="0.25">
      <c r="A29" s="2307"/>
      <c r="B29" s="1771" t="s">
        <v>841</v>
      </c>
      <c r="C29" s="1760">
        <v>154</v>
      </c>
      <c r="D29" s="1760">
        <v>173</v>
      </c>
      <c r="E29" s="1760">
        <v>165</v>
      </c>
      <c r="F29" s="1760">
        <v>175</v>
      </c>
      <c r="G29" s="1760">
        <v>193</v>
      </c>
      <c r="H29" s="1760">
        <v>194</v>
      </c>
      <c r="I29" s="1760">
        <v>131</v>
      </c>
      <c r="J29" s="1760">
        <v>188</v>
      </c>
      <c r="K29" s="1760">
        <v>210</v>
      </c>
      <c r="L29" s="1760">
        <v>201</v>
      </c>
    </row>
    <row r="30" spans="1:12" x14ac:dyDescent="0.25">
      <c r="A30" s="2307"/>
      <c r="B30" s="1771" t="s">
        <v>219</v>
      </c>
      <c r="C30" s="1760">
        <v>1577</v>
      </c>
      <c r="D30" s="1760">
        <v>1578</v>
      </c>
      <c r="E30" s="1760">
        <v>1672</v>
      </c>
      <c r="F30" s="1760">
        <v>1627</v>
      </c>
      <c r="G30" s="1760">
        <v>1539</v>
      </c>
      <c r="H30" s="1760">
        <v>1503</v>
      </c>
      <c r="I30" s="1760">
        <v>1071</v>
      </c>
      <c r="J30" s="1760">
        <v>1452</v>
      </c>
      <c r="K30" s="1760">
        <v>1519</v>
      </c>
      <c r="L30" s="1760">
        <v>1656</v>
      </c>
    </row>
    <row r="31" spans="1:12" x14ac:dyDescent="0.25">
      <c r="A31" s="2307"/>
      <c r="B31" s="1771" t="s">
        <v>220</v>
      </c>
      <c r="C31" s="1760">
        <v>73</v>
      </c>
      <c r="D31" s="1760">
        <v>71</v>
      </c>
      <c r="E31" s="1760">
        <v>64</v>
      </c>
      <c r="F31" s="1760">
        <v>81</v>
      </c>
      <c r="G31" s="1760">
        <v>66</v>
      </c>
      <c r="H31" s="1760">
        <v>58</v>
      </c>
      <c r="I31" s="1760">
        <v>31</v>
      </c>
      <c r="J31" s="1760">
        <v>36</v>
      </c>
      <c r="K31" s="1760">
        <v>34</v>
      </c>
      <c r="L31" s="1760">
        <v>36</v>
      </c>
    </row>
    <row r="32" spans="1:12" x14ac:dyDescent="0.25">
      <c r="A32" s="2307"/>
      <c r="B32" s="1773" t="s">
        <v>38</v>
      </c>
      <c r="C32" s="1774">
        <v>4890</v>
      </c>
      <c r="D32" s="1774">
        <v>5122</v>
      </c>
      <c r="E32" s="1774">
        <v>5167</v>
      </c>
      <c r="F32" s="1774">
        <v>5287</v>
      </c>
      <c r="G32" s="1774">
        <v>5065</v>
      </c>
      <c r="H32" s="1774">
        <v>4779</v>
      </c>
      <c r="I32" s="1774">
        <v>3594</v>
      </c>
      <c r="J32" s="1774">
        <v>4446</v>
      </c>
      <c r="K32" s="1774">
        <v>4828</v>
      </c>
      <c r="L32" s="1774">
        <v>5296</v>
      </c>
    </row>
    <row r="33" spans="1:12" x14ac:dyDescent="0.25">
      <c r="A33" s="1775" t="s">
        <v>842</v>
      </c>
      <c r="B33" s="1635"/>
      <c r="C33" s="1760">
        <v>120</v>
      </c>
      <c r="D33" s="1760">
        <v>131</v>
      </c>
      <c r="E33" s="1760">
        <v>133</v>
      </c>
      <c r="F33" s="1760">
        <v>108</v>
      </c>
      <c r="G33" s="1760">
        <v>114</v>
      </c>
      <c r="H33" s="1760">
        <v>106</v>
      </c>
      <c r="I33" s="1760">
        <v>100</v>
      </c>
      <c r="J33" s="1760">
        <v>83</v>
      </c>
      <c r="K33" s="1760">
        <v>127</v>
      </c>
      <c r="L33" s="1760">
        <v>119</v>
      </c>
    </row>
    <row r="34" spans="1:12" x14ac:dyDescent="0.25">
      <c r="A34" s="1775" t="s">
        <v>113</v>
      </c>
      <c r="B34" s="1635"/>
      <c r="C34" s="1760">
        <v>2295</v>
      </c>
      <c r="D34" s="1760">
        <v>2485</v>
      </c>
      <c r="E34" s="1760">
        <v>2336</v>
      </c>
      <c r="F34" s="1760">
        <v>2386</v>
      </c>
      <c r="G34" s="1760">
        <v>2219</v>
      </c>
      <c r="H34" s="1760">
        <v>2034</v>
      </c>
      <c r="I34" s="1760">
        <v>1691</v>
      </c>
      <c r="J34" s="1760">
        <v>1940</v>
      </c>
      <c r="K34" s="1760">
        <v>2157</v>
      </c>
      <c r="L34" s="1760">
        <v>2092</v>
      </c>
    </row>
    <row r="35" spans="1:12" x14ac:dyDescent="0.25">
      <c r="A35" s="1775" t="s">
        <v>388</v>
      </c>
      <c r="B35" s="1635"/>
      <c r="C35" s="1760">
        <v>470</v>
      </c>
      <c r="D35" s="1760">
        <v>432</v>
      </c>
      <c r="E35" s="1760">
        <v>411</v>
      </c>
      <c r="F35" s="1760">
        <v>398</v>
      </c>
      <c r="G35" s="1760">
        <v>369</v>
      </c>
      <c r="H35" s="1760">
        <v>338</v>
      </c>
      <c r="I35" s="1760">
        <v>330</v>
      </c>
      <c r="J35" s="1760">
        <v>379</v>
      </c>
      <c r="K35" s="1760">
        <v>381</v>
      </c>
      <c r="L35" s="1760">
        <v>391</v>
      </c>
    </row>
    <row r="36" spans="1:12" x14ac:dyDescent="0.25">
      <c r="A36" s="1775" t="s">
        <v>114</v>
      </c>
      <c r="B36" s="1635"/>
      <c r="C36" s="1760">
        <v>1497</v>
      </c>
      <c r="D36" s="1760">
        <v>1476</v>
      </c>
      <c r="E36" s="1760">
        <v>1411</v>
      </c>
      <c r="F36" s="1760">
        <v>1440</v>
      </c>
      <c r="G36" s="1760">
        <v>1364</v>
      </c>
      <c r="H36" s="1760">
        <v>1270</v>
      </c>
      <c r="I36" s="1760">
        <v>937</v>
      </c>
      <c r="J36" s="1760">
        <v>1156</v>
      </c>
      <c r="K36" s="1760">
        <v>1241</v>
      </c>
      <c r="L36" s="1760">
        <v>1290</v>
      </c>
    </row>
    <row r="37" spans="1:12" x14ac:dyDescent="0.25">
      <c r="A37" s="1775" t="s">
        <v>389</v>
      </c>
      <c r="B37" s="1635"/>
      <c r="C37" s="1760">
        <v>175</v>
      </c>
      <c r="D37" s="1760">
        <v>170</v>
      </c>
      <c r="E37" s="1760">
        <v>141</v>
      </c>
      <c r="F37" s="1760">
        <v>155</v>
      </c>
      <c r="G37" s="1760">
        <v>133</v>
      </c>
      <c r="H37" s="1760">
        <v>115</v>
      </c>
      <c r="I37" s="1760">
        <v>89</v>
      </c>
      <c r="J37" s="1760">
        <v>113</v>
      </c>
      <c r="K37" s="1760">
        <v>99</v>
      </c>
      <c r="L37" s="1760">
        <v>140</v>
      </c>
    </row>
    <row r="38" spans="1:12" x14ac:dyDescent="0.25">
      <c r="A38" s="1775" t="s">
        <v>116</v>
      </c>
      <c r="B38" s="1635"/>
      <c r="C38" s="1760">
        <v>14</v>
      </c>
      <c r="D38" s="1760">
        <v>13</v>
      </c>
      <c r="E38" s="1760">
        <v>7</v>
      </c>
      <c r="F38" s="1760">
        <v>13</v>
      </c>
      <c r="G38" s="1760">
        <v>19</v>
      </c>
      <c r="H38" s="1760">
        <v>16</v>
      </c>
      <c r="I38" s="1760">
        <v>13</v>
      </c>
      <c r="J38" s="1760">
        <v>18</v>
      </c>
      <c r="K38" s="1760">
        <v>9</v>
      </c>
      <c r="L38" s="1760">
        <v>19</v>
      </c>
    </row>
    <row r="39" spans="1:12" x14ac:dyDescent="0.25">
      <c r="A39" s="1775" t="s">
        <v>843</v>
      </c>
      <c r="B39" s="1635"/>
      <c r="C39" s="1760">
        <v>77</v>
      </c>
      <c r="D39" s="1760">
        <v>87</v>
      </c>
      <c r="E39" s="1760">
        <v>61</v>
      </c>
      <c r="F39" s="1760">
        <v>82</v>
      </c>
      <c r="G39" s="1760">
        <v>82</v>
      </c>
      <c r="H39" s="1760">
        <v>63</v>
      </c>
      <c r="I39" s="1760">
        <v>45</v>
      </c>
      <c r="J39" s="1760">
        <v>53</v>
      </c>
      <c r="K39" s="1760">
        <v>46</v>
      </c>
      <c r="L39" s="1760">
        <v>72</v>
      </c>
    </row>
    <row r="40" spans="1:12" x14ac:dyDescent="0.25">
      <c r="A40" s="1775" t="s">
        <v>844</v>
      </c>
      <c r="B40" s="1635"/>
      <c r="C40" s="1760">
        <v>234</v>
      </c>
      <c r="D40" s="1760">
        <v>250</v>
      </c>
      <c r="E40" s="1760">
        <v>260</v>
      </c>
      <c r="F40" s="1760">
        <v>295</v>
      </c>
      <c r="G40" s="1760">
        <v>286</v>
      </c>
      <c r="H40" s="1760">
        <v>299</v>
      </c>
      <c r="I40" s="1760">
        <v>353</v>
      </c>
      <c r="J40" s="1760">
        <v>372</v>
      </c>
      <c r="K40" s="1760">
        <v>427</v>
      </c>
      <c r="L40" s="1760">
        <v>422</v>
      </c>
    </row>
    <row r="41" spans="1:12" x14ac:dyDescent="0.25">
      <c r="A41" s="1775" t="s">
        <v>115</v>
      </c>
      <c r="B41" s="1635"/>
      <c r="C41" s="1760">
        <v>47</v>
      </c>
      <c r="D41" s="1760">
        <v>43</v>
      </c>
      <c r="E41" s="1760">
        <v>25</v>
      </c>
      <c r="F41" s="1760">
        <v>41</v>
      </c>
      <c r="G41" s="1760">
        <v>39</v>
      </c>
      <c r="H41" s="1760">
        <v>34</v>
      </c>
      <c r="I41" s="1760">
        <v>33</v>
      </c>
      <c r="J41" s="1760">
        <v>29</v>
      </c>
      <c r="K41" s="1760">
        <v>23</v>
      </c>
      <c r="L41" s="1760">
        <v>26</v>
      </c>
    </row>
    <row r="42" spans="1:12" x14ac:dyDescent="0.25">
      <c r="A42" s="1775" t="s">
        <v>117</v>
      </c>
      <c r="B42" s="1635"/>
      <c r="C42" s="1760">
        <v>788</v>
      </c>
      <c r="D42" s="1760">
        <v>829</v>
      </c>
      <c r="E42" s="1760">
        <v>827</v>
      </c>
      <c r="F42" s="1760">
        <v>734</v>
      </c>
      <c r="G42" s="1760">
        <v>760</v>
      </c>
      <c r="H42" s="1760">
        <v>641</v>
      </c>
      <c r="I42" s="1760">
        <v>525</v>
      </c>
      <c r="J42" s="1760">
        <v>557</v>
      </c>
      <c r="K42" s="1760">
        <v>667</v>
      </c>
      <c r="L42" s="1760">
        <v>766</v>
      </c>
    </row>
    <row r="43" spans="1:12" x14ac:dyDescent="0.25">
      <c r="A43" s="1776" t="s">
        <v>72</v>
      </c>
      <c r="B43" s="1635"/>
      <c r="C43" s="1774">
        <v>10607</v>
      </c>
      <c r="D43" s="1774">
        <v>11038</v>
      </c>
      <c r="E43" s="1774">
        <v>10779</v>
      </c>
      <c r="F43" s="1774">
        <v>10939</v>
      </c>
      <c r="G43" s="1774">
        <v>10450</v>
      </c>
      <c r="H43" s="1774">
        <v>9695</v>
      </c>
      <c r="I43" s="1774">
        <v>7710</v>
      </c>
      <c r="J43" s="1774">
        <v>9146</v>
      </c>
      <c r="K43" s="1774">
        <v>10005</v>
      </c>
      <c r="L43" s="1774">
        <v>10633</v>
      </c>
    </row>
    <row r="44" spans="1:12" x14ac:dyDescent="0.25">
      <c r="A44" s="1776"/>
      <c r="B44" s="1635"/>
    </row>
    <row r="45" spans="1:12" x14ac:dyDescent="0.25">
      <c r="A45" s="1629" t="s">
        <v>803</v>
      </c>
    </row>
    <row r="47" spans="1:12" ht="12.75" customHeight="1" x14ac:dyDescent="0.25">
      <c r="A47" s="1766" t="s">
        <v>840</v>
      </c>
      <c r="B47" s="1766"/>
      <c r="C47" s="1743" t="s">
        <v>413</v>
      </c>
      <c r="D47" s="1744" t="s">
        <v>414</v>
      </c>
      <c r="E47" s="1744" t="s">
        <v>415</v>
      </c>
      <c r="F47" s="1744" t="s">
        <v>416</v>
      </c>
      <c r="G47" s="1744" t="s">
        <v>417</v>
      </c>
      <c r="H47" s="1744" t="s">
        <v>418</v>
      </c>
      <c r="I47" s="1744" t="s">
        <v>419</v>
      </c>
      <c r="J47" s="1744" t="s">
        <v>511</v>
      </c>
      <c r="K47" s="1744" t="s">
        <v>518</v>
      </c>
      <c r="L47" s="1744" t="s">
        <v>519</v>
      </c>
    </row>
    <row r="48" spans="1:12" ht="12.75" customHeight="1" x14ac:dyDescent="0.25">
      <c r="A48" s="2306" t="s">
        <v>185</v>
      </c>
      <c r="B48" s="1771" t="s">
        <v>212</v>
      </c>
      <c r="C48" s="1760">
        <v>61</v>
      </c>
      <c r="D48" s="1760">
        <v>70</v>
      </c>
      <c r="E48" s="1760">
        <v>68</v>
      </c>
      <c r="F48" s="1760">
        <v>68</v>
      </c>
      <c r="G48" s="1760">
        <v>48</v>
      </c>
      <c r="H48" s="1760">
        <v>54</v>
      </c>
      <c r="I48" s="1760">
        <v>42</v>
      </c>
      <c r="J48" s="1760">
        <v>62</v>
      </c>
      <c r="K48" s="1760">
        <v>58</v>
      </c>
      <c r="L48" s="1760">
        <v>51</v>
      </c>
    </row>
    <row r="49" spans="1:12" x14ac:dyDescent="0.25">
      <c r="A49" s="2307"/>
      <c r="B49" s="1771" t="s">
        <v>213</v>
      </c>
      <c r="C49" s="1760">
        <v>22</v>
      </c>
      <c r="D49" s="1760">
        <v>29</v>
      </c>
      <c r="E49" s="1760">
        <v>16</v>
      </c>
      <c r="F49" s="1760">
        <v>26</v>
      </c>
      <c r="G49" s="1760">
        <v>21</v>
      </c>
      <c r="H49" s="1760">
        <v>21</v>
      </c>
      <c r="I49" s="1760">
        <v>16</v>
      </c>
      <c r="J49" s="1760">
        <v>24</v>
      </c>
      <c r="K49" s="1760">
        <v>20</v>
      </c>
      <c r="L49" s="1760">
        <v>23</v>
      </c>
    </row>
    <row r="50" spans="1:12" x14ac:dyDescent="0.25">
      <c r="A50" s="2307"/>
      <c r="B50" s="1771" t="s">
        <v>841</v>
      </c>
      <c r="C50" s="1777">
        <v>3</v>
      </c>
      <c r="D50" s="1777">
        <v>3</v>
      </c>
      <c r="E50" s="1777">
        <v>1</v>
      </c>
      <c r="F50" s="1777">
        <v>2</v>
      </c>
      <c r="G50" s="1777">
        <v>1</v>
      </c>
      <c r="H50" s="1777">
        <v>2</v>
      </c>
      <c r="I50" s="1777" t="s">
        <v>845</v>
      </c>
      <c r="J50" s="1777">
        <v>4</v>
      </c>
      <c r="K50" s="1777">
        <v>2</v>
      </c>
      <c r="L50" s="1777">
        <v>1</v>
      </c>
    </row>
    <row r="51" spans="1:12" x14ac:dyDescent="0.25">
      <c r="A51" s="2307"/>
      <c r="B51" s="1771" t="s">
        <v>219</v>
      </c>
      <c r="C51" s="1760">
        <v>13</v>
      </c>
      <c r="D51" s="1760">
        <v>10</v>
      </c>
      <c r="E51" s="1760">
        <v>16</v>
      </c>
      <c r="F51" s="1760">
        <v>13</v>
      </c>
      <c r="G51" s="1760">
        <v>14</v>
      </c>
      <c r="H51" s="1760">
        <v>17</v>
      </c>
      <c r="I51" s="1760">
        <v>15</v>
      </c>
      <c r="J51" s="1760">
        <v>12</v>
      </c>
      <c r="K51" s="1760">
        <v>9</v>
      </c>
      <c r="L51" s="1760">
        <v>16</v>
      </c>
    </row>
    <row r="52" spans="1:12" x14ac:dyDescent="0.25">
      <c r="A52" s="2307"/>
      <c r="B52" s="1771" t="s">
        <v>220</v>
      </c>
      <c r="C52" s="1777" t="s">
        <v>845</v>
      </c>
      <c r="D52" s="1777">
        <v>3</v>
      </c>
      <c r="E52" s="1777" t="s">
        <v>845</v>
      </c>
      <c r="F52" s="1777">
        <v>1</v>
      </c>
      <c r="G52" s="1777" t="s">
        <v>845</v>
      </c>
      <c r="H52" s="1777" t="s">
        <v>845</v>
      </c>
      <c r="I52" s="1777" t="s">
        <v>845</v>
      </c>
      <c r="J52" s="1777" t="s">
        <v>845</v>
      </c>
      <c r="K52" s="1777">
        <v>0</v>
      </c>
      <c r="L52" s="1777">
        <v>1</v>
      </c>
    </row>
    <row r="53" spans="1:12" x14ac:dyDescent="0.25">
      <c r="A53" s="2307"/>
      <c r="B53" s="1773" t="s">
        <v>38</v>
      </c>
      <c r="C53" s="1774">
        <v>99</v>
      </c>
      <c r="D53" s="1774">
        <v>115</v>
      </c>
      <c r="E53" s="1774">
        <v>101</v>
      </c>
      <c r="F53" s="1774">
        <v>110</v>
      </c>
      <c r="G53" s="1774">
        <v>84</v>
      </c>
      <c r="H53" s="1774">
        <v>94</v>
      </c>
      <c r="I53" s="1774">
        <v>73</v>
      </c>
      <c r="J53" s="1774">
        <v>102</v>
      </c>
      <c r="K53" s="1774">
        <v>89</v>
      </c>
      <c r="L53" s="1774">
        <v>92</v>
      </c>
    </row>
    <row r="54" spans="1:12" x14ac:dyDescent="0.25">
      <c r="A54" s="1775" t="s">
        <v>842</v>
      </c>
      <c r="B54" s="1635"/>
      <c r="C54" s="1760">
        <v>4</v>
      </c>
      <c r="D54" s="1760">
        <v>2</v>
      </c>
      <c r="E54" s="1760">
        <v>2</v>
      </c>
      <c r="F54" s="1760">
        <v>2</v>
      </c>
      <c r="G54" s="1760">
        <v>2</v>
      </c>
      <c r="H54" s="1760" t="s">
        <v>845</v>
      </c>
      <c r="I54" s="1760">
        <v>1</v>
      </c>
      <c r="J54" s="1777">
        <v>2</v>
      </c>
      <c r="K54" s="1777">
        <v>2</v>
      </c>
      <c r="L54" s="1777">
        <v>4</v>
      </c>
    </row>
    <row r="55" spans="1:12" x14ac:dyDescent="0.25">
      <c r="A55" s="1775" t="s">
        <v>113</v>
      </c>
      <c r="B55" s="1635"/>
      <c r="C55" s="1760">
        <v>81</v>
      </c>
      <c r="D55" s="1760">
        <v>91</v>
      </c>
      <c r="E55" s="1760">
        <v>70</v>
      </c>
      <c r="F55" s="1760">
        <v>95</v>
      </c>
      <c r="G55" s="1760">
        <v>95</v>
      </c>
      <c r="H55" s="1760">
        <v>110</v>
      </c>
      <c r="I55" s="1760">
        <v>68</v>
      </c>
      <c r="J55" s="1760">
        <v>78</v>
      </c>
      <c r="K55" s="1760">
        <v>85</v>
      </c>
      <c r="L55" s="1760">
        <v>79</v>
      </c>
    </row>
    <row r="56" spans="1:12" x14ac:dyDescent="0.25">
      <c r="A56" s="1775" t="s">
        <v>388</v>
      </c>
      <c r="B56" s="1635"/>
      <c r="C56" s="1760">
        <v>11</v>
      </c>
      <c r="D56" s="1760">
        <v>23</v>
      </c>
      <c r="E56" s="1760">
        <v>20</v>
      </c>
      <c r="F56" s="1760">
        <v>16</v>
      </c>
      <c r="G56" s="1760">
        <v>16</v>
      </c>
      <c r="H56" s="1760">
        <v>11</v>
      </c>
      <c r="I56" s="1760">
        <v>6</v>
      </c>
      <c r="J56" s="1760">
        <v>20</v>
      </c>
      <c r="K56" s="1760">
        <v>5</v>
      </c>
      <c r="L56" s="1760">
        <v>8</v>
      </c>
    </row>
    <row r="57" spans="1:12" x14ac:dyDescent="0.25">
      <c r="A57" s="1775" t="s">
        <v>114</v>
      </c>
      <c r="B57" s="1635"/>
      <c r="C57" s="1760">
        <v>71</v>
      </c>
      <c r="D57" s="1760">
        <v>58</v>
      </c>
      <c r="E57" s="1760">
        <v>59</v>
      </c>
      <c r="F57" s="1760">
        <v>53</v>
      </c>
      <c r="G57" s="1760">
        <v>64</v>
      </c>
      <c r="H57" s="1760">
        <v>59</v>
      </c>
      <c r="I57" s="1760">
        <v>36</v>
      </c>
      <c r="J57" s="1760">
        <v>36</v>
      </c>
      <c r="K57" s="1760">
        <v>40</v>
      </c>
      <c r="L57" s="1760">
        <v>43</v>
      </c>
    </row>
    <row r="58" spans="1:12" x14ac:dyDescent="0.25">
      <c r="A58" s="1775" t="s">
        <v>389</v>
      </c>
      <c r="B58" s="1635"/>
      <c r="C58" s="1760">
        <v>6</v>
      </c>
      <c r="D58" s="1760">
        <v>7</v>
      </c>
      <c r="E58" s="1760">
        <v>6</v>
      </c>
      <c r="F58" s="1760">
        <v>6</v>
      </c>
      <c r="G58" s="1760">
        <v>1</v>
      </c>
      <c r="H58" s="1760">
        <v>1</v>
      </c>
      <c r="I58" s="1760">
        <v>3</v>
      </c>
      <c r="J58" s="1760">
        <v>2</v>
      </c>
      <c r="K58" s="1760">
        <v>2</v>
      </c>
      <c r="L58" s="1760">
        <v>3</v>
      </c>
    </row>
    <row r="59" spans="1:12" x14ac:dyDescent="0.25">
      <c r="A59" s="1775" t="s">
        <v>116</v>
      </c>
      <c r="B59" s="1635"/>
      <c r="C59" s="1760">
        <v>1</v>
      </c>
      <c r="D59" s="1760">
        <v>4</v>
      </c>
      <c r="E59" s="1760">
        <v>1</v>
      </c>
      <c r="F59" s="1760">
        <v>4</v>
      </c>
      <c r="G59" s="1760">
        <v>6</v>
      </c>
      <c r="H59" s="1760">
        <v>2</v>
      </c>
      <c r="I59" s="1760">
        <v>4</v>
      </c>
      <c r="J59" s="1760">
        <v>4</v>
      </c>
      <c r="K59" s="1760">
        <v>5</v>
      </c>
      <c r="L59" s="1760">
        <v>1</v>
      </c>
    </row>
    <row r="60" spans="1:12" x14ac:dyDescent="0.25">
      <c r="A60" s="1775" t="s">
        <v>843</v>
      </c>
      <c r="B60" s="1635"/>
      <c r="C60" s="1760" t="s">
        <v>845</v>
      </c>
      <c r="D60" s="1760">
        <v>3</v>
      </c>
      <c r="E60" s="1777">
        <v>1</v>
      </c>
      <c r="F60" s="1777">
        <v>2</v>
      </c>
      <c r="G60" s="1777">
        <v>5</v>
      </c>
      <c r="H60" s="1777">
        <v>1</v>
      </c>
      <c r="I60" s="1777">
        <v>1</v>
      </c>
      <c r="J60" s="1777">
        <v>1</v>
      </c>
      <c r="K60" s="1777">
        <v>1</v>
      </c>
      <c r="L60" s="1777">
        <v>3</v>
      </c>
    </row>
    <row r="61" spans="1:12" x14ac:dyDescent="0.25">
      <c r="A61" s="1775" t="s">
        <v>844</v>
      </c>
      <c r="B61" s="1635"/>
      <c r="C61" s="1760">
        <v>5</v>
      </c>
      <c r="D61" s="1760">
        <v>6</v>
      </c>
      <c r="E61" s="1760">
        <v>12</v>
      </c>
      <c r="F61" s="1760">
        <v>14</v>
      </c>
      <c r="G61" s="1760">
        <v>14</v>
      </c>
      <c r="H61" s="1760">
        <v>13</v>
      </c>
      <c r="I61" s="1760">
        <v>20</v>
      </c>
      <c r="J61" s="1760">
        <v>14</v>
      </c>
      <c r="K61" s="1760">
        <v>11</v>
      </c>
      <c r="L61" s="1760">
        <v>15</v>
      </c>
    </row>
    <row r="62" spans="1:12" x14ac:dyDescent="0.25">
      <c r="A62" s="1775" t="s">
        <v>115</v>
      </c>
      <c r="B62" s="1635"/>
      <c r="C62" s="1778" t="s">
        <v>845</v>
      </c>
      <c r="D62" s="1778">
        <v>1</v>
      </c>
      <c r="E62" s="1777" t="s">
        <v>845</v>
      </c>
      <c r="F62" s="1777" t="s">
        <v>845</v>
      </c>
      <c r="G62" s="1777">
        <v>1</v>
      </c>
      <c r="H62" s="1777" t="s">
        <v>845</v>
      </c>
      <c r="I62" s="1777" t="s">
        <v>845</v>
      </c>
      <c r="J62" s="1777" t="s">
        <v>845</v>
      </c>
      <c r="K62" s="1777">
        <v>0</v>
      </c>
      <c r="L62" s="1777">
        <v>0</v>
      </c>
    </row>
    <row r="63" spans="1:12" x14ac:dyDescent="0.25">
      <c r="A63" s="1775" t="s">
        <v>117</v>
      </c>
      <c r="B63" s="1635"/>
      <c r="C63" s="1760">
        <v>6</v>
      </c>
      <c r="D63" s="1760">
        <v>7</v>
      </c>
      <c r="E63" s="1760">
        <v>7</v>
      </c>
      <c r="F63" s="1760">
        <v>5</v>
      </c>
      <c r="G63" s="1760">
        <v>9</v>
      </c>
      <c r="H63" s="1760">
        <v>6</v>
      </c>
      <c r="I63" s="1760">
        <v>2</v>
      </c>
      <c r="J63" s="1760">
        <v>4</v>
      </c>
      <c r="K63" s="1760">
        <v>3</v>
      </c>
      <c r="L63" s="1760">
        <v>3</v>
      </c>
    </row>
    <row r="64" spans="1:12" x14ac:dyDescent="0.25">
      <c r="A64" s="1776" t="s">
        <v>72</v>
      </c>
      <c r="B64" s="1635"/>
      <c r="C64" s="1774">
        <v>284</v>
      </c>
      <c r="D64" s="1774">
        <v>317</v>
      </c>
      <c r="E64" s="1774">
        <v>279</v>
      </c>
      <c r="F64" s="1774">
        <v>307</v>
      </c>
      <c r="G64" s="1774">
        <v>297</v>
      </c>
      <c r="H64" s="1774">
        <v>297</v>
      </c>
      <c r="I64" s="1774">
        <v>214</v>
      </c>
      <c r="J64" s="1774">
        <v>263</v>
      </c>
      <c r="K64" s="1774">
        <v>243</v>
      </c>
      <c r="L64" s="1774">
        <v>251</v>
      </c>
    </row>
    <row r="65" spans="1:12" x14ac:dyDescent="0.25">
      <c r="A65" s="1779"/>
      <c r="B65" s="1779"/>
      <c r="C65" s="1780"/>
      <c r="D65" s="1780"/>
      <c r="E65" s="1780"/>
      <c r="F65" s="1780"/>
      <c r="G65" s="1780"/>
      <c r="H65" s="1780"/>
      <c r="I65" s="1780"/>
      <c r="J65" s="1780"/>
      <c r="K65" s="1780"/>
      <c r="L65" s="1780"/>
    </row>
    <row r="66" spans="1:12" x14ac:dyDescent="0.25">
      <c r="A66" s="1781" t="s">
        <v>804</v>
      </c>
      <c r="B66" s="1779"/>
    </row>
    <row r="67" spans="1:12" x14ac:dyDescent="0.25">
      <c r="A67" s="1781"/>
      <c r="B67" s="1779"/>
    </row>
    <row r="68" spans="1:12" x14ac:dyDescent="0.25">
      <c r="A68" s="1766" t="s">
        <v>840</v>
      </c>
      <c r="B68" s="1782"/>
      <c r="C68" s="1743" t="s">
        <v>413</v>
      </c>
      <c r="D68" s="1744" t="s">
        <v>414</v>
      </c>
      <c r="E68" s="1744" t="s">
        <v>415</v>
      </c>
      <c r="F68" s="1744" t="s">
        <v>416</v>
      </c>
      <c r="G68" s="1744" t="s">
        <v>417</v>
      </c>
      <c r="H68" s="1744" t="s">
        <v>418</v>
      </c>
      <c r="I68" s="1744" t="s">
        <v>419</v>
      </c>
      <c r="J68" s="1744" t="s">
        <v>511</v>
      </c>
      <c r="K68" s="1744" t="s">
        <v>518</v>
      </c>
      <c r="L68" s="1744" t="s">
        <v>519</v>
      </c>
    </row>
    <row r="69" spans="1:12" ht="12.75" customHeight="1" x14ac:dyDescent="0.25">
      <c r="A69" s="2306" t="s">
        <v>185</v>
      </c>
      <c r="B69" s="1771" t="s">
        <v>212</v>
      </c>
      <c r="C69" s="1760">
        <v>1192</v>
      </c>
      <c r="D69" s="1760">
        <v>1226</v>
      </c>
      <c r="E69" s="1760">
        <v>1254</v>
      </c>
      <c r="F69" s="1760">
        <v>1254</v>
      </c>
      <c r="G69" s="1760">
        <v>1232</v>
      </c>
      <c r="H69" s="1760">
        <v>2080</v>
      </c>
      <c r="I69" s="1760">
        <v>884</v>
      </c>
      <c r="J69" s="1760">
        <v>1089</v>
      </c>
      <c r="K69" s="1760">
        <v>1178</v>
      </c>
      <c r="L69" s="1760">
        <v>1316</v>
      </c>
    </row>
    <row r="70" spans="1:12" x14ac:dyDescent="0.25">
      <c r="A70" s="2307"/>
      <c r="B70" s="1771" t="s">
        <v>213</v>
      </c>
      <c r="C70" s="1760">
        <v>1811</v>
      </c>
      <c r="D70" s="1760">
        <v>1975</v>
      </c>
      <c r="E70" s="1760">
        <v>1928</v>
      </c>
      <c r="F70" s="1760">
        <v>2056</v>
      </c>
      <c r="G70" s="1760">
        <v>1966</v>
      </c>
      <c r="H70" s="1760">
        <v>2545</v>
      </c>
      <c r="I70" s="1760">
        <v>1419</v>
      </c>
      <c r="J70" s="1760">
        <v>1595</v>
      </c>
      <c r="K70" s="1760">
        <v>1809</v>
      </c>
      <c r="L70" s="1760">
        <v>2013</v>
      </c>
    </row>
    <row r="71" spans="1:12" x14ac:dyDescent="0.25">
      <c r="A71" s="2307"/>
      <c r="B71" s="1771" t="s">
        <v>841</v>
      </c>
      <c r="C71" s="1760">
        <v>151</v>
      </c>
      <c r="D71" s="1760">
        <v>170</v>
      </c>
      <c r="E71" s="1760">
        <v>164</v>
      </c>
      <c r="F71" s="1760">
        <v>173</v>
      </c>
      <c r="G71" s="1760">
        <v>192</v>
      </c>
      <c r="H71" s="1760">
        <v>260</v>
      </c>
      <c r="I71" s="1760">
        <v>131</v>
      </c>
      <c r="J71" s="1760">
        <v>184</v>
      </c>
      <c r="K71" s="1760">
        <v>208</v>
      </c>
      <c r="L71" s="1760">
        <v>200</v>
      </c>
    </row>
    <row r="72" spans="1:12" x14ac:dyDescent="0.25">
      <c r="A72" s="2307"/>
      <c r="B72" s="1771" t="s">
        <v>219</v>
      </c>
      <c r="C72" s="1760">
        <v>1564</v>
      </c>
      <c r="D72" s="1760">
        <v>1568</v>
      </c>
      <c r="E72" s="1760">
        <v>1656</v>
      </c>
      <c r="F72" s="1760">
        <v>1614</v>
      </c>
      <c r="G72" s="1760">
        <v>1525</v>
      </c>
      <c r="H72" s="1760">
        <v>2288</v>
      </c>
      <c r="I72" s="1760">
        <v>1056</v>
      </c>
      <c r="J72" s="1760">
        <v>1440</v>
      </c>
      <c r="K72" s="1760">
        <v>1510</v>
      </c>
      <c r="L72" s="1760">
        <v>1640</v>
      </c>
    </row>
    <row r="73" spans="1:12" x14ac:dyDescent="0.25">
      <c r="A73" s="2307"/>
      <c r="B73" s="1771" t="s">
        <v>220</v>
      </c>
      <c r="C73" s="1760">
        <v>73</v>
      </c>
      <c r="D73" s="1760">
        <v>68</v>
      </c>
      <c r="E73" s="1760">
        <v>64</v>
      </c>
      <c r="F73" s="1760">
        <v>80</v>
      </c>
      <c r="G73" s="1760">
        <v>66</v>
      </c>
      <c r="H73" s="1760">
        <v>74</v>
      </c>
      <c r="I73" s="1760">
        <v>31</v>
      </c>
      <c r="J73" s="1760">
        <v>36</v>
      </c>
      <c r="K73" s="1760">
        <v>34</v>
      </c>
      <c r="L73" s="1760">
        <v>35</v>
      </c>
    </row>
    <row r="74" spans="1:12" x14ac:dyDescent="0.25">
      <c r="A74" s="2307"/>
      <c r="B74" s="1773" t="s">
        <v>38</v>
      </c>
      <c r="C74" s="1774">
        <v>4791</v>
      </c>
      <c r="D74" s="1774">
        <v>5007</v>
      </c>
      <c r="E74" s="1774">
        <v>5066</v>
      </c>
      <c r="F74" s="1774">
        <v>5177</v>
      </c>
      <c r="G74" s="1774">
        <v>4981</v>
      </c>
      <c r="H74" s="1774">
        <v>7247</v>
      </c>
      <c r="I74" s="1774">
        <v>3521</v>
      </c>
      <c r="J74" s="1774">
        <v>4344</v>
      </c>
      <c r="K74" s="1774">
        <v>4739</v>
      </c>
      <c r="L74" s="1774">
        <v>5204</v>
      </c>
    </row>
    <row r="75" spans="1:12" x14ac:dyDescent="0.25">
      <c r="A75" s="1775" t="s">
        <v>842</v>
      </c>
      <c r="B75" s="1635"/>
      <c r="C75" s="1760">
        <v>116</v>
      </c>
      <c r="D75" s="1760">
        <v>129</v>
      </c>
      <c r="E75" s="1760">
        <v>131</v>
      </c>
      <c r="F75" s="1760">
        <v>106</v>
      </c>
      <c r="G75" s="1760">
        <v>112</v>
      </c>
      <c r="H75" s="1760">
        <v>143</v>
      </c>
      <c r="I75" s="1760">
        <v>99</v>
      </c>
      <c r="J75" s="1760">
        <v>81</v>
      </c>
      <c r="K75" s="1760">
        <v>125</v>
      </c>
      <c r="L75" s="1760">
        <v>115</v>
      </c>
    </row>
    <row r="76" spans="1:12" x14ac:dyDescent="0.25">
      <c r="A76" s="1775" t="s">
        <v>113</v>
      </c>
      <c r="B76" s="1635"/>
      <c r="C76" s="1760">
        <v>2214</v>
      </c>
      <c r="D76" s="1760">
        <v>2394</v>
      </c>
      <c r="E76" s="1760">
        <v>2266</v>
      </c>
      <c r="F76" s="1760">
        <v>2291</v>
      </c>
      <c r="G76" s="1760">
        <v>2124</v>
      </c>
      <c r="H76" s="1760">
        <v>2507</v>
      </c>
      <c r="I76" s="1760">
        <v>1623</v>
      </c>
      <c r="J76" s="1760">
        <v>1862</v>
      </c>
      <c r="K76" s="1760">
        <v>2072</v>
      </c>
      <c r="L76" s="1760">
        <v>2013</v>
      </c>
    </row>
    <row r="77" spans="1:12" x14ac:dyDescent="0.25">
      <c r="A77" s="1775" t="s">
        <v>388</v>
      </c>
      <c r="B77" s="1635"/>
      <c r="C77" s="1760">
        <v>459</v>
      </c>
      <c r="D77" s="1760">
        <v>409</v>
      </c>
      <c r="E77" s="1760">
        <v>391</v>
      </c>
      <c r="F77" s="1760">
        <v>382</v>
      </c>
      <c r="G77" s="1760">
        <v>353</v>
      </c>
      <c r="H77" s="1760">
        <v>340</v>
      </c>
      <c r="I77" s="1760">
        <v>324</v>
      </c>
      <c r="J77" s="1760">
        <v>359</v>
      </c>
      <c r="K77" s="1760">
        <v>376</v>
      </c>
      <c r="L77" s="1760">
        <v>383</v>
      </c>
    </row>
    <row r="78" spans="1:12" x14ac:dyDescent="0.25">
      <c r="A78" s="1775" t="s">
        <v>114</v>
      </c>
      <c r="B78" s="1635"/>
      <c r="C78" s="1760">
        <v>1426</v>
      </c>
      <c r="D78" s="1760">
        <v>1418</v>
      </c>
      <c r="E78" s="1760">
        <v>1352</v>
      </c>
      <c r="F78" s="1760">
        <v>1387</v>
      </c>
      <c r="G78" s="1760">
        <v>1300</v>
      </c>
      <c r="H78" s="1760">
        <v>1296</v>
      </c>
      <c r="I78" s="1760">
        <v>901</v>
      </c>
      <c r="J78" s="1760">
        <v>1120</v>
      </c>
      <c r="K78" s="1760">
        <v>1201</v>
      </c>
      <c r="L78" s="1760">
        <v>1247</v>
      </c>
    </row>
    <row r="79" spans="1:12" x14ac:dyDescent="0.25">
      <c r="A79" s="1775" t="s">
        <v>389</v>
      </c>
      <c r="B79" s="1635"/>
      <c r="C79" s="1760">
        <v>169</v>
      </c>
      <c r="D79" s="1760">
        <v>163</v>
      </c>
      <c r="E79" s="1760">
        <v>135</v>
      </c>
      <c r="F79" s="1760">
        <v>149</v>
      </c>
      <c r="G79" s="1760">
        <v>132</v>
      </c>
      <c r="H79" s="1760">
        <v>137</v>
      </c>
      <c r="I79" s="1760">
        <v>86</v>
      </c>
      <c r="J79" s="1760">
        <v>111</v>
      </c>
      <c r="K79" s="1760">
        <v>97</v>
      </c>
      <c r="L79" s="1760">
        <v>137</v>
      </c>
    </row>
    <row r="80" spans="1:12" x14ac:dyDescent="0.25">
      <c r="A80" s="1775" t="s">
        <v>116</v>
      </c>
      <c r="B80" s="1635"/>
      <c r="C80" s="1760">
        <v>13</v>
      </c>
      <c r="D80" s="1760">
        <v>9</v>
      </c>
      <c r="E80" s="1760">
        <v>6</v>
      </c>
      <c r="F80" s="1760">
        <v>9</v>
      </c>
      <c r="G80" s="1760">
        <v>13</v>
      </c>
      <c r="H80" s="1760">
        <v>23</v>
      </c>
      <c r="I80" s="1760">
        <v>9</v>
      </c>
      <c r="J80" s="1760">
        <v>14</v>
      </c>
      <c r="K80" s="1760">
        <v>4</v>
      </c>
      <c r="L80" s="1760">
        <v>18</v>
      </c>
    </row>
    <row r="81" spans="1:12" x14ac:dyDescent="0.25">
      <c r="A81" s="1775" t="s">
        <v>843</v>
      </c>
      <c r="B81" s="1635"/>
      <c r="C81" s="1760">
        <v>77</v>
      </c>
      <c r="D81" s="1760">
        <v>84</v>
      </c>
      <c r="E81" s="1760">
        <v>60</v>
      </c>
      <c r="F81" s="1760">
        <v>80</v>
      </c>
      <c r="G81" s="1760">
        <v>77</v>
      </c>
      <c r="H81" s="1760">
        <v>84</v>
      </c>
      <c r="I81" s="1760">
        <v>44</v>
      </c>
      <c r="J81" s="1760">
        <v>52</v>
      </c>
      <c r="K81" s="1760">
        <v>45</v>
      </c>
      <c r="L81" s="1760">
        <v>69</v>
      </c>
    </row>
    <row r="82" spans="1:12" x14ac:dyDescent="0.25">
      <c r="A82" s="1775" t="s">
        <v>844</v>
      </c>
      <c r="B82" s="1635"/>
      <c r="C82" s="1760">
        <v>229</v>
      </c>
      <c r="D82" s="1760">
        <v>244</v>
      </c>
      <c r="E82" s="1760">
        <v>248</v>
      </c>
      <c r="F82" s="1760">
        <v>281</v>
      </c>
      <c r="G82" s="1760">
        <v>272</v>
      </c>
      <c r="H82" s="1760">
        <v>354</v>
      </c>
      <c r="I82" s="1760">
        <v>333</v>
      </c>
      <c r="J82" s="1760">
        <v>358</v>
      </c>
      <c r="K82" s="1760">
        <v>416</v>
      </c>
      <c r="L82" s="1760">
        <v>407</v>
      </c>
    </row>
    <row r="83" spans="1:12" x14ac:dyDescent="0.25">
      <c r="A83" s="1775" t="s">
        <v>115</v>
      </c>
      <c r="B83" s="1635"/>
      <c r="C83" s="1760">
        <v>47</v>
      </c>
      <c r="D83" s="1760">
        <v>42</v>
      </c>
      <c r="E83" s="1760">
        <v>25</v>
      </c>
      <c r="F83" s="1760">
        <v>41</v>
      </c>
      <c r="G83" s="1760">
        <v>38</v>
      </c>
      <c r="H83" s="1760">
        <v>36</v>
      </c>
      <c r="I83" s="1760">
        <v>33</v>
      </c>
      <c r="J83" s="1760">
        <v>29</v>
      </c>
      <c r="K83" s="1760">
        <v>23</v>
      </c>
      <c r="L83" s="1760">
        <v>26</v>
      </c>
    </row>
    <row r="84" spans="1:12" x14ac:dyDescent="0.25">
      <c r="A84" s="1775" t="s">
        <v>117</v>
      </c>
      <c r="B84" s="1635"/>
      <c r="C84" s="1760">
        <v>782</v>
      </c>
      <c r="D84" s="1760">
        <v>822</v>
      </c>
      <c r="E84" s="1760">
        <v>820</v>
      </c>
      <c r="F84" s="1760">
        <v>729</v>
      </c>
      <c r="G84" s="1760">
        <v>751</v>
      </c>
      <c r="H84" s="1760">
        <v>718</v>
      </c>
      <c r="I84" s="1760">
        <v>523</v>
      </c>
      <c r="J84" s="1760">
        <v>553</v>
      </c>
      <c r="K84" s="1760">
        <v>664</v>
      </c>
      <c r="L84" s="1760">
        <v>763</v>
      </c>
    </row>
    <row r="85" spans="1:12" x14ac:dyDescent="0.25">
      <c r="A85" s="1776" t="s">
        <v>72</v>
      </c>
      <c r="B85" s="1635"/>
      <c r="C85" s="1774">
        <v>10323</v>
      </c>
      <c r="D85" s="1774">
        <v>10721</v>
      </c>
      <c r="E85" s="1774">
        <v>10500</v>
      </c>
      <c r="F85" s="1774">
        <v>10632</v>
      </c>
      <c r="G85" s="1774">
        <v>10153</v>
      </c>
      <c r="H85" s="1774">
        <v>12885</v>
      </c>
      <c r="I85" s="1774">
        <v>7496</v>
      </c>
      <c r="J85" s="1774">
        <v>8883</v>
      </c>
      <c r="K85" s="1774">
        <v>9762</v>
      </c>
      <c r="L85" s="1774">
        <v>10382</v>
      </c>
    </row>
    <row r="86" spans="1:12" x14ac:dyDescent="0.25">
      <c r="A86" s="1779"/>
      <c r="B86" s="1779"/>
      <c r="C86" s="1779"/>
      <c r="D86" s="1779"/>
      <c r="E86" s="1779"/>
      <c r="F86" s="1779"/>
      <c r="G86" s="1779"/>
      <c r="H86" s="1779"/>
      <c r="I86" s="1779"/>
      <c r="J86" s="1779"/>
      <c r="K86" s="1779"/>
      <c r="L86" s="1779"/>
    </row>
    <row r="87" spans="1:12" x14ac:dyDescent="0.25">
      <c r="A87" s="1781" t="s">
        <v>805</v>
      </c>
      <c r="B87" s="1779"/>
      <c r="C87" s="1779"/>
      <c r="D87" s="1779"/>
      <c r="E87" s="1779"/>
      <c r="F87" s="1779"/>
      <c r="G87" s="1779"/>
      <c r="H87" s="1779"/>
      <c r="I87" s="1779"/>
      <c r="J87" s="1779"/>
      <c r="K87" s="1779"/>
      <c r="L87" s="1779"/>
    </row>
    <row r="88" spans="1:12" x14ac:dyDescent="0.25">
      <c r="B88" s="1779"/>
      <c r="C88" s="1779"/>
      <c r="D88" s="1779"/>
      <c r="E88" s="1779"/>
      <c r="F88" s="1779"/>
      <c r="G88" s="1779"/>
      <c r="H88" s="1779"/>
      <c r="I88" s="1779"/>
      <c r="J88" s="1779"/>
      <c r="K88" s="1779"/>
      <c r="L88" s="1779"/>
    </row>
    <row r="89" spans="1:12" x14ac:dyDescent="0.25">
      <c r="A89" s="1766" t="s">
        <v>840</v>
      </c>
      <c r="B89" s="1782"/>
      <c r="C89" s="1743" t="s">
        <v>413</v>
      </c>
      <c r="D89" s="1744" t="s">
        <v>414</v>
      </c>
      <c r="E89" s="1744" t="s">
        <v>415</v>
      </c>
      <c r="F89" s="1744" t="s">
        <v>416</v>
      </c>
      <c r="G89" s="1744" t="s">
        <v>417</v>
      </c>
      <c r="H89" s="1744" t="s">
        <v>418</v>
      </c>
      <c r="I89" s="1744" t="s">
        <v>419</v>
      </c>
      <c r="J89" s="1744" t="s">
        <v>511</v>
      </c>
      <c r="K89" s="1744" t="s">
        <v>518</v>
      </c>
      <c r="L89" s="1744" t="s">
        <v>519</v>
      </c>
    </row>
    <row r="90" spans="1:12" ht="12.75" customHeight="1" x14ac:dyDescent="0.25">
      <c r="A90" s="2306" t="s">
        <v>185</v>
      </c>
      <c r="B90" s="1771" t="s">
        <v>212</v>
      </c>
      <c r="C90" s="1740">
        <v>68</v>
      </c>
      <c r="D90" s="1740">
        <v>81</v>
      </c>
      <c r="E90" s="1740">
        <v>81</v>
      </c>
      <c r="F90" s="1740">
        <v>83</v>
      </c>
      <c r="G90" s="1740">
        <v>59</v>
      </c>
      <c r="H90" s="1740">
        <v>54</v>
      </c>
      <c r="I90" s="1740">
        <v>51</v>
      </c>
      <c r="J90" s="1740">
        <v>69</v>
      </c>
      <c r="K90" s="1740">
        <v>62</v>
      </c>
      <c r="L90" s="1740">
        <v>57</v>
      </c>
    </row>
    <row r="91" spans="1:12" x14ac:dyDescent="0.25">
      <c r="A91" s="2307"/>
      <c r="B91" s="1771" t="s">
        <v>213</v>
      </c>
      <c r="C91" s="1740">
        <v>23</v>
      </c>
      <c r="D91" s="1740">
        <v>35</v>
      </c>
      <c r="E91" s="1740">
        <v>18</v>
      </c>
      <c r="F91" s="1740">
        <v>26</v>
      </c>
      <c r="G91" s="1740">
        <v>22</v>
      </c>
      <c r="H91" s="1740">
        <v>21</v>
      </c>
      <c r="I91" s="1740">
        <v>17</v>
      </c>
      <c r="J91" s="1740">
        <v>26</v>
      </c>
      <c r="K91" s="1740">
        <v>22</v>
      </c>
      <c r="L91" s="1740">
        <v>24</v>
      </c>
    </row>
    <row r="92" spans="1:12" x14ac:dyDescent="0.25">
      <c r="A92" s="2307"/>
      <c r="B92" s="1771" t="s">
        <v>841</v>
      </c>
      <c r="C92" s="1777">
        <v>3</v>
      </c>
      <c r="D92" s="1777">
        <v>3</v>
      </c>
      <c r="E92" s="1777">
        <v>1</v>
      </c>
      <c r="F92" s="1777">
        <v>2</v>
      </c>
      <c r="G92" s="1777">
        <v>1</v>
      </c>
      <c r="H92" s="1777">
        <v>2</v>
      </c>
      <c r="I92" s="1777">
        <v>0</v>
      </c>
      <c r="J92" s="1777">
        <v>4</v>
      </c>
      <c r="K92" s="1777">
        <v>2</v>
      </c>
      <c r="L92" s="1777">
        <v>1</v>
      </c>
    </row>
    <row r="93" spans="1:12" x14ac:dyDescent="0.25">
      <c r="A93" s="2307"/>
      <c r="B93" s="1771" t="s">
        <v>219</v>
      </c>
      <c r="C93" s="1740">
        <v>14</v>
      </c>
      <c r="D93" s="1740">
        <v>14</v>
      </c>
      <c r="E93" s="1740">
        <v>17</v>
      </c>
      <c r="F93" s="1740">
        <v>15</v>
      </c>
      <c r="G93" s="1740">
        <v>15</v>
      </c>
      <c r="H93" s="1740">
        <v>17</v>
      </c>
      <c r="I93" s="1740">
        <v>16</v>
      </c>
      <c r="J93" s="1740">
        <v>13</v>
      </c>
      <c r="K93" s="1740">
        <v>10</v>
      </c>
      <c r="L93" s="1740">
        <v>21</v>
      </c>
    </row>
    <row r="94" spans="1:12" x14ac:dyDescent="0.25">
      <c r="A94" s="2307"/>
      <c r="B94" s="1771" t="s">
        <v>220</v>
      </c>
      <c r="C94" s="1783" t="s">
        <v>845</v>
      </c>
      <c r="D94" s="1783">
        <v>3</v>
      </c>
      <c r="E94" s="1783" t="s">
        <v>845</v>
      </c>
      <c r="F94" s="1783">
        <v>1</v>
      </c>
      <c r="G94" s="1777" t="s">
        <v>845</v>
      </c>
      <c r="H94" s="1777" t="s">
        <v>845</v>
      </c>
      <c r="I94" s="1777" t="s">
        <v>845</v>
      </c>
      <c r="J94" s="1777" t="s">
        <v>845</v>
      </c>
      <c r="K94" s="1777">
        <v>0</v>
      </c>
      <c r="L94" s="1777">
        <v>1</v>
      </c>
    </row>
    <row r="95" spans="1:12" x14ac:dyDescent="0.25">
      <c r="A95" s="2307"/>
      <c r="B95" s="1773" t="s">
        <v>38</v>
      </c>
      <c r="C95" s="1774">
        <v>108</v>
      </c>
      <c r="D95" s="1774">
        <v>136</v>
      </c>
      <c r="E95" s="1774">
        <v>117</v>
      </c>
      <c r="F95" s="1774">
        <v>127</v>
      </c>
      <c r="G95" s="1774">
        <v>97</v>
      </c>
      <c r="H95" s="1774">
        <v>94</v>
      </c>
      <c r="I95" s="1774">
        <v>84</v>
      </c>
      <c r="J95" s="1774">
        <v>112</v>
      </c>
      <c r="K95" s="1774">
        <v>96</v>
      </c>
      <c r="L95" s="1774">
        <v>104</v>
      </c>
    </row>
    <row r="96" spans="1:12" x14ac:dyDescent="0.25">
      <c r="A96" s="1775" t="s">
        <v>842</v>
      </c>
      <c r="B96" s="1635"/>
      <c r="C96" s="1760">
        <v>7</v>
      </c>
      <c r="D96" s="1760">
        <v>2</v>
      </c>
      <c r="E96" s="1760">
        <v>2</v>
      </c>
      <c r="F96" s="1760">
        <v>2</v>
      </c>
      <c r="G96" s="1760">
        <v>2</v>
      </c>
      <c r="H96" s="1760" t="s">
        <v>845</v>
      </c>
      <c r="I96" s="1760">
        <v>4</v>
      </c>
      <c r="J96" s="1777">
        <v>2</v>
      </c>
      <c r="K96" s="1777">
        <v>2</v>
      </c>
      <c r="L96" s="1777">
        <v>4</v>
      </c>
    </row>
    <row r="97" spans="1:12" x14ac:dyDescent="0.25">
      <c r="A97" s="1775" t="s">
        <v>113</v>
      </c>
      <c r="B97" s="1635"/>
      <c r="C97" s="1760">
        <v>88</v>
      </c>
      <c r="D97" s="1760">
        <v>101</v>
      </c>
      <c r="E97" s="1760">
        <v>78</v>
      </c>
      <c r="F97" s="1760">
        <v>100</v>
      </c>
      <c r="G97" s="1760">
        <v>99</v>
      </c>
      <c r="H97" s="1760">
        <v>110</v>
      </c>
      <c r="I97" s="1760">
        <v>77</v>
      </c>
      <c r="J97" s="1760">
        <v>93</v>
      </c>
      <c r="K97" s="1760">
        <v>107</v>
      </c>
      <c r="L97" s="1760">
        <v>86</v>
      </c>
    </row>
    <row r="98" spans="1:12" x14ac:dyDescent="0.25">
      <c r="A98" s="1775" t="s">
        <v>388</v>
      </c>
      <c r="B98" s="1635"/>
      <c r="C98" s="1760">
        <v>11</v>
      </c>
      <c r="D98" s="1760">
        <v>23</v>
      </c>
      <c r="E98" s="1760">
        <v>20</v>
      </c>
      <c r="F98" s="1760">
        <v>16</v>
      </c>
      <c r="G98" s="1760">
        <v>16</v>
      </c>
      <c r="H98" s="1760">
        <v>11</v>
      </c>
      <c r="I98" s="1760">
        <v>6</v>
      </c>
      <c r="J98" s="1760">
        <v>21</v>
      </c>
      <c r="K98" s="1760">
        <v>5</v>
      </c>
      <c r="L98" s="1760">
        <v>8</v>
      </c>
    </row>
    <row r="99" spans="1:12" x14ac:dyDescent="0.25">
      <c r="A99" s="1775" t="s">
        <v>114</v>
      </c>
      <c r="B99" s="1635"/>
      <c r="C99" s="1760">
        <v>73</v>
      </c>
      <c r="D99" s="1760">
        <v>58</v>
      </c>
      <c r="E99" s="1760">
        <v>61</v>
      </c>
      <c r="F99" s="1760">
        <v>53</v>
      </c>
      <c r="G99" s="1760">
        <v>65</v>
      </c>
      <c r="H99" s="1760">
        <v>59</v>
      </c>
      <c r="I99" s="1760">
        <v>36</v>
      </c>
      <c r="J99" s="1760">
        <v>37</v>
      </c>
      <c r="K99" s="1760">
        <v>40</v>
      </c>
      <c r="L99" s="1760">
        <v>44</v>
      </c>
    </row>
    <row r="100" spans="1:12" x14ac:dyDescent="0.25">
      <c r="A100" s="1775" t="s">
        <v>389</v>
      </c>
      <c r="B100" s="1635"/>
      <c r="C100" s="1760">
        <v>6</v>
      </c>
      <c r="D100" s="1760">
        <v>7</v>
      </c>
      <c r="E100" s="1760">
        <v>6</v>
      </c>
      <c r="F100" s="1760">
        <v>7</v>
      </c>
      <c r="G100" s="1760">
        <v>1</v>
      </c>
      <c r="H100" s="1760">
        <v>1</v>
      </c>
      <c r="I100" s="1760">
        <v>3</v>
      </c>
      <c r="J100" s="1760">
        <v>2</v>
      </c>
      <c r="K100" s="1760">
        <v>2</v>
      </c>
      <c r="L100" s="1760">
        <v>3</v>
      </c>
    </row>
    <row r="101" spans="1:12" x14ac:dyDescent="0.25">
      <c r="A101" s="1775" t="s">
        <v>116</v>
      </c>
      <c r="B101" s="1635"/>
      <c r="C101" s="1760">
        <v>4</v>
      </c>
      <c r="D101" s="1760">
        <v>4</v>
      </c>
      <c r="E101" s="1760">
        <v>1</v>
      </c>
      <c r="F101" s="1760">
        <v>5</v>
      </c>
      <c r="G101" s="1760">
        <v>7</v>
      </c>
      <c r="H101" s="1760">
        <v>2</v>
      </c>
      <c r="I101" s="1760">
        <v>4</v>
      </c>
      <c r="J101" s="1760">
        <v>4</v>
      </c>
      <c r="K101" s="1760">
        <v>7</v>
      </c>
      <c r="L101" s="1760">
        <v>1</v>
      </c>
    </row>
    <row r="102" spans="1:12" x14ac:dyDescent="0.25">
      <c r="A102" s="1775" t="s">
        <v>843</v>
      </c>
      <c r="B102" s="1635"/>
      <c r="C102" s="1760" t="s">
        <v>845</v>
      </c>
      <c r="D102" s="1760">
        <v>3</v>
      </c>
      <c r="E102" s="1777">
        <v>1</v>
      </c>
      <c r="F102" s="1777">
        <v>2</v>
      </c>
      <c r="G102" s="1777">
        <v>5</v>
      </c>
      <c r="H102" s="1777">
        <v>1</v>
      </c>
      <c r="I102" s="1777">
        <v>1</v>
      </c>
      <c r="J102" s="1777">
        <v>1</v>
      </c>
      <c r="K102" s="1777">
        <v>1</v>
      </c>
      <c r="L102" s="1777">
        <v>5</v>
      </c>
    </row>
    <row r="103" spans="1:12" x14ac:dyDescent="0.25">
      <c r="A103" s="1775" t="s">
        <v>844</v>
      </c>
      <c r="B103" s="1635"/>
      <c r="C103" s="1760">
        <v>5</v>
      </c>
      <c r="D103" s="1760">
        <v>6</v>
      </c>
      <c r="E103" s="1760">
        <v>14</v>
      </c>
      <c r="F103" s="1760">
        <v>14</v>
      </c>
      <c r="G103" s="1760">
        <v>15</v>
      </c>
      <c r="H103" s="1760">
        <v>13</v>
      </c>
      <c r="I103" s="1760">
        <v>20</v>
      </c>
      <c r="J103" s="1760">
        <v>16</v>
      </c>
      <c r="K103" s="1760">
        <v>11</v>
      </c>
      <c r="L103" s="1760">
        <v>15</v>
      </c>
    </row>
    <row r="104" spans="1:12" x14ac:dyDescent="0.25">
      <c r="A104" s="1775" t="s">
        <v>115</v>
      </c>
      <c r="B104" s="1635"/>
      <c r="C104" s="1778" t="s">
        <v>845</v>
      </c>
      <c r="D104" s="1778">
        <v>1</v>
      </c>
      <c r="E104" s="1777" t="s">
        <v>845</v>
      </c>
      <c r="F104" s="1777" t="s">
        <v>845</v>
      </c>
      <c r="G104" s="1777">
        <v>1</v>
      </c>
      <c r="H104" s="1777" t="s">
        <v>845</v>
      </c>
      <c r="I104" s="1777" t="s">
        <v>845</v>
      </c>
      <c r="J104" s="1777" t="s">
        <v>845</v>
      </c>
      <c r="K104" s="1777">
        <v>0</v>
      </c>
      <c r="L104" s="1777">
        <v>0</v>
      </c>
    </row>
    <row r="105" spans="1:12" x14ac:dyDescent="0.25">
      <c r="A105" s="1775" t="s">
        <v>117</v>
      </c>
      <c r="B105" s="1635"/>
      <c r="C105" s="1760">
        <v>6</v>
      </c>
      <c r="D105" s="1760">
        <v>7</v>
      </c>
      <c r="E105" s="1760">
        <v>7</v>
      </c>
      <c r="F105" s="1760">
        <v>5</v>
      </c>
      <c r="G105" s="1760">
        <v>9</v>
      </c>
      <c r="H105" s="1760">
        <v>6</v>
      </c>
      <c r="I105" s="1760">
        <v>2</v>
      </c>
      <c r="J105" s="1760">
        <v>4</v>
      </c>
      <c r="K105" s="1760">
        <v>4</v>
      </c>
      <c r="L105" s="1760">
        <v>4</v>
      </c>
    </row>
    <row r="106" spans="1:12" x14ac:dyDescent="0.25">
      <c r="A106" s="1776" t="s">
        <v>72</v>
      </c>
      <c r="B106" s="1635"/>
      <c r="C106" s="1774">
        <v>308</v>
      </c>
      <c r="D106" s="1774">
        <v>348</v>
      </c>
      <c r="E106" s="1774">
        <v>307</v>
      </c>
      <c r="F106" s="1774">
        <v>331</v>
      </c>
      <c r="G106" s="1774">
        <v>317</v>
      </c>
      <c r="H106" s="1774">
        <v>297</v>
      </c>
      <c r="I106" s="1774">
        <v>237</v>
      </c>
      <c r="J106" s="1774">
        <v>292</v>
      </c>
      <c r="K106" s="1774">
        <v>275</v>
      </c>
      <c r="L106" s="1774">
        <v>274</v>
      </c>
    </row>
    <row r="107" spans="1:12" x14ac:dyDescent="0.25">
      <c r="A107" s="1779"/>
      <c r="B107" s="1779"/>
    </row>
    <row r="108" spans="1:12" x14ac:dyDescent="0.25">
      <c r="A108" s="1781" t="s">
        <v>822</v>
      </c>
      <c r="B108" s="1779"/>
    </row>
    <row r="109" spans="1:12" x14ac:dyDescent="0.25">
      <c r="A109" s="1781"/>
      <c r="B109" s="1779"/>
    </row>
    <row r="110" spans="1:12" x14ac:dyDescent="0.25">
      <c r="A110" s="1766" t="s">
        <v>840</v>
      </c>
      <c r="B110" s="1782"/>
      <c r="C110" s="1743" t="s">
        <v>413</v>
      </c>
      <c r="D110" s="1744" t="s">
        <v>414</v>
      </c>
      <c r="E110" s="1744" t="s">
        <v>415</v>
      </c>
      <c r="F110" s="1744" t="s">
        <v>416</v>
      </c>
      <c r="G110" s="1744" t="s">
        <v>417</v>
      </c>
      <c r="H110" s="1744" t="s">
        <v>418</v>
      </c>
      <c r="I110" s="1744" t="s">
        <v>419</v>
      </c>
      <c r="J110" s="1744" t="s">
        <v>511</v>
      </c>
      <c r="K110" s="1744" t="s">
        <v>518</v>
      </c>
      <c r="L110" s="1744" t="s">
        <v>519</v>
      </c>
    </row>
    <row r="111" spans="1:12" ht="12.75" customHeight="1" x14ac:dyDescent="0.25">
      <c r="A111" s="2306" t="s">
        <v>185</v>
      </c>
      <c r="B111" s="1771" t="s">
        <v>212</v>
      </c>
      <c r="C111" s="1760">
        <v>359</v>
      </c>
      <c r="D111" s="1760">
        <v>424</v>
      </c>
      <c r="E111" s="1760">
        <v>472</v>
      </c>
      <c r="F111" s="1760">
        <v>483</v>
      </c>
      <c r="G111" s="1760">
        <v>423</v>
      </c>
      <c r="H111" s="1760">
        <v>372</v>
      </c>
      <c r="I111" s="1760">
        <v>372</v>
      </c>
      <c r="J111" s="1760">
        <v>387</v>
      </c>
      <c r="K111" s="1760">
        <v>460</v>
      </c>
      <c r="L111" s="1760">
        <v>495</v>
      </c>
    </row>
    <row r="112" spans="1:12" x14ac:dyDescent="0.25">
      <c r="A112" s="2307"/>
      <c r="B112" s="1771" t="s">
        <v>213</v>
      </c>
      <c r="C112" s="1760">
        <v>322</v>
      </c>
      <c r="D112" s="1760">
        <v>359</v>
      </c>
      <c r="E112" s="1760">
        <v>376</v>
      </c>
      <c r="F112" s="1760">
        <v>368</v>
      </c>
      <c r="G112" s="1760">
        <v>367</v>
      </c>
      <c r="H112" s="1760">
        <v>348</v>
      </c>
      <c r="I112" s="1760">
        <v>287</v>
      </c>
      <c r="J112" s="1760">
        <v>335</v>
      </c>
      <c r="K112" s="1760">
        <v>386</v>
      </c>
      <c r="L112" s="1760">
        <v>415</v>
      </c>
    </row>
    <row r="113" spans="1:12" x14ac:dyDescent="0.25">
      <c r="A113" s="2307"/>
      <c r="B113" s="1771" t="s">
        <v>841</v>
      </c>
      <c r="C113" s="1760">
        <v>14</v>
      </c>
      <c r="D113" s="1760">
        <v>39</v>
      </c>
      <c r="E113" s="1760">
        <v>20</v>
      </c>
      <c r="F113" s="1760">
        <v>27</v>
      </c>
      <c r="G113" s="1760">
        <v>32</v>
      </c>
      <c r="H113" s="1760">
        <v>40</v>
      </c>
      <c r="I113" s="1760">
        <v>26</v>
      </c>
      <c r="J113" s="1760">
        <v>35</v>
      </c>
      <c r="K113" s="1760">
        <v>45</v>
      </c>
      <c r="L113" s="1760">
        <v>36</v>
      </c>
    </row>
    <row r="114" spans="1:12" x14ac:dyDescent="0.25">
      <c r="A114" s="2307"/>
      <c r="B114" s="1771" t="s">
        <v>219</v>
      </c>
      <c r="C114" s="1760">
        <v>159</v>
      </c>
      <c r="D114" s="1760">
        <v>148</v>
      </c>
      <c r="E114" s="1760">
        <v>157</v>
      </c>
      <c r="F114" s="1760">
        <v>162</v>
      </c>
      <c r="G114" s="1760">
        <v>185</v>
      </c>
      <c r="H114" s="1760">
        <v>151</v>
      </c>
      <c r="I114" s="1760">
        <v>145</v>
      </c>
      <c r="J114" s="1760">
        <v>181</v>
      </c>
      <c r="K114" s="1760">
        <v>210</v>
      </c>
      <c r="L114" s="1760">
        <v>217</v>
      </c>
    </row>
    <row r="115" spans="1:12" x14ac:dyDescent="0.25">
      <c r="A115" s="2307"/>
      <c r="B115" s="1771" t="s">
        <v>220</v>
      </c>
      <c r="C115" s="1760">
        <v>10</v>
      </c>
      <c r="D115" s="1760">
        <v>15</v>
      </c>
      <c r="E115" s="1760">
        <v>12</v>
      </c>
      <c r="F115" s="1760">
        <v>14</v>
      </c>
      <c r="G115" s="1760">
        <v>7</v>
      </c>
      <c r="H115" s="1760">
        <v>9</v>
      </c>
      <c r="I115" s="1760">
        <v>5</v>
      </c>
      <c r="J115" s="1760">
        <v>7</v>
      </c>
      <c r="K115" s="1760">
        <v>3</v>
      </c>
      <c r="L115" s="1760">
        <v>6</v>
      </c>
    </row>
    <row r="116" spans="1:12" x14ac:dyDescent="0.25">
      <c r="A116" s="2307"/>
      <c r="B116" s="1773" t="s">
        <v>38</v>
      </c>
      <c r="C116" s="1774">
        <v>864</v>
      </c>
      <c r="D116" s="1774">
        <v>985</v>
      </c>
      <c r="E116" s="1774">
        <v>1037</v>
      </c>
      <c r="F116" s="1774">
        <v>1054</v>
      </c>
      <c r="G116" s="1774">
        <v>1014</v>
      </c>
      <c r="H116" s="1774">
        <v>920</v>
      </c>
      <c r="I116" s="1774">
        <v>835</v>
      </c>
      <c r="J116" s="1774">
        <v>945</v>
      </c>
      <c r="K116" s="1774">
        <v>1104</v>
      </c>
      <c r="L116" s="1774">
        <v>1169</v>
      </c>
    </row>
    <row r="117" spans="1:12" x14ac:dyDescent="0.25">
      <c r="A117" s="1775" t="s">
        <v>842</v>
      </c>
      <c r="B117" s="1635"/>
      <c r="C117" s="1760">
        <v>22</v>
      </c>
      <c r="D117" s="1760">
        <v>18</v>
      </c>
      <c r="E117" s="1760">
        <v>27</v>
      </c>
      <c r="F117" s="1760">
        <v>27</v>
      </c>
      <c r="G117" s="1760">
        <v>25</v>
      </c>
      <c r="H117" s="1760">
        <v>26</v>
      </c>
      <c r="I117" s="1760">
        <v>26</v>
      </c>
      <c r="J117" s="1760">
        <v>13</v>
      </c>
      <c r="K117" s="1760">
        <v>26</v>
      </c>
      <c r="L117" s="1760">
        <v>28</v>
      </c>
    </row>
    <row r="118" spans="1:12" x14ac:dyDescent="0.25">
      <c r="A118" s="1775" t="s">
        <v>113</v>
      </c>
      <c r="B118" s="1635"/>
      <c r="C118" s="1760">
        <v>751</v>
      </c>
      <c r="D118" s="1760">
        <v>777</v>
      </c>
      <c r="E118" s="1760">
        <v>758</v>
      </c>
      <c r="F118" s="1760">
        <v>804</v>
      </c>
      <c r="G118" s="1760">
        <v>754</v>
      </c>
      <c r="H118" s="1760">
        <v>676</v>
      </c>
      <c r="I118" s="1760">
        <v>625</v>
      </c>
      <c r="J118" s="1760">
        <v>737</v>
      </c>
      <c r="K118" s="1760">
        <v>805</v>
      </c>
      <c r="L118" s="1760">
        <v>827</v>
      </c>
    </row>
    <row r="119" spans="1:12" x14ac:dyDescent="0.25">
      <c r="A119" s="1775" t="s">
        <v>388</v>
      </c>
      <c r="B119" s="1635"/>
      <c r="C119" s="1760">
        <v>132</v>
      </c>
      <c r="D119" s="1760">
        <v>105</v>
      </c>
      <c r="E119" s="1760">
        <v>118</v>
      </c>
      <c r="F119" s="1760">
        <v>97</v>
      </c>
      <c r="G119" s="1760">
        <v>96</v>
      </c>
      <c r="H119" s="1760">
        <v>94</v>
      </c>
      <c r="I119" s="1760">
        <v>109</v>
      </c>
      <c r="J119" s="1760">
        <v>117</v>
      </c>
      <c r="K119" s="1760">
        <v>118</v>
      </c>
      <c r="L119" s="1760">
        <v>114</v>
      </c>
    </row>
    <row r="120" spans="1:12" x14ac:dyDescent="0.25">
      <c r="A120" s="1775" t="s">
        <v>114</v>
      </c>
      <c r="B120" s="1635"/>
      <c r="C120" s="1760">
        <v>454</v>
      </c>
      <c r="D120" s="1760">
        <v>475</v>
      </c>
      <c r="E120" s="1760">
        <v>409</v>
      </c>
      <c r="F120" s="1760">
        <v>407</v>
      </c>
      <c r="G120" s="1760">
        <v>409</v>
      </c>
      <c r="H120" s="1760">
        <v>406</v>
      </c>
      <c r="I120" s="1760">
        <v>338</v>
      </c>
      <c r="J120" s="1760">
        <v>405</v>
      </c>
      <c r="K120" s="1760">
        <v>429</v>
      </c>
      <c r="L120" s="1760">
        <v>446</v>
      </c>
    </row>
    <row r="121" spans="1:12" x14ac:dyDescent="0.25">
      <c r="A121" s="1775" t="s">
        <v>389</v>
      </c>
      <c r="B121" s="1635"/>
      <c r="C121" s="1760">
        <v>61</v>
      </c>
      <c r="D121" s="1760">
        <v>50</v>
      </c>
      <c r="E121" s="1760">
        <v>42</v>
      </c>
      <c r="F121" s="1760">
        <v>45</v>
      </c>
      <c r="G121" s="1760">
        <v>54</v>
      </c>
      <c r="H121" s="1760">
        <v>45</v>
      </c>
      <c r="I121" s="1760">
        <v>33</v>
      </c>
      <c r="J121" s="1760">
        <v>35</v>
      </c>
      <c r="K121" s="1760">
        <v>39</v>
      </c>
      <c r="L121" s="1760">
        <v>59</v>
      </c>
    </row>
    <row r="122" spans="1:12" x14ac:dyDescent="0.25">
      <c r="A122" s="1775" t="s">
        <v>116</v>
      </c>
      <c r="B122" s="1635"/>
      <c r="C122" s="1760">
        <v>5</v>
      </c>
      <c r="D122" s="1760">
        <v>8</v>
      </c>
      <c r="E122" s="1760">
        <v>5</v>
      </c>
      <c r="F122" s="1760">
        <v>5</v>
      </c>
      <c r="G122" s="1760">
        <v>4</v>
      </c>
      <c r="H122" s="1760">
        <v>4</v>
      </c>
      <c r="I122" s="1760">
        <v>8</v>
      </c>
      <c r="J122" s="1760">
        <v>6</v>
      </c>
      <c r="K122" s="1760">
        <v>2</v>
      </c>
      <c r="L122" s="1760">
        <v>7</v>
      </c>
    </row>
    <row r="123" spans="1:12" x14ac:dyDescent="0.25">
      <c r="A123" s="1775" t="s">
        <v>843</v>
      </c>
      <c r="B123" s="1635"/>
      <c r="C123" s="1760">
        <v>21</v>
      </c>
      <c r="D123" s="1760">
        <v>24</v>
      </c>
      <c r="E123" s="1760">
        <v>20</v>
      </c>
      <c r="F123" s="1760">
        <v>21</v>
      </c>
      <c r="G123" s="1760">
        <v>20</v>
      </c>
      <c r="H123" s="1760">
        <v>13</v>
      </c>
      <c r="I123" s="1760">
        <v>13</v>
      </c>
      <c r="J123" s="1760">
        <v>19</v>
      </c>
      <c r="K123" s="1760">
        <v>238</v>
      </c>
      <c r="L123" s="1760">
        <v>17</v>
      </c>
    </row>
    <row r="124" spans="1:12" x14ac:dyDescent="0.25">
      <c r="A124" s="1775" t="s">
        <v>844</v>
      </c>
      <c r="B124" s="1635"/>
      <c r="C124" s="1760">
        <v>87</v>
      </c>
      <c r="D124" s="1760">
        <v>96</v>
      </c>
      <c r="E124" s="1760">
        <v>90</v>
      </c>
      <c r="F124" s="1760">
        <v>104</v>
      </c>
      <c r="G124" s="1760">
        <v>96</v>
      </c>
      <c r="H124" s="1760">
        <v>71</v>
      </c>
      <c r="I124" s="1760">
        <v>102</v>
      </c>
      <c r="J124" s="1760">
        <v>118</v>
      </c>
      <c r="K124" s="1760">
        <v>12</v>
      </c>
      <c r="L124" s="1760">
        <v>140</v>
      </c>
    </row>
    <row r="125" spans="1:12" x14ac:dyDescent="0.25">
      <c r="A125" s="1775" t="s">
        <v>115</v>
      </c>
      <c r="B125" s="1635"/>
      <c r="C125" s="1760">
        <v>10</v>
      </c>
      <c r="D125" s="1760">
        <v>9</v>
      </c>
      <c r="E125" s="1760">
        <v>10</v>
      </c>
      <c r="F125" s="1760">
        <v>9</v>
      </c>
      <c r="G125" s="1760">
        <v>13</v>
      </c>
      <c r="H125" s="1760">
        <v>11</v>
      </c>
      <c r="I125" s="1760">
        <v>10</v>
      </c>
      <c r="J125" s="1760">
        <v>6</v>
      </c>
      <c r="K125" s="1760">
        <v>132</v>
      </c>
      <c r="L125" s="1760">
        <v>6</v>
      </c>
    </row>
    <row r="126" spans="1:12" x14ac:dyDescent="0.25">
      <c r="A126" s="1775" t="s">
        <v>117</v>
      </c>
      <c r="B126" s="1635"/>
      <c r="C126" s="1760">
        <v>268</v>
      </c>
      <c r="D126" s="1760">
        <v>275</v>
      </c>
      <c r="E126" s="1760">
        <v>231</v>
      </c>
      <c r="F126" s="1760">
        <v>203</v>
      </c>
      <c r="G126" s="1760">
        <v>246</v>
      </c>
      <c r="H126" s="1760">
        <v>226</v>
      </c>
      <c r="I126" s="1760">
        <v>196</v>
      </c>
      <c r="J126" s="1760">
        <v>209</v>
      </c>
      <c r="K126" s="1760">
        <v>5</v>
      </c>
      <c r="L126" s="1760">
        <v>289</v>
      </c>
    </row>
    <row r="127" spans="1:12" x14ac:dyDescent="0.25">
      <c r="A127" s="1776" t="s">
        <v>72</v>
      </c>
      <c r="B127" s="1635"/>
      <c r="C127" s="1774">
        <v>2675</v>
      </c>
      <c r="D127" s="1774">
        <v>2822</v>
      </c>
      <c r="E127" s="1774">
        <v>2747</v>
      </c>
      <c r="F127" s="1774">
        <v>2776</v>
      </c>
      <c r="G127" s="1774">
        <v>2731</v>
      </c>
      <c r="H127" s="1774">
        <v>2492</v>
      </c>
      <c r="I127" s="1774">
        <v>2295</v>
      </c>
      <c r="J127" s="1774">
        <v>2610</v>
      </c>
      <c r="K127" s="1774">
        <v>2910</v>
      </c>
      <c r="L127" s="1774">
        <v>3102</v>
      </c>
    </row>
    <row r="128" spans="1:12" x14ac:dyDescent="0.25">
      <c r="A128" s="1779"/>
      <c r="B128" s="1779"/>
    </row>
    <row r="129" spans="1:12" x14ac:dyDescent="0.25">
      <c r="A129" s="1781" t="s">
        <v>823</v>
      </c>
      <c r="B129" s="1779"/>
    </row>
    <row r="130" spans="1:12" x14ac:dyDescent="0.25">
      <c r="A130" s="1781"/>
      <c r="B130" s="1779"/>
    </row>
    <row r="131" spans="1:12" x14ac:dyDescent="0.25">
      <c r="A131" s="1766" t="s">
        <v>840</v>
      </c>
      <c r="B131" s="1782"/>
      <c r="C131" s="1743" t="s">
        <v>413</v>
      </c>
      <c r="D131" s="1744" t="s">
        <v>414</v>
      </c>
      <c r="E131" s="1744" t="s">
        <v>415</v>
      </c>
      <c r="F131" s="1744" t="s">
        <v>416</v>
      </c>
      <c r="G131" s="1744" t="s">
        <v>417</v>
      </c>
      <c r="H131" s="1744" t="s">
        <v>418</v>
      </c>
      <c r="I131" s="1744" t="s">
        <v>419</v>
      </c>
      <c r="J131" s="1744" t="s">
        <v>511</v>
      </c>
      <c r="K131" s="1744" t="s">
        <v>518</v>
      </c>
      <c r="L131" s="1744" t="s">
        <v>519</v>
      </c>
    </row>
    <row r="132" spans="1:12" ht="12.75" customHeight="1" x14ac:dyDescent="0.25">
      <c r="A132" s="2306" t="s">
        <v>185</v>
      </c>
      <c r="B132" s="1771" t="s">
        <v>846</v>
      </c>
      <c r="C132" s="1760">
        <v>1847</v>
      </c>
      <c r="D132" s="1760">
        <v>1781</v>
      </c>
      <c r="E132" s="1760">
        <v>1886</v>
      </c>
      <c r="F132" s="1760">
        <v>1848</v>
      </c>
      <c r="G132" s="1760">
        <v>1835</v>
      </c>
      <c r="H132" s="1760">
        <v>1708</v>
      </c>
      <c r="I132" s="1760">
        <v>1196</v>
      </c>
      <c r="J132" s="1760">
        <v>1540</v>
      </c>
      <c r="K132" s="1760">
        <v>1649</v>
      </c>
      <c r="L132" s="1760">
        <v>1829</v>
      </c>
    </row>
    <row r="133" spans="1:12" x14ac:dyDescent="0.25">
      <c r="A133" s="2307"/>
      <c r="B133" s="1771" t="s">
        <v>213</v>
      </c>
      <c r="C133" s="1760">
        <v>2355</v>
      </c>
      <c r="D133" s="1760">
        <v>2690</v>
      </c>
      <c r="E133" s="1760">
        <v>2489</v>
      </c>
      <c r="F133" s="1760">
        <v>2636</v>
      </c>
      <c r="G133" s="1760">
        <v>2503</v>
      </c>
      <c r="H133" s="1760">
        <v>2197</v>
      </c>
      <c r="I133" s="1760">
        <v>1752</v>
      </c>
      <c r="J133" s="1760">
        <v>1929</v>
      </c>
      <c r="K133" s="1760">
        <v>2236</v>
      </c>
      <c r="L133" s="1760">
        <v>2443</v>
      </c>
    </row>
    <row r="134" spans="1:12" x14ac:dyDescent="0.25">
      <c r="A134" s="2307"/>
      <c r="B134" s="1771" t="s">
        <v>841</v>
      </c>
      <c r="C134" s="1760">
        <v>191</v>
      </c>
      <c r="D134" s="1760">
        <v>225</v>
      </c>
      <c r="E134" s="1760">
        <v>213</v>
      </c>
      <c r="F134" s="1760">
        <v>200</v>
      </c>
      <c r="G134" s="1760">
        <v>239</v>
      </c>
      <c r="H134" s="1760">
        <v>220</v>
      </c>
      <c r="I134" s="1760">
        <v>147</v>
      </c>
      <c r="J134" s="1760">
        <v>216</v>
      </c>
      <c r="K134" s="1760">
        <v>247</v>
      </c>
      <c r="L134" s="1760">
        <v>269</v>
      </c>
    </row>
    <row r="135" spans="1:12" x14ac:dyDescent="0.25">
      <c r="A135" s="2307"/>
      <c r="B135" s="1771" t="s">
        <v>219</v>
      </c>
      <c r="C135" s="1760">
        <v>2294</v>
      </c>
      <c r="D135" s="1760">
        <v>2288</v>
      </c>
      <c r="E135" s="1760">
        <v>2356</v>
      </c>
      <c r="F135" s="1760">
        <v>2279</v>
      </c>
      <c r="G135" s="1760">
        <v>2105</v>
      </c>
      <c r="H135" s="1760">
        <v>2137</v>
      </c>
      <c r="I135" s="1760">
        <v>1455</v>
      </c>
      <c r="J135" s="1760">
        <v>1939</v>
      </c>
      <c r="K135" s="1760">
        <v>2112</v>
      </c>
      <c r="L135" s="1760">
        <v>2296</v>
      </c>
    </row>
    <row r="136" spans="1:12" x14ac:dyDescent="0.25">
      <c r="A136" s="2307"/>
      <c r="B136" s="1771" t="s">
        <v>220</v>
      </c>
      <c r="C136" s="1760">
        <v>92</v>
      </c>
      <c r="D136" s="1760">
        <v>77</v>
      </c>
      <c r="E136" s="1760">
        <v>70</v>
      </c>
      <c r="F136" s="1760">
        <v>78</v>
      </c>
      <c r="G136" s="1760">
        <v>70</v>
      </c>
      <c r="H136" s="1760">
        <v>65</v>
      </c>
      <c r="I136" s="1760">
        <v>32</v>
      </c>
      <c r="J136" s="1760">
        <v>36</v>
      </c>
      <c r="K136" s="1760">
        <v>34</v>
      </c>
      <c r="L136" s="1760">
        <v>37</v>
      </c>
    </row>
    <row r="137" spans="1:12" x14ac:dyDescent="0.25">
      <c r="A137" s="2307"/>
      <c r="B137" s="1773" t="s">
        <v>38</v>
      </c>
      <c r="C137" s="1774">
        <v>6779</v>
      </c>
      <c r="D137" s="1774">
        <v>7061</v>
      </c>
      <c r="E137" s="1774">
        <v>7014</v>
      </c>
      <c r="F137" s="1774">
        <v>7041</v>
      </c>
      <c r="G137" s="1774">
        <v>6752</v>
      </c>
      <c r="H137" s="1774">
        <v>6327</v>
      </c>
      <c r="I137" s="1774">
        <v>4582</v>
      </c>
      <c r="J137" s="1774">
        <v>5660</v>
      </c>
      <c r="K137" s="1774">
        <v>6278</v>
      </c>
      <c r="L137" s="1774">
        <v>6874</v>
      </c>
    </row>
    <row r="138" spans="1:12" x14ac:dyDescent="0.25">
      <c r="A138" s="1775" t="s">
        <v>842</v>
      </c>
      <c r="B138" s="1635"/>
      <c r="C138" s="1760">
        <v>128</v>
      </c>
      <c r="D138" s="1760">
        <v>138</v>
      </c>
      <c r="E138" s="1760">
        <v>131</v>
      </c>
      <c r="F138" s="1760">
        <v>109</v>
      </c>
      <c r="G138" s="1760">
        <v>113</v>
      </c>
      <c r="H138" s="1760">
        <v>117</v>
      </c>
      <c r="I138" s="1760">
        <v>96</v>
      </c>
      <c r="J138" s="1760">
        <v>79</v>
      </c>
      <c r="K138" s="1760">
        <v>122</v>
      </c>
      <c r="L138" s="1760">
        <v>111</v>
      </c>
    </row>
    <row r="139" spans="1:12" x14ac:dyDescent="0.25">
      <c r="A139" s="1775" t="s">
        <v>113</v>
      </c>
      <c r="B139" s="1635"/>
      <c r="C139" s="1760">
        <v>2158</v>
      </c>
      <c r="D139" s="1760">
        <v>2475</v>
      </c>
      <c r="E139" s="1760">
        <v>2271</v>
      </c>
      <c r="F139" s="1760">
        <v>2178</v>
      </c>
      <c r="G139" s="1760">
        <v>2038</v>
      </c>
      <c r="H139" s="1760">
        <v>1831</v>
      </c>
      <c r="I139" s="1760">
        <v>1407</v>
      </c>
      <c r="J139" s="1760">
        <v>1644</v>
      </c>
      <c r="K139" s="1760">
        <v>1891</v>
      </c>
      <c r="L139" s="1760">
        <v>1800</v>
      </c>
    </row>
    <row r="140" spans="1:12" x14ac:dyDescent="0.25">
      <c r="A140" s="1775" t="s">
        <v>388</v>
      </c>
      <c r="B140" s="1635"/>
      <c r="C140" s="1760">
        <v>339</v>
      </c>
      <c r="D140" s="1760">
        <v>317</v>
      </c>
      <c r="E140" s="1760">
        <v>281</v>
      </c>
      <c r="F140" s="1760">
        <v>297</v>
      </c>
      <c r="G140" s="1760">
        <v>269</v>
      </c>
      <c r="H140" s="1760">
        <v>246</v>
      </c>
      <c r="I140" s="1760">
        <v>225</v>
      </c>
      <c r="J140" s="1760">
        <v>256</v>
      </c>
      <c r="K140" s="1760">
        <v>263</v>
      </c>
      <c r="L140" s="1760">
        <v>282</v>
      </c>
    </row>
    <row r="141" spans="1:12" x14ac:dyDescent="0.25">
      <c r="A141" s="1775" t="s">
        <v>114</v>
      </c>
      <c r="B141" s="1635"/>
      <c r="C141" s="1760">
        <v>1094</v>
      </c>
      <c r="D141" s="1760">
        <v>1039</v>
      </c>
      <c r="E141" s="1760">
        <v>1035</v>
      </c>
      <c r="F141" s="1760">
        <v>1077</v>
      </c>
      <c r="G141" s="1760">
        <v>973</v>
      </c>
      <c r="H141" s="1760">
        <v>890</v>
      </c>
      <c r="I141" s="1760">
        <v>603</v>
      </c>
      <c r="J141" s="1760">
        <v>774</v>
      </c>
      <c r="K141" s="1760">
        <v>861</v>
      </c>
      <c r="L141" s="1760">
        <v>884</v>
      </c>
    </row>
    <row r="142" spans="1:12" x14ac:dyDescent="0.25">
      <c r="A142" s="1775" t="s">
        <v>389</v>
      </c>
      <c r="B142" s="1635"/>
      <c r="C142" s="1760">
        <v>129</v>
      </c>
      <c r="D142" s="1760">
        <v>133</v>
      </c>
      <c r="E142" s="1760">
        <v>114</v>
      </c>
      <c r="F142" s="1760">
        <v>124</v>
      </c>
      <c r="G142" s="1760">
        <v>95</v>
      </c>
      <c r="H142" s="1760">
        <v>92</v>
      </c>
      <c r="I142" s="1760">
        <v>66</v>
      </c>
      <c r="J142" s="1760">
        <v>91</v>
      </c>
      <c r="K142" s="1760">
        <v>75</v>
      </c>
      <c r="L142" s="1760">
        <v>112</v>
      </c>
    </row>
    <row r="143" spans="1:12" x14ac:dyDescent="0.25">
      <c r="A143" s="1775" t="s">
        <v>116</v>
      </c>
      <c r="B143" s="1635"/>
      <c r="C143" s="1760">
        <v>20</v>
      </c>
      <c r="D143" s="1760">
        <v>8</v>
      </c>
      <c r="E143" s="1760">
        <v>5</v>
      </c>
      <c r="F143" s="1760">
        <v>9</v>
      </c>
      <c r="G143" s="1760">
        <v>21</v>
      </c>
      <c r="H143" s="1760">
        <v>19</v>
      </c>
      <c r="I143" s="1760">
        <v>6</v>
      </c>
      <c r="J143" s="1760">
        <v>18</v>
      </c>
      <c r="K143" s="1760">
        <v>3</v>
      </c>
      <c r="L143" s="1760">
        <v>15</v>
      </c>
    </row>
    <row r="144" spans="1:12" x14ac:dyDescent="0.25">
      <c r="A144" s="1775" t="s">
        <v>843</v>
      </c>
      <c r="B144" s="1635"/>
      <c r="C144" s="1760">
        <v>70</v>
      </c>
      <c r="D144" s="1760">
        <v>85</v>
      </c>
      <c r="E144" s="1760">
        <v>52</v>
      </c>
      <c r="F144" s="1760">
        <v>73</v>
      </c>
      <c r="G144" s="1760">
        <v>82</v>
      </c>
      <c r="H144" s="1760">
        <v>71</v>
      </c>
      <c r="I144" s="1760">
        <v>33</v>
      </c>
      <c r="J144" s="1760">
        <v>46</v>
      </c>
      <c r="K144" s="1760">
        <v>484</v>
      </c>
      <c r="L144" s="1760">
        <v>62</v>
      </c>
    </row>
    <row r="145" spans="1:12" x14ac:dyDescent="0.25">
      <c r="A145" s="1775" t="s">
        <v>844</v>
      </c>
      <c r="B145" s="1635"/>
      <c r="C145" s="1760">
        <v>184</v>
      </c>
      <c r="D145" s="1760">
        <v>236</v>
      </c>
      <c r="E145" s="1760">
        <v>247</v>
      </c>
      <c r="F145" s="1760">
        <v>261</v>
      </c>
      <c r="G145" s="1760">
        <v>278</v>
      </c>
      <c r="H145" s="1760">
        <v>283</v>
      </c>
      <c r="I145" s="1760">
        <v>312</v>
      </c>
      <c r="J145" s="1760">
        <v>324</v>
      </c>
      <c r="K145" s="1760">
        <v>46</v>
      </c>
      <c r="L145" s="1760">
        <v>376</v>
      </c>
    </row>
    <row r="146" spans="1:12" x14ac:dyDescent="0.25">
      <c r="A146" s="1775" t="s">
        <v>115</v>
      </c>
      <c r="B146" s="1635"/>
      <c r="C146" s="1760">
        <v>41</v>
      </c>
      <c r="D146" s="1760">
        <v>47</v>
      </c>
      <c r="E146" s="1760">
        <v>18</v>
      </c>
      <c r="F146" s="1760">
        <v>36</v>
      </c>
      <c r="G146" s="1760">
        <v>32</v>
      </c>
      <c r="H146" s="1760">
        <v>25</v>
      </c>
      <c r="I146" s="1760">
        <v>29</v>
      </c>
      <c r="J146" s="1760">
        <v>23</v>
      </c>
      <c r="K146" s="1760">
        <v>373</v>
      </c>
      <c r="L146" s="1760">
        <v>27</v>
      </c>
    </row>
    <row r="147" spans="1:12" x14ac:dyDescent="0.25">
      <c r="A147" s="1775" t="s">
        <v>117</v>
      </c>
      <c r="B147" s="1635"/>
      <c r="C147" s="1760">
        <v>605</v>
      </c>
      <c r="D147" s="1760">
        <v>663</v>
      </c>
      <c r="E147" s="1760">
        <v>681</v>
      </c>
      <c r="F147" s="1760">
        <v>627</v>
      </c>
      <c r="G147" s="1760">
        <v>605</v>
      </c>
      <c r="H147" s="1760">
        <v>492</v>
      </c>
      <c r="I147" s="1760">
        <v>381</v>
      </c>
      <c r="J147" s="1760">
        <v>393</v>
      </c>
      <c r="K147" s="1760">
        <v>23</v>
      </c>
      <c r="L147" s="1760">
        <v>559</v>
      </c>
    </row>
    <row r="148" spans="1:12" x14ac:dyDescent="0.25">
      <c r="A148" s="1776" t="s">
        <v>72</v>
      </c>
      <c r="B148" s="1635"/>
      <c r="C148" s="1774">
        <v>11547</v>
      </c>
      <c r="D148" s="1774">
        <v>12202</v>
      </c>
      <c r="E148" s="1774">
        <v>11849</v>
      </c>
      <c r="F148" s="1774">
        <v>11832</v>
      </c>
      <c r="G148" s="1774">
        <v>11258</v>
      </c>
      <c r="H148" s="1774">
        <v>10393</v>
      </c>
      <c r="I148" s="1774">
        <v>7740</v>
      </c>
      <c r="J148" s="1774">
        <v>9308</v>
      </c>
      <c r="K148" s="1774">
        <v>10419</v>
      </c>
      <c r="L148" s="1774">
        <v>11102</v>
      </c>
    </row>
  </sheetData>
  <mergeCells count="7">
    <mergeCell ref="A132:A137"/>
    <mergeCell ref="A6:A11"/>
    <mergeCell ref="A27:A32"/>
    <mergeCell ref="A48:A53"/>
    <mergeCell ref="A69:A74"/>
    <mergeCell ref="A90:A95"/>
    <mergeCell ref="A111:A116"/>
  </mergeCells>
  <pageMargins left="0.75" right="0.75" top="1" bottom="1" header="0.5" footer="0.5"/>
  <pageSetup paperSize="13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opLeftCell="A184" zoomScale="110" zoomScaleNormal="110" workbookViewId="0">
      <selection activeCell="A185" sqref="A185:L211"/>
    </sheetView>
  </sheetViews>
  <sheetFormatPr defaultColWidth="9.109375" defaultRowHeight="13.2" x14ac:dyDescent="0.25"/>
  <cols>
    <col min="1" max="1" width="6.33203125" style="1631" customWidth="1"/>
    <col min="2" max="2" width="12.109375" style="1631" customWidth="1"/>
    <col min="3" max="12" width="6.44140625" style="1631" customWidth="1"/>
    <col min="13" max="16384" width="9.109375" style="1631"/>
  </cols>
  <sheetData>
    <row r="1" spans="1:12" x14ac:dyDescent="0.25">
      <c r="A1" s="1688" t="s">
        <v>1045</v>
      </c>
    </row>
    <row r="3" spans="1:12" ht="11.25" customHeight="1" x14ac:dyDescent="0.25">
      <c r="A3" s="1762" t="s">
        <v>1</v>
      </c>
      <c r="B3" s="1762"/>
    </row>
    <row r="4" spans="1:12" ht="11.25" customHeight="1" x14ac:dyDescent="0.25">
      <c r="A4" s="1762"/>
      <c r="B4" s="1762"/>
    </row>
    <row r="5" spans="1:12" ht="11.25" customHeight="1" x14ac:dyDescent="0.25">
      <c r="A5" s="1766" t="s">
        <v>168</v>
      </c>
      <c r="B5" s="1749"/>
      <c r="C5" s="1743" t="s">
        <v>413</v>
      </c>
      <c r="D5" s="1744" t="s">
        <v>414</v>
      </c>
      <c r="E5" s="1744" t="s">
        <v>415</v>
      </c>
      <c r="F5" s="1744" t="s">
        <v>416</v>
      </c>
      <c r="G5" s="1744" t="s">
        <v>417</v>
      </c>
      <c r="H5" s="1744" t="s">
        <v>418</v>
      </c>
      <c r="I5" s="1744" t="s">
        <v>419</v>
      </c>
      <c r="J5" s="1744" t="s">
        <v>511</v>
      </c>
      <c r="K5" s="1744" t="s">
        <v>518</v>
      </c>
      <c r="L5" s="1744" t="s">
        <v>519</v>
      </c>
    </row>
    <row r="6" spans="1:12" ht="11.25" customHeight="1" x14ac:dyDescent="0.25">
      <c r="A6" s="2308" t="s">
        <v>132</v>
      </c>
      <c r="B6" s="1784" t="s">
        <v>133</v>
      </c>
      <c r="C6" s="1751">
        <v>4334</v>
      </c>
      <c r="D6" s="1751">
        <v>4324</v>
      </c>
      <c r="E6" s="1751">
        <v>4332</v>
      </c>
      <c r="F6" s="1751">
        <v>4628</v>
      </c>
      <c r="G6" s="1751">
        <v>4323</v>
      </c>
      <c r="H6" s="1751">
        <v>3804</v>
      </c>
      <c r="I6" s="1751">
        <v>2893</v>
      </c>
      <c r="J6" s="1751">
        <v>3503</v>
      </c>
      <c r="K6" s="1751">
        <v>3489</v>
      </c>
      <c r="L6" s="1751">
        <v>3827</v>
      </c>
    </row>
    <row r="7" spans="1:12" ht="11.25" customHeight="1" x14ac:dyDescent="0.25">
      <c r="A7" s="2308"/>
      <c r="B7" s="1784" t="s">
        <v>134</v>
      </c>
      <c r="C7" s="1751">
        <v>670</v>
      </c>
      <c r="D7" s="1751">
        <v>726</v>
      </c>
      <c r="E7" s="1751">
        <v>671</v>
      </c>
      <c r="F7" s="1751">
        <v>721</v>
      </c>
      <c r="G7" s="1751">
        <v>693</v>
      </c>
      <c r="H7" s="1751">
        <v>574</v>
      </c>
      <c r="I7" s="1751">
        <v>473</v>
      </c>
      <c r="J7" s="1751">
        <v>565</v>
      </c>
      <c r="K7" s="1751">
        <v>596</v>
      </c>
      <c r="L7" s="1751">
        <v>638</v>
      </c>
    </row>
    <row r="8" spans="1:12" ht="11.25" customHeight="1" x14ac:dyDescent="0.25">
      <c r="A8" s="2308"/>
      <c r="B8" s="1784" t="s">
        <v>847</v>
      </c>
      <c r="C8" s="1751">
        <v>3617</v>
      </c>
      <c r="D8" s="1751">
        <v>3791</v>
      </c>
      <c r="E8" s="1751">
        <v>3735</v>
      </c>
      <c r="F8" s="1751">
        <v>3769</v>
      </c>
      <c r="G8" s="1751">
        <v>3593</v>
      </c>
      <c r="H8" s="1751">
        <v>3210</v>
      </c>
      <c r="I8" s="1751">
        <v>2674</v>
      </c>
      <c r="J8" s="1751">
        <v>3150</v>
      </c>
      <c r="K8" s="1751">
        <v>3302</v>
      </c>
      <c r="L8" s="1751">
        <v>3526</v>
      </c>
    </row>
    <row r="9" spans="1:12" ht="11.25" customHeight="1" x14ac:dyDescent="0.25">
      <c r="A9" s="2308"/>
      <c r="B9" s="1784" t="s">
        <v>136</v>
      </c>
      <c r="C9" s="1751">
        <v>479</v>
      </c>
      <c r="D9" s="1751">
        <v>533</v>
      </c>
      <c r="E9" s="1751">
        <v>466</v>
      </c>
      <c r="F9" s="1751">
        <v>573</v>
      </c>
      <c r="G9" s="1751">
        <v>520</v>
      </c>
      <c r="H9" s="1751">
        <v>503</v>
      </c>
      <c r="I9" s="1751">
        <v>477</v>
      </c>
      <c r="J9" s="1751">
        <v>582</v>
      </c>
      <c r="K9" s="1751">
        <v>633</v>
      </c>
      <c r="L9" s="1751">
        <v>624</v>
      </c>
    </row>
    <row r="10" spans="1:12" ht="11.25" customHeight="1" x14ac:dyDescent="0.25">
      <c r="A10" s="2308"/>
      <c r="B10" s="1784" t="s">
        <v>137</v>
      </c>
      <c r="C10" s="1751">
        <v>514</v>
      </c>
      <c r="D10" s="1751">
        <v>449</v>
      </c>
      <c r="E10" s="1751">
        <v>502</v>
      </c>
      <c r="F10" s="1751">
        <v>536</v>
      </c>
      <c r="G10" s="1751">
        <v>586</v>
      </c>
      <c r="H10" s="1751">
        <v>544</v>
      </c>
      <c r="I10" s="1751">
        <v>274</v>
      </c>
      <c r="J10" s="1751">
        <v>338</v>
      </c>
      <c r="K10" s="1751">
        <v>295</v>
      </c>
      <c r="L10" s="1751">
        <v>234</v>
      </c>
    </row>
    <row r="11" spans="1:12" ht="11.25" customHeight="1" x14ac:dyDescent="0.25">
      <c r="A11" s="2308"/>
      <c r="B11" s="1784" t="s">
        <v>848</v>
      </c>
      <c r="C11" s="1751">
        <v>30</v>
      </c>
      <c r="D11" s="1751">
        <v>18</v>
      </c>
      <c r="E11" s="1751">
        <v>17</v>
      </c>
      <c r="F11" s="1751">
        <v>25</v>
      </c>
      <c r="G11" s="1751">
        <v>17</v>
      </c>
      <c r="H11" s="1751">
        <v>26</v>
      </c>
      <c r="I11" s="1751">
        <v>26</v>
      </c>
      <c r="J11" s="1751">
        <v>47</v>
      </c>
      <c r="K11" s="1751">
        <v>57</v>
      </c>
      <c r="L11" s="1751">
        <v>61</v>
      </c>
    </row>
    <row r="12" spans="1:12" ht="11.25" customHeight="1" x14ac:dyDescent="0.25">
      <c r="A12" s="2308"/>
      <c r="B12" s="1785" t="s">
        <v>38</v>
      </c>
      <c r="C12" s="1753">
        <v>9644</v>
      </c>
      <c r="D12" s="1753">
        <v>9841</v>
      </c>
      <c r="E12" s="1753">
        <v>9723</v>
      </c>
      <c r="F12" s="1753">
        <v>10252</v>
      </c>
      <c r="G12" s="1753">
        <v>9732</v>
      </c>
      <c r="H12" s="1753">
        <v>8661</v>
      </c>
      <c r="I12" s="1753">
        <v>6817</v>
      </c>
      <c r="J12" s="1753">
        <v>8185</v>
      </c>
      <c r="K12" s="1753">
        <v>8372</v>
      </c>
      <c r="L12" s="1753">
        <v>8910</v>
      </c>
    </row>
    <row r="13" spans="1:12" ht="11.25" customHeight="1" x14ac:dyDescent="0.25">
      <c r="A13" s="2308" t="s">
        <v>139</v>
      </c>
      <c r="B13" s="1784" t="s">
        <v>140</v>
      </c>
      <c r="C13" s="1751">
        <v>66</v>
      </c>
      <c r="D13" s="1751">
        <v>72</v>
      </c>
      <c r="E13" s="1751">
        <v>67</v>
      </c>
      <c r="F13" s="1751">
        <v>60</v>
      </c>
      <c r="G13" s="1751">
        <v>69</v>
      </c>
      <c r="H13" s="1751">
        <v>69</v>
      </c>
      <c r="I13" s="1751">
        <v>63</v>
      </c>
      <c r="J13" s="1751">
        <v>61</v>
      </c>
      <c r="K13" s="1751">
        <v>55</v>
      </c>
      <c r="L13" s="1751">
        <v>73</v>
      </c>
    </row>
    <row r="14" spans="1:12" ht="11.25" customHeight="1" x14ac:dyDescent="0.25">
      <c r="A14" s="2308"/>
      <c r="B14" s="1784" t="s">
        <v>141</v>
      </c>
      <c r="C14" s="1751">
        <v>29</v>
      </c>
      <c r="D14" s="1751">
        <v>35</v>
      </c>
      <c r="E14" s="1751">
        <v>23</v>
      </c>
      <c r="F14" s="1751">
        <v>26</v>
      </c>
      <c r="G14" s="1751">
        <v>21</v>
      </c>
      <c r="H14" s="1751">
        <v>24</v>
      </c>
      <c r="I14" s="1751">
        <v>11</v>
      </c>
      <c r="J14" s="1751">
        <v>15</v>
      </c>
      <c r="K14" s="1751">
        <v>17</v>
      </c>
      <c r="L14" s="1751">
        <v>16</v>
      </c>
    </row>
    <row r="15" spans="1:12" ht="11.25" customHeight="1" x14ac:dyDescent="0.25">
      <c r="A15" s="2308"/>
      <c r="B15" s="1784" t="s">
        <v>142</v>
      </c>
      <c r="C15" s="1751">
        <v>46</v>
      </c>
      <c r="D15" s="1751">
        <v>50</v>
      </c>
      <c r="E15" s="1751">
        <v>29</v>
      </c>
      <c r="F15" s="1751">
        <v>52</v>
      </c>
      <c r="G15" s="1751">
        <v>61</v>
      </c>
      <c r="H15" s="1751">
        <v>49</v>
      </c>
      <c r="I15" s="1751">
        <v>45</v>
      </c>
      <c r="J15" s="1751">
        <v>55</v>
      </c>
      <c r="K15" s="1751">
        <v>72</v>
      </c>
      <c r="L15" s="1751">
        <v>57</v>
      </c>
    </row>
    <row r="16" spans="1:12" ht="11.25" customHeight="1" x14ac:dyDescent="0.25">
      <c r="A16" s="2308"/>
      <c r="B16" s="1784" t="s">
        <v>143</v>
      </c>
      <c r="C16" s="1751">
        <v>78</v>
      </c>
      <c r="D16" s="1751">
        <v>88</v>
      </c>
      <c r="E16" s="1751">
        <v>91</v>
      </c>
      <c r="F16" s="1751">
        <v>99</v>
      </c>
      <c r="G16" s="1751">
        <v>94</v>
      </c>
      <c r="H16" s="1751">
        <v>82</v>
      </c>
      <c r="I16" s="1751">
        <v>48</v>
      </c>
      <c r="J16" s="1751">
        <v>66</v>
      </c>
      <c r="K16" s="1751">
        <v>76</v>
      </c>
      <c r="L16" s="1751">
        <v>76</v>
      </c>
    </row>
    <row r="17" spans="1:12" ht="11.25" customHeight="1" x14ac:dyDescent="0.25">
      <c r="A17" s="2308"/>
      <c r="B17" s="1785" t="s">
        <v>38</v>
      </c>
      <c r="C17" s="1753">
        <v>219</v>
      </c>
      <c r="D17" s="1753">
        <v>245</v>
      </c>
      <c r="E17" s="1753">
        <v>210</v>
      </c>
      <c r="F17" s="1753">
        <v>237</v>
      </c>
      <c r="G17" s="1753">
        <v>245</v>
      </c>
      <c r="H17" s="1753">
        <v>224</v>
      </c>
      <c r="I17" s="1753">
        <v>167</v>
      </c>
      <c r="J17" s="1753">
        <v>197</v>
      </c>
      <c r="K17" s="1753">
        <v>220</v>
      </c>
      <c r="L17" s="1753">
        <v>222</v>
      </c>
    </row>
    <row r="18" spans="1:12" ht="11.25" customHeight="1" x14ac:dyDescent="0.25">
      <c r="A18" s="2309" t="s">
        <v>849</v>
      </c>
      <c r="B18" s="1784" t="s">
        <v>145</v>
      </c>
      <c r="C18" s="1751">
        <v>156</v>
      </c>
      <c r="D18" s="1751">
        <v>160</v>
      </c>
      <c r="E18" s="1751">
        <v>163</v>
      </c>
      <c r="F18" s="1751">
        <v>177</v>
      </c>
      <c r="G18" s="1751">
        <v>185</v>
      </c>
      <c r="H18" s="1751">
        <v>135</v>
      </c>
      <c r="I18" s="1751">
        <v>95</v>
      </c>
      <c r="J18" s="1751">
        <v>130</v>
      </c>
      <c r="K18" s="1751">
        <v>142</v>
      </c>
      <c r="L18" s="1751">
        <v>108</v>
      </c>
    </row>
    <row r="19" spans="1:12" ht="11.25" customHeight="1" x14ac:dyDescent="0.25">
      <c r="A19" s="2309"/>
      <c r="B19" s="1784" t="s">
        <v>850</v>
      </c>
      <c r="C19" s="1751">
        <v>39</v>
      </c>
      <c r="D19" s="1751">
        <v>58</v>
      </c>
      <c r="E19" s="1751">
        <v>59</v>
      </c>
      <c r="F19" s="1751">
        <v>55</v>
      </c>
      <c r="G19" s="1751">
        <v>69</v>
      </c>
      <c r="H19" s="1751">
        <v>42</v>
      </c>
      <c r="I19" s="1751">
        <v>47</v>
      </c>
      <c r="J19" s="1751">
        <v>75</v>
      </c>
      <c r="K19" s="1751">
        <v>70</v>
      </c>
      <c r="L19" s="1751">
        <v>65</v>
      </c>
    </row>
    <row r="20" spans="1:12" ht="11.25" customHeight="1" x14ac:dyDescent="0.25">
      <c r="A20" s="2309"/>
      <c r="B20" s="1784" t="s">
        <v>147</v>
      </c>
      <c r="C20" s="1751">
        <v>36</v>
      </c>
      <c r="D20" s="1751">
        <v>23</v>
      </c>
      <c r="E20" s="1751">
        <v>41</v>
      </c>
      <c r="F20" s="1751">
        <v>32</v>
      </c>
      <c r="G20" s="1751">
        <v>34</v>
      </c>
      <c r="H20" s="1751">
        <v>26</v>
      </c>
      <c r="I20" s="1751">
        <v>20</v>
      </c>
      <c r="J20" s="1751">
        <v>27</v>
      </c>
      <c r="K20" s="1751">
        <v>15</v>
      </c>
      <c r="L20" s="1751">
        <v>24</v>
      </c>
    </row>
    <row r="21" spans="1:12" ht="11.25" customHeight="1" x14ac:dyDescent="0.25">
      <c r="A21" s="2309"/>
      <c r="B21" s="1785" t="s">
        <v>38</v>
      </c>
      <c r="C21" s="1753">
        <v>231</v>
      </c>
      <c r="D21" s="1753">
        <v>241</v>
      </c>
      <c r="E21" s="1753">
        <v>263</v>
      </c>
      <c r="F21" s="1753">
        <v>264</v>
      </c>
      <c r="G21" s="1753">
        <v>288</v>
      </c>
      <c r="H21" s="1753">
        <v>203</v>
      </c>
      <c r="I21" s="1753">
        <v>162</v>
      </c>
      <c r="J21" s="1753">
        <v>232</v>
      </c>
      <c r="K21" s="1753">
        <v>227</v>
      </c>
      <c r="L21" s="1753">
        <v>197</v>
      </c>
    </row>
    <row r="22" spans="1:12" ht="11.25" customHeight="1" x14ac:dyDescent="0.25">
      <c r="A22" s="1740" t="s">
        <v>148</v>
      </c>
      <c r="B22" s="1779"/>
      <c r="C22" s="1751">
        <v>5596</v>
      </c>
      <c r="D22" s="1751">
        <v>5823</v>
      </c>
      <c r="E22" s="1751">
        <v>5849</v>
      </c>
      <c r="F22" s="1751">
        <v>5732</v>
      </c>
      <c r="G22" s="1751">
        <v>5571</v>
      </c>
      <c r="H22" s="1751">
        <v>4921</v>
      </c>
      <c r="I22" s="1751">
        <v>4202</v>
      </c>
      <c r="J22" s="1751">
        <v>4670</v>
      </c>
      <c r="K22" s="1751">
        <v>4961</v>
      </c>
      <c r="L22" s="1751">
        <v>5232</v>
      </c>
    </row>
    <row r="23" spans="1:12" ht="11.25" customHeight="1" x14ac:dyDescent="0.25">
      <c r="A23" s="1740" t="s">
        <v>149</v>
      </c>
      <c r="B23" s="1779"/>
      <c r="C23" s="1751">
        <v>12326</v>
      </c>
      <c r="D23" s="1751">
        <v>12685</v>
      </c>
      <c r="E23" s="1751">
        <v>12883</v>
      </c>
      <c r="F23" s="1751">
        <v>13880</v>
      </c>
      <c r="G23" s="1751">
        <v>13511</v>
      </c>
      <c r="H23" s="1751">
        <v>12734</v>
      </c>
      <c r="I23" s="1751">
        <v>10371</v>
      </c>
      <c r="J23" s="1751">
        <v>12719</v>
      </c>
      <c r="K23" s="1751">
        <v>13227</v>
      </c>
      <c r="L23" s="1751">
        <v>14196</v>
      </c>
    </row>
    <row r="24" spans="1:12" ht="11.25" customHeight="1" x14ac:dyDescent="0.25">
      <c r="A24" s="1740" t="s">
        <v>150</v>
      </c>
      <c r="B24" s="1779"/>
      <c r="C24" s="1751">
        <v>2733</v>
      </c>
      <c r="D24" s="1751">
        <v>2924</v>
      </c>
      <c r="E24" s="1751">
        <v>3066</v>
      </c>
      <c r="F24" s="1751">
        <v>3220</v>
      </c>
      <c r="G24" s="1751">
        <v>3267</v>
      </c>
      <c r="H24" s="1751">
        <v>3320</v>
      </c>
      <c r="I24" s="1751">
        <v>2823</v>
      </c>
      <c r="J24" s="1751">
        <v>3630</v>
      </c>
      <c r="K24" s="1751">
        <v>3783</v>
      </c>
      <c r="L24" s="1751">
        <v>4076</v>
      </c>
    </row>
    <row r="25" spans="1:12" ht="11.25" customHeight="1" x14ac:dyDescent="0.25">
      <c r="A25" s="1740" t="s">
        <v>178</v>
      </c>
      <c r="B25" s="1779"/>
      <c r="C25" s="1751">
        <v>164</v>
      </c>
      <c r="D25" s="1751">
        <v>190</v>
      </c>
      <c r="E25" s="1751">
        <v>191</v>
      </c>
      <c r="F25" s="1751">
        <v>197</v>
      </c>
      <c r="G25" s="1751">
        <v>195</v>
      </c>
      <c r="H25" s="1751">
        <v>218</v>
      </c>
      <c r="I25" s="1751">
        <v>209</v>
      </c>
      <c r="J25" s="1751">
        <v>264</v>
      </c>
      <c r="K25" s="1751">
        <v>312</v>
      </c>
      <c r="L25" s="1751">
        <v>310</v>
      </c>
    </row>
    <row r="26" spans="1:12" ht="11.25" customHeight="1" x14ac:dyDescent="0.25">
      <c r="A26" s="1740" t="s">
        <v>151</v>
      </c>
      <c r="B26" s="1779"/>
      <c r="C26" s="1751">
        <v>90</v>
      </c>
      <c r="D26" s="1751">
        <v>131</v>
      </c>
      <c r="E26" s="1751">
        <v>121</v>
      </c>
      <c r="F26" s="1751">
        <v>101</v>
      </c>
      <c r="G26" s="1751">
        <v>111</v>
      </c>
      <c r="H26" s="1751">
        <v>154</v>
      </c>
      <c r="I26" s="1751">
        <v>196</v>
      </c>
      <c r="J26" s="1751">
        <v>186</v>
      </c>
      <c r="K26" s="1751">
        <v>218</v>
      </c>
      <c r="L26" s="1751">
        <v>227</v>
      </c>
    </row>
    <row r="27" spans="1:12" ht="11.25" customHeight="1" x14ac:dyDescent="0.25">
      <c r="A27" s="1740" t="s">
        <v>152</v>
      </c>
      <c r="B27" s="1779"/>
      <c r="C27" s="1751">
        <v>39</v>
      </c>
      <c r="D27" s="1751">
        <v>29</v>
      </c>
      <c r="E27" s="1751">
        <v>35</v>
      </c>
      <c r="F27" s="1751">
        <v>25</v>
      </c>
      <c r="G27" s="1751">
        <v>44</v>
      </c>
      <c r="H27" s="1751">
        <v>69</v>
      </c>
      <c r="I27" s="1751">
        <v>91</v>
      </c>
      <c r="J27" s="1751">
        <v>86</v>
      </c>
      <c r="K27" s="1751">
        <v>100</v>
      </c>
      <c r="L27" s="1751">
        <v>121</v>
      </c>
    </row>
    <row r="28" spans="1:12" ht="11.25" customHeight="1" x14ac:dyDescent="0.25">
      <c r="A28" s="1740" t="s">
        <v>117</v>
      </c>
      <c r="B28" s="1779"/>
      <c r="C28" s="1751">
        <v>357</v>
      </c>
      <c r="D28" s="1751">
        <v>413</v>
      </c>
      <c r="E28" s="1751">
        <v>380</v>
      </c>
      <c r="F28" s="1751">
        <v>416</v>
      </c>
      <c r="G28" s="1751">
        <v>436</v>
      </c>
      <c r="H28" s="1751">
        <v>793</v>
      </c>
      <c r="I28" s="1751">
        <v>947</v>
      </c>
      <c r="J28" s="1751">
        <v>1184</v>
      </c>
      <c r="K28" s="1751">
        <v>1025</v>
      </c>
      <c r="L28" s="1751">
        <v>1004</v>
      </c>
    </row>
    <row r="29" spans="1:12" ht="11.25" customHeight="1" x14ac:dyDescent="0.25">
      <c r="A29" s="2310" t="s">
        <v>392</v>
      </c>
      <c r="B29" s="2310"/>
      <c r="C29" s="1751">
        <v>26</v>
      </c>
      <c r="D29" s="1751">
        <v>34</v>
      </c>
      <c r="E29" s="1751">
        <v>24</v>
      </c>
      <c r="F29" s="1751">
        <v>20</v>
      </c>
      <c r="G29" s="1751">
        <v>23</v>
      </c>
      <c r="H29" s="1751">
        <v>32</v>
      </c>
      <c r="I29" s="1751">
        <v>44</v>
      </c>
      <c r="J29" s="1751">
        <v>50</v>
      </c>
      <c r="K29" s="1751">
        <v>58</v>
      </c>
      <c r="L29" s="1751">
        <v>56</v>
      </c>
    </row>
    <row r="30" spans="1:12" ht="11.25" customHeight="1" x14ac:dyDescent="0.25">
      <c r="A30" s="2310" t="s">
        <v>393</v>
      </c>
      <c r="B30" s="2310"/>
      <c r="C30" s="1751">
        <v>7</v>
      </c>
      <c r="D30" s="1751">
        <v>15</v>
      </c>
      <c r="E30" s="1751">
        <v>12</v>
      </c>
      <c r="F30" s="1751">
        <v>24</v>
      </c>
      <c r="G30" s="1751">
        <v>17</v>
      </c>
      <c r="H30" s="1751">
        <v>38</v>
      </c>
      <c r="I30" s="1751">
        <v>45</v>
      </c>
      <c r="J30" s="1751">
        <v>50</v>
      </c>
      <c r="K30" s="1751">
        <v>58</v>
      </c>
      <c r="L30" s="1751">
        <v>53</v>
      </c>
    </row>
    <row r="31" spans="1:12" ht="11.25" customHeight="1" x14ac:dyDescent="0.25">
      <c r="A31" s="1781" t="s">
        <v>38</v>
      </c>
      <c r="B31" s="1779"/>
      <c r="C31" s="1753">
        <v>31432</v>
      </c>
      <c r="D31" s="1753">
        <v>32571</v>
      </c>
      <c r="E31" s="1753">
        <v>32757</v>
      </c>
      <c r="F31" s="1753">
        <v>34368</v>
      </c>
      <c r="G31" s="1753">
        <v>33440</v>
      </c>
      <c r="H31" s="1753">
        <v>31367</v>
      </c>
      <c r="I31" s="1753">
        <v>26074</v>
      </c>
      <c r="J31" s="1753">
        <v>31453</v>
      </c>
      <c r="K31" s="1753">
        <v>32561</v>
      </c>
      <c r="L31" s="1753">
        <v>34604</v>
      </c>
    </row>
    <row r="32" spans="1:12" ht="11.25" customHeight="1" x14ac:dyDescent="0.25">
      <c r="A32" s="1781"/>
      <c r="B32" s="1779"/>
    </row>
    <row r="33" spans="1:13" ht="11.25" customHeight="1" x14ac:dyDescent="0.25">
      <c r="A33" s="1762" t="s">
        <v>2</v>
      </c>
      <c r="B33" s="1762"/>
    </row>
    <row r="34" spans="1:13" ht="11.25" customHeight="1" x14ac:dyDescent="0.25">
      <c r="A34" s="1762"/>
      <c r="B34" s="1762"/>
    </row>
    <row r="35" spans="1:13" ht="11.25" customHeight="1" x14ac:dyDescent="0.25">
      <c r="A35" s="1766" t="s">
        <v>168</v>
      </c>
      <c r="B35" s="1749"/>
      <c r="C35" s="1743" t="s">
        <v>413</v>
      </c>
      <c r="D35" s="1744" t="s">
        <v>414</v>
      </c>
      <c r="E35" s="1744" t="s">
        <v>415</v>
      </c>
      <c r="F35" s="1744" t="s">
        <v>416</v>
      </c>
      <c r="G35" s="1744" t="s">
        <v>417</v>
      </c>
      <c r="H35" s="1744" t="s">
        <v>418</v>
      </c>
      <c r="I35" s="1744" t="s">
        <v>419</v>
      </c>
      <c r="J35" s="1744" t="s">
        <v>511</v>
      </c>
      <c r="K35" s="1744" t="s">
        <v>518</v>
      </c>
      <c r="L35" s="1744" t="s">
        <v>519</v>
      </c>
    </row>
    <row r="36" spans="1:13" ht="11.25" customHeight="1" x14ac:dyDescent="0.25">
      <c r="A36" s="2308" t="s">
        <v>132</v>
      </c>
      <c r="B36" s="1784" t="s">
        <v>133</v>
      </c>
      <c r="C36" s="1738">
        <v>1578</v>
      </c>
      <c r="D36" s="1738">
        <v>1594</v>
      </c>
      <c r="E36" s="1738">
        <v>1616</v>
      </c>
      <c r="F36" s="1738">
        <v>1607</v>
      </c>
      <c r="G36" s="1738">
        <v>1539</v>
      </c>
      <c r="H36" s="1738">
        <v>1338</v>
      </c>
      <c r="I36" s="1738">
        <v>1034</v>
      </c>
      <c r="J36" s="1738">
        <v>1166</v>
      </c>
      <c r="K36" s="1738">
        <v>1271</v>
      </c>
      <c r="L36" s="1738">
        <v>1399</v>
      </c>
      <c r="M36" s="1706"/>
    </row>
    <row r="37" spans="1:13" ht="11.25" customHeight="1" x14ac:dyDescent="0.25">
      <c r="A37" s="2308"/>
      <c r="B37" s="1784" t="s">
        <v>134</v>
      </c>
      <c r="C37" s="1738">
        <v>214</v>
      </c>
      <c r="D37" s="1738">
        <v>233</v>
      </c>
      <c r="E37" s="1738">
        <v>249</v>
      </c>
      <c r="F37" s="1738">
        <v>249</v>
      </c>
      <c r="G37" s="1738">
        <v>227</v>
      </c>
      <c r="H37" s="1738">
        <v>184</v>
      </c>
      <c r="I37" s="1738">
        <v>158</v>
      </c>
      <c r="J37" s="1738">
        <v>184</v>
      </c>
      <c r="K37" s="1738">
        <v>204</v>
      </c>
      <c r="L37" s="1738">
        <v>226</v>
      </c>
      <c r="M37" s="1706"/>
    </row>
    <row r="38" spans="1:13" ht="11.25" customHeight="1" x14ac:dyDescent="0.25">
      <c r="A38" s="2308"/>
      <c r="B38" s="1784" t="s">
        <v>847</v>
      </c>
      <c r="C38" s="1738">
        <v>1524</v>
      </c>
      <c r="D38" s="1738">
        <v>1624</v>
      </c>
      <c r="E38" s="1738">
        <v>1555</v>
      </c>
      <c r="F38" s="1738">
        <v>1519</v>
      </c>
      <c r="G38" s="1738">
        <v>1406</v>
      </c>
      <c r="H38" s="1738">
        <v>1324</v>
      </c>
      <c r="I38" s="1738">
        <v>1061</v>
      </c>
      <c r="J38" s="1738">
        <v>1262</v>
      </c>
      <c r="K38" s="1738">
        <v>1372</v>
      </c>
      <c r="L38" s="1738">
        <v>1490</v>
      </c>
      <c r="M38" s="1706"/>
    </row>
    <row r="39" spans="1:13" ht="11.25" customHeight="1" x14ac:dyDescent="0.25">
      <c r="A39" s="2308"/>
      <c r="B39" s="1784" t="s">
        <v>136</v>
      </c>
      <c r="C39" s="1738">
        <v>161</v>
      </c>
      <c r="D39" s="1738">
        <v>146</v>
      </c>
      <c r="E39" s="1738">
        <v>133</v>
      </c>
      <c r="F39" s="1738">
        <v>154</v>
      </c>
      <c r="G39" s="1738">
        <v>131</v>
      </c>
      <c r="H39" s="1738">
        <v>131</v>
      </c>
      <c r="I39" s="1738">
        <v>111</v>
      </c>
      <c r="J39" s="1738">
        <v>144</v>
      </c>
      <c r="K39" s="1738">
        <v>168</v>
      </c>
      <c r="L39" s="1738">
        <v>185</v>
      </c>
      <c r="M39" s="1706"/>
    </row>
    <row r="40" spans="1:13" ht="11.25" customHeight="1" x14ac:dyDescent="0.25">
      <c r="A40" s="2308"/>
      <c r="B40" s="1784" t="s">
        <v>137</v>
      </c>
      <c r="C40" s="1738">
        <v>125</v>
      </c>
      <c r="D40" s="1738">
        <v>96</v>
      </c>
      <c r="E40" s="1738">
        <v>90</v>
      </c>
      <c r="F40" s="1738">
        <v>91</v>
      </c>
      <c r="G40" s="1738">
        <v>91</v>
      </c>
      <c r="H40" s="1738">
        <v>140</v>
      </c>
      <c r="I40" s="1738">
        <v>75</v>
      </c>
      <c r="J40" s="1738">
        <v>110</v>
      </c>
      <c r="K40" s="1738">
        <v>95</v>
      </c>
      <c r="L40" s="1738">
        <v>60</v>
      </c>
      <c r="M40" s="1706"/>
    </row>
    <row r="41" spans="1:13" ht="11.25" customHeight="1" x14ac:dyDescent="0.25">
      <c r="A41" s="2308"/>
      <c r="B41" s="1784" t="s">
        <v>848</v>
      </c>
      <c r="C41" s="1786">
        <v>13</v>
      </c>
      <c r="D41" s="1786">
        <v>1</v>
      </c>
      <c r="E41" s="1786">
        <v>4</v>
      </c>
      <c r="F41" s="1786">
        <v>6</v>
      </c>
      <c r="G41" s="1786">
        <v>3</v>
      </c>
      <c r="H41" s="1786">
        <v>11</v>
      </c>
      <c r="I41" s="1786">
        <v>6</v>
      </c>
      <c r="J41" s="1786">
        <v>16</v>
      </c>
      <c r="K41" s="1786">
        <v>23</v>
      </c>
      <c r="L41" s="1786">
        <v>14</v>
      </c>
      <c r="M41" s="1706"/>
    </row>
    <row r="42" spans="1:13" ht="11.25" customHeight="1" x14ac:dyDescent="0.25">
      <c r="A42" s="2308"/>
      <c r="B42" s="1785" t="s">
        <v>38</v>
      </c>
      <c r="C42" s="1753">
        <v>3615</v>
      </c>
      <c r="D42" s="1753">
        <v>3694</v>
      </c>
      <c r="E42" s="1753">
        <v>3647</v>
      </c>
      <c r="F42" s="1753">
        <v>3626</v>
      </c>
      <c r="G42" s="1753">
        <v>3397</v>
      </c>
      <c r="H42" s="1753">
        <v>3128</v>
      </c>
      <c r="I42" s="1753">
        <v>2445</v>
      </c>
      <c r="J42" s="1753">
        <v>2882</v>
      </c>
      <c r="K42" s="1753">
        <v>3133</v>
      </c>
      <c r="L42" s="1753">
        <v>3374</v>
      </c>
      <c r="M42" s="1706"/>
    </row>
    <row r="43" spans="1:13" ht="11.25" customHeight="1" x14ac:dyDescent="0.25">
      <c r="A43" s="2308" t="s">
        <v>139</v>
      </c>
      <c r="B43" s="1784" t="s">
        <v>140</v>
      </c>
      <c r="C43" s="1751">
        <v>27</v>
      </c>
      <c r="D43" s="1751">
        <v>28</v>
      </c>
      <c r="E43" s="1751">
        <v>26</v>
      </c>
      <c r="F43" s="1751">
        <v>12</v>
      </c>
      <c r="G43" s="1751">
        <v>28</v>
      </c>
      <c r="H43" s="1751">
        <v>22</v>
      </c>
      <c r="I43" s="1751">
        <v>22</v>
      </c>
      <c r="J43" s="1751">
        <v>16</v>
      </c>
      <c r="K43" s="1751">
        <v>18</v>
      </c>
      <c r="L43" s="1751">
        <v>17</v>
      </c>
      <c r="M43" s="1706"/>
    </row>
    <row r="44" spans="1:13" ht="11.25" customHeight="1" x14ac:dyDescent="0.25">
      <c r="A44" s="2308"/>
      <c r="B44" s="1784" t="s">
        <v>141</v>
      </c>
      <c r="C44" s="1786">
        <v>7</v>
      </c>
      <c r="D44" s="1786">
        <v>10</v>
      </c>
      <c r="E44" s="1786">
        <v>5</v>
      </c>
      <c r="F44" s="1786">
        <v>6</v>
      </c>
      <c r="G44" s="1786">
        <v>9</v>
      </c>
      <c r="H44" s="1786">
        <v>11</v>
      </c>
      <c r="I44" s="1786">
        <v>3</v>
      </c>
      <c r="J44" s="1786">
        <v>3</v>
      </c>
      <c r="K44" s="1786">
        <v>2</v>
      </c>
      <c r="L44" s="1786">
        <v>3</v>
      </c>
      <c r="M44" s="1706"/>
    </row>
    <row r="45" spans="1:13" ht="11.25" customHeight="1" x14ac:dyDescent="0.25">
      <c r="A45" s="2308"/>
      <c r="B45" s="1784" t="s">
        <v>142</v>
      </c>
      <c r="C45" s="1751">
        <v>16</v>
      </c>
      <c r="D45" s="1751">
        <v>18</v>
      </c>
      <c r="E45" s="1751">
        <v>5</v>
      </c>
      <c r="F45" s="1751">
        <v>18</v>
      </c>
      <c r="G45" s="1751">
        <v>31</v>
      </c>
      <c r="H45" s="1751">
        <v>13</v>
      </c>
      <c r="I45" s="1751">
        <v>11</v>
      </c>
      <c r="J45" s="1751">
        <v>17</v>
      </c>
      <c r="K45" s="1751">
        <v>18</v>
      </c>
      <c r="L45" s="1751">
        <v>24</v>
      </c>
      <c r="M45" s="1706"/>
    </row>
    <row r="46" spans="1:13" ht="11.25" customHeight="1" x14ac:dyDescent="0.25">
      <c r="A46" s="2308"/>
      <c r="B46" s="1784" t="s">
        <v>143</v>
      </c>
      <c r="C46" s="1751">
        <v>21</v>
      </c>
      <c r="D46" s="1751">
        <v>22</v>
      </c>
      <c r="E46" s="1751">
        <v>28</v>
      </c>
      <c r="F46" s="1751">
        <v>28</v>
      </c>
      <c r="G46" s="1751">
        <v>22</v>
      </c>
      <c r="H46" s="1751">
        <v>26</v>
      </c>
      <c r="I46" s="1751">
        <v>11</v>
      </c>
      <c r="J46" s="1751">
        <v>10</v>
      </c>
      <c r="K46" s="1751">
        <v>20</v>
      </c>
      <c r="L46" s="1751">
        <v>20</v>
      </c>
      <c r="M46" s="1706"/>
    </row>
    <row r="47" spans="1:13" ht="11.25" customHeight="1" x14ac:dyDescent="0.25">
      <c r="A47" s="2308"/>
      <c r="B47" s="1785" t="s">
        <v>38</v>
      </c>
      <c r="C47" s="1753">
        <v>71</v>
      </c>
      <c r="D47" s="1753">
        <v>78</v>
      </c>
      <c r="E47" s="1753">
        <v>64</v>
      </c>
      <c r="F47" s="1753">
        <v>64</v>
      </c>
      <c r="G47" s="1753">
        <v>90</v>
      </c>
      <c r="H47" s="1753">
        <v>72</v>
      </c>
      <c r="I47" s="1753">
        <v>47</v>
      </c>
      <c r="J47" s="1753">
        <v>46</v>
      </c>
      <c r="K47" s="1753">
        <v>58</v>
      </c>
      <c r="L47" s="1753">
        <v>64</v>
      </c>
      <c r="M47" s="1706"/>
    </row>
    <row r="48" spans="1:13" ht="11.25" customHeight="1" x14ac:dyDescent="0.25">
      <c r="A48" s="2309" t="s">
        <v>849</v>
      </c>
      <c r="B48" s="1784" t="s">
        <v>145</v>
      </c>
      <c r="C48" s="1786">
        <v>11</v>
      </c>
      <c r="D48" s="1786">
        <v>16</v>
      </c>
      <c r="E48" s="1786">
        <v>12</v>
      </c>
      <c r="F48" s="1786">
        <v>15</v>
      </c>
      <c r="G48" s="1786">
        <v>17</v>
      </c>
      <c r="H48" s="1786">
        <v>14</v>
      </c>
      <c r="I48" s="1786">
        <v>5</v>
      </c>
      <c r="J48" s="1786">
        <v>6</v>
      </c>
      <c r="K48" s="1786">
        <v>8</v>
      </c>
      <c r="L48" s="1786">
        <v>7</v>
      </c>
      <c r="M48" s="1706"/>
    </row>
    <row r="49" spans="1:13" ht="11.25" customHeight="1" x14ac:dyDescent="0.25">
      <c r="A49" s="2309"/>
      <c r="B49" s="1784" t="s">
        <v>851</v>
      </c>
      <c r="C49" s="1751">
        <v>4</v>
      </c>
      <c r="D49" s="1751">
        <v>4</v>
      </c>
      <c r="E49" s="1751">
        <v>3</v>
      </c>
      <c r="F49" s="1751">
        <v>10</v>
      </c>
      <c r="G49" s="1751">
        <v>9</v>
      </c>
      <c r="H49" s="1751">
        <v>4</v>
      </c>
      <c r="I49" s="1751">
        <v>6</v>
      </c>
      <c r="J49" s="1751">
        <v>4</v>
      </c>
      <c r="K49" s="1751">
        <v>2</v>
      </c>
      <c r="L49" s="1751">
        <v>3</v>
      </c>
      <c r="M49" s="1706"/>
    </row>
    <row r="50" spans="1:13" ht="11.25" customHeight="1" x14ac:dyDescent="0.25">
      <c r="A50" s="2309"/>
      <c r="B50" s="1784" t="s">
        <v>147</v>
      </c>
      <c r="C50" s="1751">
        <v>17</v>
      </c>
      <c r="D50" s="1751">
        <v>14</v>
      </c>
      <c r="E50" s="1751">
        <v>14</v>
      </c>
      <c r="F50" s="1751">
        <v>10</v>
      </c>
      <c r="G50" s="1751">
        <v>14</v>
      </c>
      <c r="H50" s="1751">
        <v>12</v>
      </c>
      <c r="I50" s="1751">
        <v>9</v>
      </c>
      <c r="J50" s="1751">
        <v>15</v>
      </c>
      <c r="K50" s="1751">
        <v>8</v>
      </c>
      <c r="L50" s="1751">
        <v>17</v>
      </c>
      <c r="M50" s="1706"/>
    </row>
    <row r="51" spans="1:13" ht="11.25" customHeight="1" x14ac:dyDescent="0.25">
      <c r="A51" s="2309"/>
      <c r="B51" s="1785" t="s">
        <v>38</v>
      </c>
      <c r="C51" s="1753">
        <v>32</v>
      </c>
      <c r="D51" s="1753">
        <v>34</v>
      </c>
      <c r="E51" s="1753">
        <v>29</v>
      </c>
      <c r="F51" s="1753">
        <v>35</v>
      </c>
      <c r="G51" s="1753">
        <v>40</v>
      </c>
      <c r="H51" s="1753">
        <v>30</v>
      </c>
      <c r="I51" s="1753">
        <v>20</v>
      </c>
      <c r="J51" s="1753">
        <v>25</v>
      </c>
      <c r="K51" s="1753">
        <v>18</v>
      </c>
      <c r="L51" s="1753">
        <v>27</v>
      </c>
      <c r="M51" s="1706"/>
    </row>
    <row r="52" spans="1:13" ht="11.25" customHeight="1" x14ac:dyDescent="0.25">
      <c r="A52" s="1740" t="s">
        <v>148</v>
      </c>
      <c r="B52" s="1779"/>
      <c r="C52" s="1751">
        <v>2349</v>
      </c>
      <c r="D52" s="1751">
        <v>2496</v>
      </c>
      <c r="E52" s="1751">
        <v>2390</v>
      </c>
      <c r="F52" s="1751">
        <v>2313</v>
      </c>
      <c r="G52" s="1751">
        <v>2324</v>
      </c>
      <c r="H52" s="1751">
        <v>1984</v>
      </c>
      <c r="I52" s="1751">
        <v>1658</v>
      </c>
      <c r="J52" s="1751">
        <v>1832</v>
      </c>
      <c r="K52" s="1751">
        <v>2073</v>
      </c>
      <c r="L52" s="1751">
        <v>2198</v>
      </c>
      <c r="M52" s="1706"/>
    </row>
    <row r="53" spans="1:13" ht="11.25" customHeight="1" x14ac:dyDescent="0.25">
      <c r="A53" s="1740" t="s">
        <v>149</v>
      </c>
      <c r="B53" s="1779"/>
      <c r="C53" s="1751">
        <v>4120</v>
      </c>
      <c r="D53" s="1751">
        <v>4252</v>
      </c>
      <c r="E53" s="1751">
        <v>4206</v>
      </c>
      <c r="F53" s="1751">
        <v>4486</v>
      </c>
      <c r="G53" s="1751">
        <v>4150</v>
      </c>
      <c r="H53" s="1751">
        <v>3881</v>
      </c>
      <c r="I53" s="1751">
        <v>2921</v>
      </c>
      <c r="J53" s="1751">
        <v>3597</v>
      </c>
      <c r="K53" s="1751">
        <v>3906</v>
      </c>
      <c r="L53" s="1751">
        <v>4114</v>
      </c>
      <c r="M53" s="1706"/>
    </row>
    <row r="54" spans="1:13" ht="11.25" customHeight="1" x14ac:dyDescent="0.25">
      <c r="A54" s="1740" t="s">
        <v>150</v>
      </c>
      <c r="B54" s="1779"/>
      <c r="C54" s="1786">
        <v>137</v>
      </c>
      <c r="D54" s="1786">
        <v>145</v>
      </c>
      <c r="E54" s="1786">
        <v>107</v>
      </c>
      <c r="F54" s="1786">
        <v>118</v>
      </c>
      <c r="G54" s="1786">
        <v>135</v>
      </c>
      <c r="H54" s="1786">
        <v>93</v>
      </c>
      <c r="I54" s="1786">
        <v>74</v>
      </c>
      <c r="J54" s="1786">
        <v>115</v>
      </c>
      <c r="K54" s="1786">
        <v>139</v>
      </c>
      <c r="L54" s="1786">
        <v>122</v>
      </c>
      <c r="M54" s="1706"/>
    </row>
    <row r="55" spans="1:13" ht="11.25" customHeight="1" x14ac:dyDescent="0.25">
      <c r="A55" s="1740" t="s">
        <v>178</v>
      </c>
      <c r="B55" s="1779"/>
      <c r="C55" s="1751">
        <v>137</v>
      </c>
      <c r="D55" s="1751">
        <v>158</v>
      </c>
      <c r="E55" s="1751">
        <v>160</v>
      </c>
      <c r="F55" s="1751">
        <v>157</v>
      </c>
      <c r="G55" s="1751">
        <v>147</v>
      </c>
      <c r="H55" s="1751">
        <v>181</v>
      </c>
      <c r="I55" s="1751">
        <v>170</v>
      </c>
      <c r="J55" s="1751">
        <v>218</v>
      </c>
      <c r="K55" s="1751">
        <v>248</v>
      </c>
      <c r="L55" s="1751">
        <v>254</v>
      </c>
      <c r="M55" s="1706"/>
    </row>
    <row r="56" spans="1:13" ht="11.25" customHeight="1" x14ac:dyDescent="0.25">
      <c r="A56" s="1740" t="s">
        <v>151</v>
      </c>
      <c r="B56" s="1779"/>
      <c r="C56" s="1786">
        <v>57</v>
      </c>
      <c r="D56" s="1786">
        <v>78</v>
      </c>
      <c r="E56" s="1786">
        <v>72</v>
      </c>
      <c r="F56" s="1786">
        <v>57</v>
      </c>
      <c r="G56" s="1786">
        <v>65</v>
      </c>
      <c r="H56" s="1786">
        <v>88</v>
      </c>
      <c r="I56" s="1786">
        <v>96</v>
      </c>
      <c r="J56" s="1786">
        <v>94</v>
      </c>
      <c r="K56" s="1786">
        <v>128</v>
      </c>
      <c r="L56" s="1786">
        <v>123</v>
      </c>
      <c r="M56" s="1706"/>
    </row>
    <row r="57" spans="1:13" ht="11.25" customHeight="1" x14ac:dyDescent="0.25">
      <c r="A57" s="1740" t="s">
        <v>152</v>
      </c>
      <c r="B57" s="1779"/>
      <c r="C57" s="1786">
        <v>33</v>
      </c>
      <c r="D57" s="1786">
        <v>27</v>
      </c>
      <c r="E57" s="1786">
        <v>33</v>
      </c>
      <c r="F57" s="1786">
        <v>24</v>
      </c>
      <c r="G57" s="1786">
        <v>39</v>
      </c>
      <c r="H57" s="1786">
        <v>58</v>
      </c>
      <c r="I57" s="1786">
        <v>64</v>
      </c>
      <c r="J57" s="1786">
        <v>57</v>
      </c>
      <c r="K57" s="1786">
        <v>67</v>
      </c>
      <c r="L57" s="1786">
        <v>85</v>
      </c>
      <c r="M57" s="1706"/>
    </row>
    <row r="58" spans="1:13" ht="11.25" customHeight="1" x14ac:dyDescent="0.25">
      <c r="A58" s="1740" t="s">
        <v>117</v>
      </c>
      <c r="B58" s="1779"/>
      <c r="C58" s="1751">
        <v>48</v>
      </c>
      <c r="D58" s="1751">
        <v>55</v>
      </c>
      <c r="E58" s="1751">
        <v>55</v>
      </c>
      <c r="F58" s="1751">
        <v>51</v>
      </c>
      <c r="G58" s="1751">
        <v>52</v>
      </c>
      <c r="H58" s="1751">
        <v>156</v>
      </c>
      <c r="I58" s="1751">
        <v>189</v>
      </c>
      <c r="J58" s="1751">
        <v>248</v>
      </c>
      <c r="K58" s="1751">
        <v>192</v>
      </c>
      <c r="L58" s="1751">
        <v>225</v>
      </c>
      <c r="M58" s="1706"/>
    </row>
    <row r="59" spans="1:13" ht="11.25" customHeight="1" x14ac:dyDescent="0.25">
      <c r="A59" s="2310" t="s">
        <v>392</v>
      </c>
      <c r="B59" s="2310"/>
      <c r="C59" s="1751">
        <v>7</v>
      </c>
      <c r="D59" s="1751">
        <v>17</v>
      </c>
      <c r="E59" s="1751">
        <v>15</v>
      </c>
      <c r="F59" s="1751">
        <v>4</v>
      </c>
      <c r="G59" s="1751">
        <v>9</v>
      </c>
      <c r="H59" s="1751">
        <v>15</v>
      </c>
      <c r="I59" s="1751">
        <v>18</v>
      </c>
      <c r="J59" s="1751">
        <v>23</v>
      </c>
      <c r="K59" s="1751">
        <v>27</v>
      </c>
      <c r="L59" s="1751">
        <v>36</v>
      </c>
      <c r="M59" s="1706"/>
    </row>
    <row r="60" spans="1:13" ht="11.25" customHeight="1" x14ac:dyDescent="0.25">
      <c r="A60" s="2310" t="s">
        <v>393</v>
      </c>
      <c r="B60" s="2310"/>
      <c r="C60" s="1751">
        <v>1</v>
      </c>
      <c r="D60" s="1751">
        <v>4</v>
      </c>
      <c r="E60" s="1751">
        <v>1</v>
      </c>
      <c r="F60" s="1751">
        <v>4</v>
      </c>
      <c r="G60" s="1751">
        <v>2</v>
      </c>
      <c r="H60" s="1751">
        <v>9</v>
      </c>
      <c r="I60" s="1751">
        <v>8</v>
      </c>
      <c r="J60" s="1751">
        <v>9</v>
      </c>
      <c r="K60" s="1751">
        <v>16</v>
      </c>
      <c r="L60" s="1751">
        <v>11</v>
      </c>
      <c r="M60" s="1706"/>
    </row>
    <row r="61" spans="1:13" ht="11.25" customHeight="1" x14ac:dyDescent="0.25">
      <c r="A61" s="1781" t="s">
        <v>38</v>
      </c>
      <c r="B61" s="1779"/>
      <c r="C61" s="1753">
        <v>10607</v>
      </c>
      <c r="D61" s="1753">
        <v>11038</v>
      </c>
      <c r="E61" s="1753">
        <v>10779</v>
      </c>
      <c r="F61" s="1753">
        <v>10939</v>
      </c>
      <c r="G61" s="1753">
        <v>10450</v>
      </c>
      <c r="H61" s="1753">
        <v>9695</v>
      </c>
      <c r="I61" s="1753">
        <v>7710</v>
      </c>
      <c r="J61" s="1753">
        <v>9146</v>
      </c>
      <c r="K61" s="1753">
        <v>10005</v>
      </c>
      <c r="L61" s="1753">
        <v>10633</v>
      </c>
      <c r="M61" s="1706"/>
    </row>
    <row r="62" spans="1:13" ht="11.25" customHeight="1" x14ac:dyDescent="0.25">
      <c r="A62" s="1781"/>
      <c r="B62" s="1779"/>
    </row>
    <row r="63" spans="1:13" ht="11.25" customHeight="1" x14ac:dyDescent="0.25">
      <c r="A63" s="1762" t="s">
        <v>803</v>
      </c>
    </row>
    <row r="64" spans="1:13" ht="11.25" customHeight="1" x14ac:dyDescent="0.25">
      <c r="B64" s="1762"/>
    </row>
    <row r="65" spans="1:12" ht="11.25" customHeight="1" x14ac:dyDescent="0.25">
      <c r="A65" s="1766" t="s">
        <v>168</v>
      </c>
      <c r="B65" s="1749"/>
      <c r="C65" s="1743" t="s">
        <v>413</v>
      </c>
      <c r="D65" s="1744" t="s">
        <v>414</v>
      </c>
      <c r="E65" s="1744" t="s">
        <v>415</v>
      </c>
      <c r="F65" s="1744" t="s">
        <v>416</v>
      </c>
      <c r="G65" s="1744" t="s">
        <v>417</v>
      </c>
      <c r="H65" s="1744" t="s">
        <v>418</v>
      </c>
      <c r="I65" s="1744" t="s">
        <v>419</v>
      </c>
      <c r="J65" s="1744" t="s">
        <v>511</v>
      </c>
      <c r="K65" s="1744" t="s">
        <v>518</v>
      </c>
      <c r="L65" s="1744" t="s">
        <v>519</v>
      </c>
    </row>
    <row r="66" spans="1:12" ht="11.25" customHeight="1" x14ac:dyDescent="0.25">
      <c r="A66" s="2308" t="s">
        <v>132</v>
      </c>
      <c r="B66" s="1784" t="s">
        <v>133</v>
      </c>
      <c r="C66" s="1751">
        <v>24</v>
      </c>
      <c r="D66" s="1751">
        <v>17</v>
      </c>
      <c r="E66" s="1751">
        <v>20</v>
      </c>
      <c r="F66" s="1751">
        <v>25</v>
      </c>
      <c r="G66" s="1751">
        <v>23</v>
      </c>
      <c r="H66" s="1751">
        <v>10</v>
      </c>
      <c r="I66" s="1751">
        <v>13</v>
      </c>
      <c r="J66" s="1786">
        <v>23</v>
      </c>
      <c r="K66" s="1786">
        <v>14</v>
      </c>
      <c r="L66" s="1786">
        <v>16</v>
      </c>
    </row>
    <row r="67" spans="1:12" ht="11.25" customHeight="1" x14ac:dyDescent="0.25">
      <c r="A67" s="2308"/>
      <c r="B67" s="1784" t="s">
        <v>134</v>
      </c>
      <c r="C67" s="1751">
        <v>7</v>
      </c>
      <c r="D67" s="1751">
        <v>1</v>
      </c>
      <c r="E67" s="1751">
        <v>2</v>
      </c>
      <c r="F67" s="1751">
        <v>4</v>
      </c>
      <c r="G67" s="1751">
        <v>7</v>
      </c>
      <c r="H67" s="1751" t="s">
        <v>797</v>
      </c>
      <c r="I67" s="1751">
        <v>2</v>
      </c>
      <c r="J67" s="1786">
        <v>4</v>
      </c>
      <c r="K67" s="1786">
        <v>3</v>
      </c>
      <c r="L67" s="1786">
        <v>5</v>
      </c>
    </row>
    <row r="68" spans="1:12" ht="11.25" customHeight="1" x14ac:dyDescent="0.25">
      <c r="A68" s="2308"/>
      <c r="B68" s="1784" t="s">
        <v>135</v>
      </c>
      <c r="C68" s="1751">
        <v>14</v>
      </c>
      <c r="D68" s="1751">
        <v>21</v>
      </c>
      <c r="E68" s="1751">
        <v>20</v>
      </c>
      <c r="F68" s="1751">
        <v>21</v>
      </c>
      <c r="G68" s="1751">
        <v>9</v>
      </c>
      <c r="H68" s="1751">
        <v>18</v>
      </c>
      <c r="I68" s="1751">
        <v>19</v>
      </c>
      <c r="J68" s="1786">
        <v>9</v>
      </c>
      <c r="K68" s="1786">
        <v>15</v>
      </c>
      <c r="L68" s="1786">
        <v>20</v>
      </c>
    </row>
    <row r="69" spans="1:12" ht="11.25" customHeight="1" x14ac:dyDescent="0.25">
      <c r="A69" s="2308"/>
      <c r="B69" s="1784" t="s">
        <v>136</v>
      </c>
      <c r="C69" s="1786">
        <v>3</v>
      </c>
      <c r="D69" s="1786">
        <v>1</v>
      </c>
      <c r="E69" s="1786">
        <v>1</v>
      </c>
      <c r="F69" s="1786">
        <v>1</v>
      </c>
      <c r="G69" s="1786" t="s">
        <v>797</v>
      </c>
      <c r="H69" s="1786" t="s">
        <v>797</v>
      </c>
      <c r="I69" s="1786">
        <v>3</v>
      </c>
      <c r="J69" s="1786" t="s">
        <v>797</v>
      </c>
      <c r="K69" s="1786">
        <v>3</v>
      </c>
      <c r="L69" s="1786">
        <v>2</v>
      </c>
    </row>
    <row r="70" spans="1:12" ht="11.25" customHeight="1" x14ac:dyDescent="0.25">
      <c r="A70" s="2308"/>
      <c r="B70" s="1784" t="s">
        <v>137</v>
      </c>
      <c r="C70" s="1751">
        <v>1</v>
      </c>
      <c r="D70" s="1751">
        <v>3</v>
      </c>
      <c r="E70" s="1751">
        <v>1</v>
      </c>
      <c r="F70" s="1751">
        <v>1</v>
      </c>
      <c r="G70" s="1751">
        <v>2</v>
      </c>
      <c r="H70" s="1751">
        <v>4</v>
      </c>
      <c r="I70" s="1751" t="s">
        <v>797</v>
      </c>
      <c r="J70" s="1786">
        <v>2</v>
      </c>
      <c r="K70" s="1786">
        <v>0</v>
      </c>
      <c r="L70" s="1786">
        <v>0</v>
      </c>
    </row>
    <row r="71" spans="1:12" ht="11.25" customHeight="1" x14ac:dyDescent="0.25">
      <c r="A71" s="2308"/>
      <c r="B71" s="1784" t="s">
        <v>138</v>
      </c>
      <c r="C71" s="1786" t="s">
        <v>845</v>
      </c>
      <c r="D71" s="1786" t="s">
        <v>845</v>
      </c>
      <c r="E71" s="1786" t="s">
        <v>845</v>
      </c>
      <c r="F71" s="1786" t="s">
        <v>845</v>
      </c>
      <c r="G71" s="1786" t="s">
        <v>797</v>
      </c>
      <c r="H71" s="1786" t="s">
        <v>797</v>
      </c>
      <c r="I71" s="1786" t="s">
        <v>797</v>
      </c>
      <c r="J71" s="1786" t="s">
        <v>797</v>
      </c>
      <c r="K71" s="1786">
        <v>1</v>
      </c>
      <c r="L71" s="1786">
        <v>1</v>
      </c>
    </row>
    <row r="72" spans="1:12" ht="11.25" customHeight="1" x14ac:dyDescent="0.25">
      <c r="A72" s="2308"/>
      <c r="B72" s="1785" t="s">
        <v>38</v>
      </c>
      <c r="C72" s="1753">
        <v>49</v>
      </c>
      <c r="D72" s="1753">
        <v>43</v>
      </c>
      <c r="E72" s="1753">
        <v>44</v>
      </c>
      <c r="F72" s="1753">
        <v>52</v>
      </c>
      <c r="G72" s="1753">
        <v>41</v>
      </c>
      <c r="H72" s="1753">
        <v>32</v>
      </c>
      <c r="I72" s="1753">
        <v>37</v>
      </c>
      <c r="J72" s="1753">
        <v>38</v>
      </c>
      <c r="K72" s="1753">
        <v>36</v>
      </c>
      <c r="L72" s="1753">
        <v>44</v>
      </c>
    </row>
    <row r="73" spans="1:12" ht="11.25" customHeight="1" x14ac:dyDescent="0.25">
      <c r="A73" s="2308" t="s">
        <v>139</v>
      </c>
      <c r="B73" s="1784" t="s">
        <v>140</v>
      </c>
      <c r="C73" s="1751">
        <v>1</v>
      </c>
      <c r="D73" s="1751">
        <v>1</v>
      </c>
      <c r="E73" s="1751" t="s">
        <v>845</v>
      </c>
      <c r="F73" s="1751" t="s">
        <v>845</v>
      </c>
      <c r="G73" s="1786" t="s">
        <v>797</v>
      </c>
      <c r="H73" s="1786" t="s">
        <v>797</v>
      </c>
      <c r="I73" s="1786" t="s">
        <v>797</v>
      </c>
      <c r="J73" s="1786">
        <v>1</v>
      </c>
      <c r="K73" s="1786">
        <v>0</v>
      </c>
      <c r="L73" s="1786">
        <v>2</v>
      </c>
    </row>
    <row r="74" spans="1:12" ht="11.25" customHeight="1" x14ac:dyDescent="0.25">
      <c r="A74" s="2308"/>
      <c r="B74" s="1784" t="s">
        <v>141</v>
      </c>
      <c r="C74" s="1786">
        <v>1</v>
      </c>
      <c r="D74" s="1786" t="s">
        <v>845</v>
      </c>
      <c r="E74" s="1786" t="s">
        <v>845</v>
      </c>
      <c r="F74" s="1786" t="s">
        <v>845</v>
      </c>
      <c r="G74" s="1786" t="s">
        <v>797</v>
      </c>
      <c r="H74" s="1786">
        <v>2</v>
      </c>
      <c r="I74" s="1786" t="s">
        <v>797</v>
      </c>
      <c r="J74" s="1786" t="s">
        <v>797</v>
      </c>
      <c r="K74" s="1786">
        <v>0</v>
      </c>
      <c r="L74" s="1786">
        <v>0</v>
      </c>
    </row>
    <row r="75" spans="1:12" ht="11.25" customHeight="1" x14ac:dyDescent="0.25">
      <c r="A75" s="2308"/>
      <c r="B75" s="1784" t="s">
        <v>142</v>
      </c>
      <c r="C75" s="1786">
        <v>1</v>
      </c>
      <c r="D75" s="1786">
        <v>1</v>
      </c>
      <c r="E75" s="1786" t="s">
        <v>845</v>
      </c>
      <c r="F75" s="1786">
        <v>2</v>
      </c>
      <c r="G75" s="1786">
        <v>1</v>
      </c>
      <c r="H75" s="1786">
        <v>1</v>
      </c>
      <c r="I75" s="1786" t="s">
        <v>797</v>
      </c>
      <c r="J75" s="1786">
        <v>3</v>
      </c>
      <c r="K75" s="1786">
        <v>2</v>
      </c>
      <c r="L75" s="1786"/>
    </row>
    <row r="76" spans="1:12" ht="11.25" customHeight="1" x14ac:dyDescent="0.25">
      <c r="A76" s="2308"/>
      <c r="B76" s="1784" t="s">
        <v>143</v>
      </c>
      <c r="C76" s="1786" t="s">
        <v>845</v>
      </c>
      <c r="D76" s="1786" t="s">
        <v>845</v>
      </c>
      <c r="E76" s="1786" t="s">
        <v>845</v>
      </c>
      <c r="F76" s="1786" t="s">
        <v>845</v>
      </c>
      <c r="G76" s="1786" t="s">
        <v>797</v>
      </c>
      <c r="H76" s="1786">
        <v>1</v>
      </c>
      <c r="I76" s="1786">
        <v>2</v>
      </c>
      <c r="J76" s="1786">
        <v>1</v>
      </c>
      <c r="K76" s="1786">
        <v>0</v>
      </c>
      <c r="L76" s="1786">
        <v>0</v>
      </c>
    </row>
    <row r="77" spans="1:12" ht="11.25" customHeight="1" x14ac:dyDescent="0.25">
      <c r="A77" s="2308"/>
      <c r="B77" s="1785" t="s">
        <v>38</v>
      </c>
      <c r="C77" s="1753">
        <v>3</v>
      </c>
      <c r="D77" s="1753">
        <v>2</v>
      </c>
      <c r="E77" s="1753">
        <v>0</v>
      </c>
      <c r="F77" s="1753">
        <v>2</v>
      </c>
      <c r="G77" s="1753">
        <v>1</v>
      </c>
      <c r="H77" s="1753">
        <v>4</v>
      </c>
      <c r="I77" s="1753">
        <v>2</v>
      </c>
      <c r="J77" s="1753">
        <v>5</v>
      </c>
      <c r="K77" s="1753">
        <v>2</v>
      </c>
      <c r="L77" s="1753">
        <v>2</v>
      </c>
    </row>
    <row r="78" spans="1:12" ht="11.25" customHeight="1" x14ac:dyDescent="0.25">
      <c r="A78" s="2309" t="s">
        <v>849</v>
      </c>
      <c r="B78" s="1784" t="s">
        <v>145</v>
      </c>
      <c r="C78" s="1786" t="s">
        <v>845</v>
      </c>
      <c r="D78" s="1786" t="s">
        <v>845</v>
      </c>
      <c r="E78" s="1786" t="s">
        <v>845</v>
      </c>
      <c r="F78" s="1786">
        <v>1</v>
      </c>
      <c r="G78" s="1786">
        <v>1</v>
      </c>
      <c r="H78" s="1786">
        <v>2</v>
      </c>
      <c r="I78" s="1786" t="s">
        <v>797</v>
      </c>
      <c r="J78" s="1786">
        <v>1</v>
      </c>
      <c r="K78" s="1786">
        <v>1</v>
      </c>
      <c r="L78" s="1786">
        <v>2</v>
      </c>
    </row>
    <row r="79" spans="1:12" ht="11.25" customHeight="1" x14ac:dyDescent="0.25">
      <c r="A79" s="2309"/>
      <c r="B79" s="1784" t="s">
        <v>852</v>
      </c>
      <c r="C79" s="1751" t="s">
        <v>845</v>
      </c>
      <c r="D79" s="1751" t="s">
        <v>845</v>
      </c>
      <c r="E79" s="1786" t="s">
        <v>845</v>
      </c>
      <c r="F79" s="1786">
        <v>3</v>
      </c>
      <c r="G79" s="1786">
        <v>4</v>
      </c>
      <c r="H79" s="1786" t="s">
        <v>797</v>
      </c>
      <c r="I79" s="1786">
        <v>1</v>
      </c>
      <c r="J79" s="1786">
        <v>2</v>
      </c>
      <c r="K79" s="1786">
        <v>0</v>
      </c>
      <c r="L79" s="1786">
        <v>0</v>
      </c>
    </row>
    <row r="80" spans="1:12" ht="11.25" customHeight="1" x14ac:dyDescent="0.25">
      <c r="A80" s="2309"/>
      <c r="B80" s="1784" t="s">
        <v>147</v>
      </c>
      <c r="C80" s="1751">
        <v>1</v>
      </c>
      <c r="D80" s="1751">
        <v>3</v>
      </c>
      <c r="E80" s="1751">
        <v>1</v>
      </c>
      <c r="F80" s="1751">
        <v>1</v>
      </c>
      <c r="G80" s="1751">
        <v>2</v>
      </c>
      <c r="H80" s="1751">
        <v>1</v>
      </c>
      <c r="I80" s="1751">
        <v>2</v>
      </c>
      <c r="J80" s="1786">
        <v>1</v>
      </c>
      <c r="K80" s="1786">
        <v>3</v>
      </c>
      <c r="L80" s="1786"/>
    </row>
    <row r="81" spans="1:12" ht="11.25" customHeight="1" x14ac:dyDescent="0.25">
      <c r="A81" s="2309"/>
      <c r="B81" s="1785" t="s">
        <v>38</v>
      </c>
      <c r="C81" s="1753">
        <v>1</v>
      </c>
      <c r="D81" s="1753">
        <v>3</v>
      </c>
      <c r="E81" s="1753">
        <v>1</v>
      </c>
      <c r="F81" s="1753">
        <v>5</v>
      </c>
      <c r="G81" s="1753">
        <v>7</v>
      </c>
      <c r="H81" s="1753">
        <v>3</v>
      </c>
      <c r="I81" s="1753">
        <v>3</v>
      </c>
      <c r="J81" s="1753">
        <v>4</v>
      </c>
      <c r="K81" s="1753">
        <v>4</v>
      </c>
      <c r="L81" s="1753">
        <v>2</v>
      </c>
    </row>
    <row r="82" spans="1:12" ht="11.25" customHeight="1" x14ac:dyDescent="0.25">
      <c r="A82" s="1740" t="s">
        <v>148</v>
      </c>
      <c r="B82" s="1779"/>
      <c r="C82" s="1751">
        <v>103</v>
      </c>
      <c r="D82" s="1751">
        <v>113</v>
      </c>
      <c r="E82" s="1751">
        <v>99</v>
      </c>
      <c r="F82" s="1751">
        <v>105</v>
      </c>
      <c r="G82" s="1751">
        <v>109</v>
      </c>
      <c r="H82" s="1751">
        <v>95</v>
      </c>
      <c r="I82" s="1751">
        <v>76</v>
      </c>
      <c r="J82" s="1786">
        <v>98</v>
      </c>
      <c r="K82" s="1786">
        <v>95</v>
      </c>
      <c r="L82" s="1786">
        <v>92</v>
      </c>
    </row>
    <row r="83" spans="1:12" ht="11.25" customHeight="1" x14ac:dyDescent="0.25">
      <c r="A83" s="1740" t="s">
        <v>149</v>
      </c>
      <c r="B83" s="1779"/>
      <c r="C83" s="1751">
        <v>118</v>
      </c>
      <c r="D83" s="1751">
        <v>145</v>
      </c>
      <c r="E83" s="1751">
        <v>128</v>
      </c>
      <c r="F83" s="1751">
        <v>142</v>
      </c>
      <c r="G83" s="1751">
        <v>133</v>
      </c>
      <c r="H83" s="1751">
        <v>127</v>
      </c>
      <c r="I83" s="1751">
        <v>89</v>
      </c>
      <c r="J83" s="1786">
        <v>44621</v>
      </c>
      <c r="K83" s="1786">
        <v>90</v>
      </c>
      <c r="L83" s="1786">
        <v>101</v>
      </c>
    </row>
    <row r="84" spans="1:12" ht="11.25" customHeight="1" x14ac:dyDescent="0.25">
      <c r="A84" s="1740" t="s">
        <v>150</v>
      </c>
      <c r="B84" s="1779"/>
      <c r="C84" s="1786">
        <v>1</v>
      </c>
      <c r="D84" s="1786">
        <v>1</v>
      </c>
      <c r="E84" s="1786">
        <v>1</v>
      </c>
      <c r="F84" s="1786" t="s">
        <v>845</v>
      </c>
      <c r="G84" s="1786">
        <v>1</v>
      </c>
      <c r="H84" s="1786">
        <v>2</v>
      </c>
      <c r="I84" s="1786" t="s">
        <v>797</v>
      </c>
      <c r="J84" s="1786" t="s">
        <v>797</v>
      </c>
      <c r="K84" s="1786">
        <v>2</v>
      </c>
      <c r="L84" s="1786">
        <v>1</v>
      </c>
    </row>
    <row r="85" spans="1:12" ht="11.25" customHeight="1" x14ac:dyDescent="0.25">
      <c r="A85" s="1740" t="s">
        <v>178</v>
      </c>
      <c r="B85" s="1779"/>
      <c r="C85" s="1751">
        <v>7</v>
      </c>
      <c r="D85" s="1751">
        <v>6</v>
      </c>
      <c r="E85" s="1751">
        <v>4</v>
      </c>
      <c r="F85" s="1751" t="s">
        <v>845</v>
      </c>
      <c r="G85" s="1751">
        <v>4</v>
      </c>
      <c r="H85" s="1786">
        <v>6</v>
      </c>
      <c r="I85" s="1786">
        <v>4</v>
      </c>
      <c r="J85" s="1786">
        <v>5</v>
      </c>
      <c r="K85" s="1786">
        <v>9</v>
      </c>
      <c r="L85" s="1786">
        <v>2</v>
      </c>
    </row>
    <row r="86" spans="1:12" ht="11.25" customHeight="1" x14ac:dyDescent="0.25">
      <c r="A86" s="1740" t="s">
        <v>151</v>
      </c>
      <c r="B86" s="1779"/>
      <c r="C86" s="1786" t="s">
        <v>845</v>
      </c>
      <c r="D86" s="1786" t="s">
        <v>845</v>
      </c>
      <c r="E86" s="1786" t="s">
        <v>845</v>
      </c>
      <c r="F86" s="1786" t="s">
        <v>845</v>
      </c>
      <c r="G86" s="1786" t="s">
        <v>797</v>
      </c>
      <c r="H86" s="1786" t="s">
        <v>797</v>
      </c>
      <c r="I86" s="1786">
        <v>1</v>
      </c>
      <c r="J86" s="1786" t="s">
        <v>797</v>
      </c>
      <c r="K86" s="1786">
        <v>0</v>
      </c>
      <c r="L86" s="1786">
        <v>0</v>
      </c>
    </row>
    <row r="87" spans="1:12" ht="11.25" customHeight="1" x14ac:dyDescent="0.25">
      <c r="A87" s="1740" t="s">
        <v>152</v>
      </c>
      <c r="B87" s="1779"/>
      <c r="C87" s="1786" t="s">
        <v>845</v>
      </c>
      <c r="D87" s="1786" t="s">
        <v>845</v>
      </c>
      <c r="E87" s="1786">
        <v>1</v>
      </c>
      <c r="F87" s="1786" t="s">
        <v>845</v>
      </c>
      <c r="G87" s="1786">
        <v>1</v>
      </c>
      <c r="H87" s="1786">
        <v>1</v>
      </c>
      <c r="I87" s="1786" t="s">
        <v>797</v>
      </c>
      <c r="J87" s="1786">
        <v>1</v>
      </c>
      <c r="K87" s="1786">
        <v>0</v>
      </c>
      <c r="L87" s="1786">
        <v>2</v>
      </c>
    </row>
    <row r="88" spans="1:12" ht="11.25" customHeight="1" x14ac:dyDescent="0.25">
      <c r="A88" s="1740" t="s">
        <v>117</v>
      </c>
      <c r="B88" s="1779"/>
      <c r="C88" s="1786">
        <v>2</v>
      </c>
      <c r="D88" s="1786">
        <v>3</v>
      </c>
      <c r="E88" s="1786" t="s">
        <v>845</v>
      </c>
      <c r="F88" s="1786">
        <v>1</v>
      </c>
      <c r="G88" s="1786" t="s">
        <v>797</v>
      </c>
      <c r="H88" s="1786">
        <v>9</v>
      </c>
      <c r="I88" s="1786">
        <v>2</v>
      </c>
      <c r="J88" s="1786">
        <v>9</v>
      </c>
      <c r="K88" s="1786">
        <v>4</v>
      </c>
      <c r="L88" s="1786">
        <v>5</v>
      </c>
    </row>
    <row r="89" spans="1:12" ht="11.25" customHeight="1" x14ac:dyDescent="0.25">
      <c r="A89" s="2310" t="s">
        <v>392</v>
      </c>
      <c r="B89" s="2310"/>
      <c r="C89" s="1786" t="s">
        <v>845</v>
      </c>
      <c r="D89" s="1786">
        <v>1</v>
      </c>
      <c r="E89" s="1786" t="s">
        <v>845</v>
      </c>
      <c r="F89" s="1786" t="s">
        <v>845</v>
      </c>
      <c r="G89" s="1786" t="s">
        <v>797</v>
      </c>
      <c r="H89" s="1786" t="s">
        <v>797</v>
      </c>
      <c r="I89" s="1786" t="s">
        <v>797</v>
      </c>
      <c r="J89" s="1786" t="s">
        <v>797</v>
      </c>
      <c r="K89" s="1786">
        <v>0</v>
      </c>
      <c r="L89" s="1786">
        <v>0</v>
      </c>
    </row>
    <row r="90" spans="1:12" ht="11.25" customHeight="1" x14ac:dyDescent="0.25">
      <c r="A90" s="2310" t="s">
        <v>393</v>
      </c>
      <c r="B90" s="2310"/>
      <c r="C90" s="1786" t="s">
        <v>845</v>
      </c>
      <c r="D90" s="1786" t="s">
        <v>845</v>
      </c>
      <c r="E90" s="1786" t="s">
        <v>845</v>
      </c>
      <c r="F90" s="1786" t="s">
        <v>845</v>
      </c>
      <c r="G90" s="1786" t="s">
        <v>797</v>
      </c>
      <c r="H90" s="1786" t="s">
        <v>797</v>
      </c>
      <c r="I90" s="1786" t="s">
        <v>797</v>
      </c>
      <c r="J90" s="1786" t="s">
        <v>797</v>
      </c>
      <c r="K90" s="1786">
        <v>1</v>
      </c>
      <c r="L90" s="1786">
        <v>0</v>
      </c>
    </row>
    <row r="91" spans="1:12" ht="11.25" customHeight="1" x14ac:dyDescent="0.25">
      <c r="A91" s="1781" t="s">
        <v>38</v>
      </c>
      <c r="B91" s="1779"/>
      <c r="C91" s="1753">
        <v>284</v>
      </c>
      <c r="D91" s="1753">
        <v>317</v>
      </c>
      <c r="E91" s="1753">
        <v>278</v>
      </c>
      <c r="F91" s="1753">
        <v>307</v>
      </c>
      <c r="G91" s="1753">
        <v>297</v>
      </c>
      <c r="H91" s="1753">
        <v>279</v>
      </c>
      <c r="I91" s="1753">
        <v>214</v>
      </c>
      <c r="J91" s="1753">
        <v>263</v>
      </c>
      <c r="K91" s="1753">
        <v>243</v>
      </c>
      <c r="L91" s="1753">
        <v>251</v>
      </c>
    </row>
    <row r="92" spans="1:12" ht="11.25" customHeight="1" x14ac:dyDescent="0.25"/>
    <row r="93" spans="1:12" ht="11.25" customHeight="1" x14ac:dyDescent="0.25">
      <c r="A93" s="1762" t="s">
        <v>804</v>
      </c>
    </row>
    <row r="94" spans="1:12" ht="11.25" customHeight="1" x14ac:dyDescent="0.25">
      <c r="B94" s="1762"/>
      <c r="C94" s="1787"/>
      <c r="D94" s="1787"/>
      <c r="E94" s="1787"/>
      <c r="F94" s="1787"/>
      <c r="G94" s="1787"/>
      <c r="H94" s="1787"/>
      <c r="I94" s="1787"/>
      <c r="J94" s="1787"/>
      <c r="K94" s="1787"/>
      <c r="L94" s="1787"/>
    </row>
    <row r="95" spans="1:12" ht="11.25" customHeight="1" x14ac:dyDescent="0.25">
      <c r="A95" s="1766" t="s">
        <v>168</v>
      </c>
      <c r="B95" s="1749"/>
      <c r="C95" s="1743" t="s">
        <v>413</v>
      </c>
      <c r="D95" s="1744">
        <v>2015</v>
      </c>
      <c r="E95" s="1744" t="s">
        <v>415</v>
      </c>
      <c r="F95" s="1744" t="s">
        <v>416</v>
      </c>
      <c r="G95" s="1744" t="s">
        <v>417</v>
      </c>
      <c r="H95" s="1744" t="s">
        <v>418</v>
      </c>
      <c r="I95" s="1744" t="s">
        <v>419</v>
      </c>
      <c r="J95" s="1744" t="s">
        <v>511</v>
      </c>
      <c r="K95" s="1744" t="s">
        <v>518</v>
      </c>
      <c r="L95" s="1744" t="s">
        <v>519</v>
      </c>
    </row>
    <row r="96" spans="1:12" ht="11.25" customHeight="1" x14ac:dyDescent="0.25">
      <c r="A96" s="2308" t="s">
        <v>132</v>
      </c>
      <c r="B96" s="1784" t="s">
        <v>133</v>
      </c>
      <c r="C96" s="1751">
        <v>1554</v>
      </c>
      <c r="D96" s="1751">
        <v>1577</v>
      </c>
      <c r="E96" s="1751">
        <v>1596</v>
      </c>
      <c r="F96" s="1751">
        <v>1582</v>
      </c>
      <c r="G96" s="1751">
        <v>1516</v>
      </c>
      <c r="H96" s="1751">
        <v>1328</v>
      </c>
      <c r="I96" s="1751">
        <v>1021</v>
      </c>
      <c r="J96" s="1751">
        <v>1143</v>
      </c>
      <c r="K96" s="1751">
        <v>1257</v>
      </c>
      <c r="L96" s="1751">
        <v>1383</v>
      </c>
    </row>
    <row r="97" spans="1:12" ht="11.25" customHeight="1" x14ac:dyDescent="0.25">
      <c r="A97" s="2308"/>
      <c r="B97" s="1784" t="s">
        <v>134</v>
      </c>
      <c r="C97" s="1751">
        <v>207</v>
      </c>
      <c r="D97" s="1751">
        <v>232</v>
      </c>
      <c r="E97" s="1751">
        <v>247</v>
      </c>
      <c r="F97" s="1751">
        <v>245</v>
      </c>
      <c r="G97" s="1751">
        <v>220</v>
      </c>
      <c r="H97" s="1751">
        <v>184</v>
      </c>
      <c r="I97" s="1751">
        <v>156</v>
      </c>
      <c r="J97" s="1751">
        <v>180</v>
      </c>
      <c r="K97" s="1751">
        <v>201</v>
      </c>
      <c r="L97" s="1751">
        <v>221</v>
      </c>
    </row>
    <row r="98" spans="1:12" ht="11.25" customHeight="1" x14ac:dyDescent="0.25">
      <c r="A98" s="2308"/>
      <c r="B98" s="1784" t="s">
        <v>135</v>
      </c>
      <c r="C98" s="1751">
        <v>1510</v>
      </c>
      <c r="D98" s="1751">
        <v>1603</v>
      </c>
      <c r="E98" s="1751">
        <v>1535</v>
      </c>
      <c r="F98" s="1751">
        <v>1498</v>
      </c>
      <c r="G98" s="1751">
        <v>1397</v>
      </c>
      <c r="H98" s="1751">
        <v>1306</v>
      </c>
      <c r="I98" s="1751">
        <v>1042</v>
      </c>
      <c r="J98" s="1751">
        <v>1253</v>
      </c>
      <c r="K98" s="1751">
        <v>1357</v>
      </c>
      <c r="L98" s="1751">
        <v>1470</v>
      </c>
    </row>
    <row r="99" spans="1:12" ht="11.25" customHeight="1" x14ac:dyDescent="0.25">
      <c r="A99" s="2308"/>
      <c r="B99" s="1784" t="s">
        <v>136</v>
      </c>
      <c r="C99" s="1751">
        <v>158</v>
      </c>
      <c r="D99" s="1751">
        <v>145</v>
      </c>
      <c r="E99" s="1751">
        <v>132</v>
      </c>
      <c r="F99" s="1751">
        <v>153</v>
      </c>
      <c r="G99" s="1751">
        <v>131</v>
      </c>
      <c r="H99" s="1751">
        <v>131</v>
      </c>
      <c r="I99" s="1751">
        <v>108</v>
      </c>
      <c r="J99" s="1751">
        <v>144</v>
      </c>
      <c r="K99" s="1751">
        <v>165</v>
      </c>
      <c r="L99" s="1751">
        <v>183</v>
      </c>
    </row>
    <row r="100" spans="1:12" ht="11.25" customHeight="1" x14ac:dyDescent="0.25">
      <c r="A100" s="2308"/>
      <c r="B100" s="1784" t="s">
        <v>137</v>
      </c>
      <c r="C100" s="1751">
        <v>124</v>
      </c>
      <c r="D100" s="1751">
        <v>93</v>
      </c>
      <c r="E100" s="1751">
        <v>89</v>
      </c>
      <c r="F100" s="1751">
        <v>90</v>
      </c>
      <c r="G100" s="1751">
        <v>89</v>
      </c>
      <c r="H100" s="1751">
        <v>136</v>
      </c>
      <c r="I100" s="1751">
        <v>75</v>
      </c>
      <c r="J100" s="1751">
        <v>108</v>
      </c>
      <c r="K100" s="1751">
        <v>95</v>
      </c>
      <c r="L100" s="1751">
        <v>60</v>
      </c>
    </row>
    <row r="101" spans="1:12" ht="11.25" customHeight="1" x14ac:dyDescent="0.25">
      <c r="A101" s="2308"/>
      <c r="B101" s="1784" t="s">
        <v>138</v>
      </c>
      <c r="C101" s="1751">
        <v>13</v>
      </c>
      <c r="D101" s="1751">
        <v>1</v>
      </c>
      <c r="E101" s="1751">
        <v>4</v>
      </c>
      <c r="F101" s="1751">
        <v>6</v>
      </c>
      <c r="G101" s="1751">
        <v>3</v>
      </c>
      <c r="H101" s="1751">
        <v>11</v>
      </c>
      <c r="I101" s="1751">
        <v>6</v>
      </c>
      <c r="J101" s="1751">
        <v>16</v>
      </c>
      <c r="K101" s="1751">
        <v>22</v>
      </c>
      <c r="L101" s="1751">
        <v>13</v>
      </c>
    </row>
    <row r="102" spans="1:12" ht="11.25" customHeight="1" x14ac:dyDescent="0.25">
      <c r="A102" s="2308"/>
      <c r="B102" s="1785" t="s">
        <v>38</v>
      </c>
      <c r="C102" s="1753">
        <v>3566</v>
      </c>
      <c r="D102" s="1753">
        <v>3651</v>
      </c>
      <c r="E102" s="1753">
        <v>3603</v>
      </c>
      <c r="F102" s="1753">
        <v>3574</v>
      </c>
      <c r="G102" s="1753">
        <v>3356</v>
      </c>
      <c r="H102" s="1753">
        <v>3096</v>
      </c>
      <c r="I102" s="1753">
        <v>2408</v>
      </c>
      <c r="J102" s="1753">
        <v>2844</v>
      </c>
      <c r="K102" s="1753">
        <v>3097</v>
      </c>
      <c r="L102" s="1753">
        <v>3330</v>
      </c>
    </row>
    <row r="103" spans="1:12" ht="11.25" customHeight="1" x14ac:dyDescent="0.25">
      <c r="A103" s="2308" t="s">
        <v>139</v>
      </c>
      <c r="B103" s="1784" t="s">
        <v>140</v>
      </c>
      <c r="C103" s="1751">
        <v>26</v>
      </c>
      <c r="D103" s="1751">
        <v>27</v>
      </c>
      <c r="E103" s="1751">
        <v>26</v>
      </c>
      <c r="F103" s="1751">
        <v>12</v>
      </c>
      <c r="G103" s="1751">
        <v>28</v>
      </c>
      <c r="H103" s="1751">
        <v>22</v>
      </c>
      <c r="I103" s="1751">
        <v>22</v>
      </c>
      <c r="J103" s="1751">
        <v>15</v>
      </c>
      <c r="K103" s="1751">
        <v>18</v>
      </c>
      <c r="L103" s="1751">
        <v>15</v>
      </c>
    </row>
    <row r="104" spans="1:12" ht="11.25" customHeight="1" x14ac:dyDescent="0.25">
      <c r="A104" s="2308"/>
      <c r="B104" s="1784" t="s">
        <v>141</v>
      </c>
      <c r="C104" s="1751">
        <v>6</v>
      </c>
      <c r="D104" s="1751">
        <v>10</v>
      </c>
      <c r="E104" s="1751">
        <v>5</v>
      </c>
      <c r="F104" s="1751">
        <v>6</v>
      </c>
      <c r="G104" s="1751">
        <v>9</v>
      </c>
      <c r="H104" s="1751">
        <v>9</v>
      </c>
      <c r="I104" s="1751">
        <v>3</v>
      </c>
      <c r="J104" s="1751">
        <v>3</v>
      </c>
      <c r="K104" s="1751">
        <v>2</v>
      </c>
      <c r="L104" s="1751">
        <v>3</v>
      </c>
    </row>
    <row r="105" spans="1:12" ht="11.25" customHeight="1" x14ac:dyDescent="0.25">
      <c r="A105" s="2308"/>
      <c r="B105" s="1784" t="s">
        <v>142</v>
      </c>
      <c r="C105" s="1751">
        <v>15</v>
      </c>
      <c r="D105" s="1751">
        <v>17</v>
      </c>
      <c r="E105" s="1751">
        <v>5</v>
      </c>
      <c r="F105" s="1751">
        <v>16</v>
      </c>
      <c r="G105" s="1751">
        <v>30</v>
      </c>
      <c r="H105" s="1751">
        <v>12</v>
      </c>
      <c r="I105" s="1751">
        <v>11</v>
      </c>
      <c r="J105" s="1751">
        <v>14</v>
      </c>
      <c r="K105" s="1751">
        <v>16</v>
      </c>
      <c r="L105" s="1751">
        <v>24</v>
      </c>
    </row>
    <row r="106" spans="1:12" ht="11.25" customHeight="1" x14ac:dyDescent="0.25">
      <c r="A106" s="2308"/>
      <c r="B106" s="1784" t="s">
        <v>143</v>
      </c>
      <c r="C106" s="1751">
        <v>21</v>
      </c>
      <c r="D106" s="1751">
        <v>22</v>
      </c>
      <c r="E106" s="1751">
        <v>27</v>
      </c>
      <c r="F106" s="1751">
        <v>28</v>
      </c>
      <c r="G106" s="1751">
        <v>22</v>
      </c>
      <c r="H106" s="1751">
        <v>25</v>
      </c>
      <c r="I106" s="1751">
        <v>9</v>
      </c>
      <c r="J106" s="1751">
        <v>9</v>
      </c>
      <c r="K106" s="1751">
        <v>20</v>
      </c>
      <c r="L106" s="1751">
        <v>20</v>
      </c>
    </row>
    <row r="107" spans="1:12" ht="11.25" customHeight="1" x14ac:dyDescent="0.25">
      <c r="A107" s="2308"/>
      <c r="B107" s="1785" t="s">
        <v>38</v>
      </c>
      <c r="C107" s="1753">
        <v>68</v>
      </c>
      <c r="D107" s="1753">
        <v>76</v>
      </c>
      <c r="E107" s="1753">
        <v>63</v>
      </c>
      <c r="F107" s="1753">
        <v>62</v>
      </c>
      <c r="G107" s="1753">
        <v>89</v>
      </c>
      <c r="H107" s="1753">
        <v>68</v>
      </c>
      <c r="I107" s="1753">
        <v>45</v>
      </c>
      <c r="J107" s="1753">
        <v>41</v>
      </c>
      <c r="K107" s="1753">
        <v>56</v>
      </c>
      <c r="L107" s="1753">
        <v>62</v>
      </c>
    </row>
    <row r="108" spans="1:12" ht="11.25" customHeight="1" x14ac:dyDescent="0.25">
      <c r="A108" s="2309" t="s">
        <v>849</v>
      </c>
      <c r="B108" s="1784" t="s">
        <v>145</v>
      </c>
      <c r="C108" s="1751">
        <v>11</v>
      </c>
      <c r="D108" s="1751">
        <v>16</v>
      </c>
      <c r="E108" s="1751">
        <v>12</v>
      </c>
      <c r="F108" s="1751">
        <v>14</v>
      </c>
      <c r="G108" s="1751">
        <v>16</v>
      </c>
      <c r="H108" s="1751">
        <v>12</v>
      </c>
      <c r="I108" s="1751">
        <v>5</v>
      </c>
      <c r="J108" s="1751">
        <v>5</v>
      </c>
      <c r="K108" s="1751">
        <v>7</v>
      </c>
      <c r="L108" s="1751">
        <v>5</v>
      </c>
    </row>
    <row r="109" spans="1:12" ht="11.25" customHeight="1" x14ac:dyDescent="0.25">
      <c r="A109" s="2309"/>
      <c r="B109" s="1784" t="s">
        <v>852</v>
      </c>
      <c r="C109" s="1751">
        <v>4</v>
      </c>
      <c r="D109" s="1751">
        <v>4</v>
      </c>
      <c r="E109" s="1751">
        <v>3</v>
      </c>
      <c r="F109" s="1751">
        <v>7</v>
      </c>
      <c r="G109" s="1751">
        <v>5</v>
      </c>
      <c r="H109" s="1751">
        <v>4</v>
      </c>
      <c r="I109" s="1751">
        <v>5</v>
      </c>
      <c r="J109" s="1751">
        <v>2</v>
      </c>
      <c r="K109" s="1751">
        <v>2</v>
      </c>
      <c r="L109" s="1751">
        <v>3</v>
      </c>
    </row>
    <row r="110" spans="1:12" ht="11.25" customHeight="1" x14ac:dyDescent="0.25">
      <c r="A110" s="2309"/>
      <c r="B110" s="1784" t="s">
        <v>147</v>
      </c>
      <c r="C110" s="1751">
        <v>16</v>
      </c>
      <c r="D110" s="1751">
        <v>11</v>
      </c>
      <c r="E110" s="1751">
        <v>13</v>
      </c>
      <c r="F110" s="1751">
        <v>9</v>
      </c>
      <c r="G110" s="1751">
        <v>12</v>
      </c>
      <c r="H110" s="1751">
        <v>11</v>
      </c>
      <c r="I110" s="1751">
        <v>7</v>
      </c>
      <c r="J110" s="1751">
        <v>14</v>
      </c>
      <c r="K110" s="1751">
        <v>5</v>
      </c>
      <c r="L110" s="1751">
        <v>17</v>
      </c>
    </row>
    <row r="111" spans="1:12" ht="11.25" customHeight="1" x14ac:dyDescent="0.25">
      <c r="A111" s="2309"/>
      <c r="B111" s="1785" t="s">
        <v>38</v>
      </c>
      <c r="C111" s="1753">
        <v>31</v>
      </c>
      <c r="D111" s="1753">
        <v>31</v>
      </c>
      <c r="E111" s="1753">
        <v>28</v>
      </c>
      <c r="F111" s="1753">
        <v>30</v>
      </c>
      <c r="G111" s="1753">
        <v>33</v>
      </c>
      <c r="H111" s="1753">
        <v>27</v>
      </c>
      <c r="I111" s="1753">
        <v>17</v>
      </c>
      <c r="J111" s="1753">
        <v>21</v>
      </c>
      <c r="K111" s="1753">
        <v>14</v>
      </c>
      <c r="L111" s="1753">
        <v>25</v>
      </c>
    </row>
    <row r="112" spans="1:12" ht="11.25" customHeight="1" x14ac:dyDescent="0.25">
      <c r="A112" s="1740" t="s">
        <v>148</v>
      </c>
      <c r="B112" s="1779"/>
      <c r="C112" s="1751">
        <v>2246</v>
      </c>
      <c r="D112" s="1751">
        <v>2383</v>
      </c>
      <c r="E112" s="1751">
        <v>2291</v>
      </c>
      <c r="F112" s="1751">
        <v>2208</v>
      </c>
      <c r="G112" s="1751">
        <v>2215</v>
      </c>
      <c r="H112" s="1751">
        <v>1889</v>
      </c>
      <c r="I112" s="1751">
        <v>1582</v>
      </c>
      <c r="J112" s="1751">
        <v>1734</v>
      </c>
      <c r="K112" s="1751">
        <v>1978</v>
      </c>
      <c r="L112" s="1751">
        <v>2106</v>
      </c>
    </row>
    <row r="113" spans="1:12" ht="11.25" customHeight="1" x14ac:dyDescent="0.25">
      <c r="A113" s="1740" t="s">
        <v>149</v>
      </c>
      <c r="B113" s="1779"/>
      <c r="C113" s="1751">
        <v>4002</v>
      </c>
      <c r="D113" s="1751">
        <v>4107</v>
      </c>
      <c r="E113" s="1751">
        <v>4078</v>
      </c>
      <c r="F113" s="1751">
        <v>4344</v>
      </c>
      <c r="G113" s="1751">
        <v>4017</v>
      </c>
      <c r="H113" s="1751">
        <v>3754</v>
      </c>
      <c r="I113" s="1751">
        <v>2832</v>
      </c>
      <c r="J113" s="1751">
        <v>3494</v>
      </c>
      <c r="K113" s="1751">
        <v>3816</v>
      </c>
      <c r="L113" s="1751">
        <v>4013</v>
      </c>
    </row>
    <row r="114" spans="1:12" ht="11.25" customHeight="1" x14ac:dyDescent="0.25">
      <c r="A114" s="1740" t="s">
        <v>150</v>
      </c>
      <c r="B114" s="1779"/>
      <c r="C114" s="1751">
        <v>136</v>
      </c>
      <c r="D114" s="1751">
        <v>144</v>
      </c>
      <c r="E114" s="1751">
        <v>106</v>
      </c>
      <c r="F114" s="1751">
        <v>118</v>
      </c>
      <c r="G114" s="1751">
        <v>134</v>
      </c>
      <c r="H114" s="1751">
        <v>91</v>
      </c>
      <c r="I114" s="1751">
        <v>74</v>
      </c>
      <c r="J114" s="1751">
        <v>115</v>
      </c>
      <c r="K114" s="1751">
        <v>137</v>
      </c>
      <c r="L114" s="1751">
        <v>121</v>
      </c>
    </row>
    <row r="115" spans="1:12" ht="11.25" customHeight="1" x14ac:dyDescent="0.25">
      <c r="A115" s="1740" t="s">
        <v>178</v>
      </c>
      <c r="B115" s="1779"/>
      <c r="C115" s="1751">
        <v>130</v>
      </c>
      <c r="D115" s="1751">
        <v>152</v>
      </c>
      <c r="E115" s="1751">
        <v>156</v>
      </c>
      <c r="F115" s="1751">
        <v>157</v>
      </c>
      <c r="G115" s="1751">
        <v>143</v>
      </c>
      <c r="H115" s="1751">
        <v>175</v>
      </c>
      <c r="I115" s="1751">
        <v>166</v>
      </c>
      <c r="J115" s="1751">
        <v>213</v>
      </c>
      <c r="K115" s="1751">
        <v>239</v>
      </c>
      <c r="L115" s="1751">
        <v>252</v>
      </c>
    </row>
    <row r="116" spans="1:12" ht="11.25" customHeight="1" x14ac:dyDescent="0.25">
      <c r="A116" s="1740" t="s">
        <v>151</v>
      </c>
      <c r="B116" s="1779"/>
      <c r="C116" s="1751">
        <v>57</v>
      </c>
      <c r="D116" s="1751">
        <v>78</v>
      </c>
      <c r="E116" s="1751">
        <v>72</v>
      </c>
      <c r="F116" s="1751">
        <v>57</v>
      </c>
      <c r="G116" s="1751">
        <v>65</v>
      </c>
      <c r="H116" s="1751">
        <v>88</v>
      </c>
      <c r="I116" s="1751">
        <v>95</v>
      </c>
      <c r="J116" s="1751">
        <v>94</v>
      </c>
      <c r="K116" s="1751">
        <v>128</v>
      </c>
      <c r="L116" s="1751">
        <v>123</v>
      </c>
    </row>
    <row r="117" spans="1:12" ht="11.25" customHeight="1" x14ac:dyDescent="0.25">
      <c r="A117" s="1740" t="s">
        <v>152</v>
      </c>
      <c r="B117" s="1779"/>
      <c r="C117" s="1751">
        <v>33</v>
      </c>
      <c r="D117" s="1751">
        <v>27</v>
      </c>
      <c r="E117" s="1751">
        <v>32</v>
      </c>
      <c r="F117" s="1751">
        <v>24</v>
      </c>
      <c r="G117" s="1751">
        <v>38</v>
      </c>
      <c r="H117" s="1751">
        <v>57</v>
      </c>
      <c r="I117" s="1751">
        <v>64</v>
      </c>
      <c r="J117" s="1751">
        <v>56</v>
      </c>
      <c r="K117" s="1751">
        <v>67</v>
      </c>
      <c r="L117" s="1751">
        <v>83</v>
      </c>
    </row>
    <row r="118" spans="1:12" ht="11.25" customHeight="1" x14ac:dyDescent="0.25">
      <c r="A118" s="1740" t="s">
        <v>117</v>
      </c>
      <c r="B118" s="1779"/>
      <c r="C118" s="1751">
        <v>46</v>
      </c>
      <c r="D118" s="1751">
        <v>52</v>
      </c>
      <c r="E118" s="1751">
        <v>55</v>
      </c>
      <c r="F118" s="1751">
        <v>50</v>
      </c>
      <c r="G118" s="1751">
        <v>52</v>
      </c>
      <c r="H118" s="1751">
        <v>147</v>
      </c>
      <c r="I118" s="1751">
        <v>187</v>
      </c>
      <c r="J118" s="1751">
        <v>239</v>
      </c>
      <c r="K118" s="1751">
        <v>188</v>
      </c>
      <c r="L118" s="1751">
        <v>220</v>
      </c>
    </row>
    <row r="119" spans="1:12" ht="11.25" customHeight="1" x14ac:dyDescent="0.25">
      <c r="A119" s="2310" t="s">
        <v>392</v>
      </c>
      <c r="B119" s="2310"/>
      <c r="C119" s="1751">
        <v>7</v>
      </c>
      <c r="D119" s="1751">
        <v>16</v>
      </c>
      <c r="E119" s="1751">
        <v>15</v>
      </c>
      <c r="F119" s="1751">
        <v>4</v>
      </c>
      <c r="G119" s="1751">
        <v>9</v>
      </c>
      <c r="H119" s="1751">
        <v>15</v>
      </c>
      <c r="I119" s="1751">
        <v>18</v>
      </c>
      <c r="J119" s="1751">
        <v>23</v>
      </c>
      <c r="K119" s="1751">
        <v>27</v>
      </c>
      <c r="L119" s="1751">
        <v>36</v>
      </c>
    </row>
    <row r="120" spans="1:12" ht="11.25" customHeight="1" x14ac:dyDescent="0.25">
      <c r="A120" s="2310" t="s">
        <v>393</v>
      </c>
      <c r="B120" s="2310"/>
      <c r="C120" s="1751">
        <v>1</v>
      </c>
      <c r="D120" s="1751">
        <v>4</v>
      </c>
      <c r="E120" s="1751">
        <v>1</v>
      </c>
      <c r="F120" s="1751">
        <v>4</v>
      </c>
      <c r="G120" s="1751">
        <v>2</v>
      </c>
      <c r="H120" s="1751">
        <v>9</v>
      </c>
      <c r="I120" s="1751">
        <v>8</v>
      </c>
      <c r="J120" s="1751">
        <v>9</v>
      </c>
      <c r="K120" s="1751">
        <v>15</v>
      </c>
      <c r="L120" s="1751">
        <v>11</v>
      </c>
    </row>
    <row r="121" spans="1:12" ht="11.25" customHeight="1" x14ac:dyDescent="0.25">
      <c r="A121" s="1781" t="s">
        <v>38</v>
      </c>
      <c r="B121" s="1779"/>
      <c r="C121" s="1753">
        <v>10323</v>
      </c>
      <c r="D121" s="1753">
        <v>10721</v>
      </c>
      <c r="E121" s="1753">
        <v>10500</v>
      </c>
      <c r="F121" s="1753">
        <v>10632</v>
      </c>
      <c r="G121" s="1753">
        <v>10153</v>
      </c>
      <c r="H121" s="1753">
        <v>9416</v>
      </c>
      <c r="I121" s="1753">
        <v>7496</v>
      </c>
      <c r="J121" s="1753">
        <v>8883</v>
      </c>
      <c r="K121" s="1753">
        <v>9762</v>
      </c>
      <c r="L121" s="1753">
        <v>10382</v>
      </c>
    </row>
    <row r="122" spans="1:12" ht="11.25" customHeight="1" x14ac:dyDescent="0.25"/>
    <row r="123" spans="1:12" ht="11.25" customHeight="1" x14ac:dyDescent="0.25">
      <c r="A123" s="1762" t="s">
        <v>805</v>
      </c>
    </row>
    <row r="124" spans="1:12" ht="11.25" customHeight="1" x14ac:dyDescent="0.25"/>
    <row r="125" spans="1:12" ht="11.25" customHeight="1" x14ac:dyDescent="0.25">
      <c r="A125" s="1766" t="s">
        <v>168</v>
      </c>
      <c r="B125" s="1749"/>
      <c r="C125" s="1743" t="s">
        <v>413</v>
      </c>
      <c r="D125" s="1744" t="s">
        <v>414</v>
      </c>
      <c r="E125" s="1744" t="s">
        <v>415</v>
      </c>
      <c r="F125" s="1744" t="s">
        <v>416</v>
      </c>
      <c r="G125" s="1744" t="s">
        <v>417</v>
      </c>
      <c r="H125" s="1744" t="s">
        <v>418</v>
      </c>
      <c r="I125" s="1744" t="s">
        <v>419</v>
      </c>
      <c r="J125" s="1744" t="s">
        <v>511</v>
      </c>
      <c r="K125" s="1744" t="s">
        <v>518</v>
      </c>
      <c r="L125" s="1744" t="s">
        <v>519</v>
      </c>
    </row>
    <row r="126" spans="1:12" ht="11.25" customHeight="1" x14ac:dyDescent="0.25">
      <c r="A126" s="2308" t="s">
        <v>132</v>
      </c>
      <c r="B126" s="1784" t="s">
        <v>133</v>
      </c>
      <c r="C126" s="1750">
        <v>24</v>
      </c>
      <c r="D126" s="1750">
        <v>17</v>
      </c>
      <c r="E126" s="1750">
        <v>20</v>
      </c>
      <c r="F126" s="1750">
        <v>27</v>
      </c>
      <c r="G126" s="1750">
        <v>23</v>
      </c>
      <c r="H126" s="1750">
        <v>10</v>
      </c>
      <c r="I126" s="1750">
        <v>13</v>
      </c>
      <c r="J126" s="1778">
        <v>24</v>
      </c>
      <c r="K126" s="1778">
        <v>15</v>
      </c>
      <c r="L126" s="1778">
        <v>17</v>
      </c>
    </row>
    <row r="127" spans="1:12" ht="11.25" customHeight="1" x14ac:dyDescent="0.25">
      <c r="A127" s="2308"/>
      <c r="B127" s="1784" t="s">
        <v>134</v>
      </c>
      <c r="C127" s="1750">
        <v>8</v>
      </c>
      <c r="D127" s="1750">
        <v>1</v>
      </c>
      <c r="E127" s="1750">
        <v>2</v>
      </c>
      <c r="F127" s="1750">
        <v>4</v>
      </c>
      <c r="G127" s="1750">
        <v>9</v>
      </c>
      <c r="H127" s="1750" t="s">
        <v>797</v>
      </c>
      <c r="I127" s="1750">
        <v>2</v>
      </c>
      <c r="J127" s="1778">
        <v>4</v>
      </c>
      <c r="K127" s="1778">
        <v>3</v>
      </c>
      <c r="L127" s="1778">
        <v>5</v>
      </c>
    </row>
    <row r="128" spans="1:12" ht="11.25" customHeight="1" x14ac:dyDescent="0.25">
      <c r="A128" s="2308"/>
      <c r="B128" s="1784" t="s">
        <v>135</v>
      </c>
      <c r="C128" s="1750">
        <v>15</v>
      </c>
      <c r="D128" s="1750">
        <v>22</v>
      </c>
      <c r="E128" s="1750">
        <v>22</v>
      </c>
      <c r="F128" s="1750">
        <v>21</v>
      </c>
      <c r="G128" s="1750">
        <v>9</v>
      </c>
      <c r="H128" s="1750">
        <v>20</v>
      </c>
      <c r="I128" s="1750">
        <v>22</v>
      </c>
      <c r="J128" s="1778" t="s">
        <v>853</v>
      </c>
      <c r="K128" s="1778">
        <v>16</v>
      </c>
      <c r="L128" s="1778">
        <v>20</v>
      </c>
    </row>
    <row r="129" spans="1:12" ht="11.25" customHeight="1" x14ac:dyDescent="0.25">
      <c r="A129" s="2308"/>
      <c r="B129" s="1784" t="s">
        <v>136</v>
      </c>
      <c r="C129" s="1778">
        <v>3</v>
      </c>
      <c r="D129" s="1778">
        <v>1</v>
      </c>
      <c r="E129" s="1778">
        <v>1</v>
      </c>
      <c r="F129" s="1778">
        <v>1</v>
      </c>
      <c r="G129" s="1778" t="s">
        <v>797</v>
      </c>
      <c r="H129" s="1778" t="s">
        <v>797</v>
      </c>
      <c r="I129" s="1778">
        <v>3</v>
      </c>
      <c r="J129" s="1778" t="s">
        <v>797</v>
      </c>
      <c r="K129" s="1778">
        <v>3</v>
      </c>
      <c r="L129" s="1778">
        <v>2</v>
      </c>
    </row>
    <row r="130" spans="1:12" ht="11.25" customHeight="1" x14ac:dyDescent="0.25">
      <c r="A130" s="2308"/>
      <c r="B130" s="1784" t="s">
        <v>137</v>
      </c>
      <c r="C130" s="1750">
        <v>1</v>
      </c>
      <c r="D130" s="1750">
        <v>3</v>
      </c>
      <c r="E130" s="1750">
        <v>1</v>
      </c>
      <c r="F130" s="1750">
        <v>1</v>
      </c>
      <c r="G130" s="1750">
        <v>2</v>
      </c>
      <c r="H130" s="1750">
        <v>4</v>
      </c>
      <c r="I130" s="1750" t="s">
        <v>797</v>
      </c>
      <c r="J130" s="1778">
        <v>2</v>
      </c>
      <c r="K130" s="1778">
        <v>0</v>
      </c>
      <c r="L130" s="1778">
        <v>0</v>
      </c>
    </row>
    <row r="131" spans="1:12" ht="11.25" customHeight="1" x14ac:dyDescent="0.25">
      <c r="A131" s="2308"/>
      <c r="B131" s="1784" t="s">
        <v>138</v>
      </c>
      <c r="C131" s="1778" t="s">
        <v>845</v>
      </c>
      <c r="D131" s="1778" t="s">
        <v>845</v>
      </c>
      <c r="E131" s="1778" t="s">
        <v>845</v>
      </c>
      <c r="F131" s="1778" t="s">
        <v>845</v>
      </c>
      <c r="G131" s="1778" t="s">
        <v>797</v>
      </c>
      <c r="H131" s="1778" t="s">
        <v>797</v>
      </c>
      <c r="I131" s="1778" t="s">
        <v>797</v>
      </c>
      <c r="J131" s="1778" t="s">
        <v>797</v>
      </c>
      <c r="K131" s="1778">
        <v>1</v>
      </c>
      <c r="L131" s="1778">
        <v>1</v>
      </c>
    </row>
    <row r="132" spans="1:12" ht="11.25" customHeight="1" x14ac:dyDescent="0.25">
      <c r="A132" s="2308"/>
      <c r="B132" s="1785" t="s">
        <v>38</v>
      </c>
      <c r="C132" s="1756">
        <v>51</v>
      </c>
      <c r="D132" s="1756">
        <v>44</v>
      </c>
      <c r="E132" s="1756">
        <v>46</v>
      </c>
      <c r="F132" s="1756">
        <v>54</v>
      </c>
      <c r="G132" s="1756">
        <v>43</v>
      </c>
      <c r="H132" s="1756">
        <v>34</v>
      </c>
      <c r="I132" s="1756">
        <v>40</v>
      </c>
      <c r="J132" s="1756" t="s">
        <v>854</v>
      </c>
      <c r="K132" s="1756">
        <v>38</v>
      </c>
      <c r="L132" s="1756">
        <v>45</v>
      </c>
    </row>
    <row r="133" spans="1:12" ht="11.25" customHeight="1" x14ac:dyDescent="0.25">
      <c r="A133" s="2308" t="s">
        <v>139</v>
      </c>
      <c r="B133" s="1784" t="s">
        <v>140</v>
      </c>
      <c r="C133" s="1750">
        <v>2</v>
      </c>
      <c r="D133" s="1750">
        <v>5</v>
      </c>
      <c r="E133" s="1750" t="s">
        <v>845</v>
      </c>
      <c r="F133" s="1750" t="s">
        <v>845</v>
      </c>
      <c r="G133" s="1778" t="s">
        <v>797</v>
      </c>
      <c r="H133" s="1778" t="s">
        <v>797</v>
      </c>
      <c r="I133" s="1778" t="s">
        <v>797</v>
      </c>
      <c r="J133" s="1778">
        <v>1</v>
      </c>
      <c r="K133" s="1778">
        <v>0</v>
      </c>
      <c r="L133" s="1778">
        <v>2</v>
      </c>
    </row>
    <row r="134" spans="1:12" ht="11.25" customHeight="1" x14ac:dyDescent="0.25">
      <c r="A134" s="2308"/>
      <c r="B134" s="1784" t="s">
        <v>141</v>
      </c>
      <c r="C134" s="1778">
        <v>1</v>
      </c>
      <c r="D134" s="1778" t="s">
        <v>845</v>
      </c>
      <c r="E134" s="1778" t="s">
        <v>845</v>
      </c>
      <c r="F134" s="1778" t="s">
        <v>845</v>
      </c>
      <c r="G134" s="1778" t="s">
        <v>797</v>
      </c>
      <c r="H134" s="1778">
        <v>2</v>
      </c>
      <c r="I134" s="1778" t="s">
        <v>797</v>
      </c>
      <c r="J134" s="1778" t="s">
        <v>797</v>
      </c>
      <c r="K134" s="1778">
        <v>0</v>
      </c>
      <c r="L134" s="1778">
        <v>0</v>
      </c>
    </row>
    <row r="135" spans="1:12" ht="11.25" customHeight="1" x14ac:dyDescent="0.25">
      <c r="A135" s="2308"/>
      <c r="B135" s="1784" t="s">
        <v>142</v>
      </c>
      <c r="C135" s="1778">
        <v>1</v>
      </c>
      <c r="D135" s="1778">
        <v>2</v>
      </c>
      <c r="E135" s="1778" t="s">
        <v>845</v>
      </c>
      <c r="F135" s="1778">
        <v>2</v>
      </c>
      <c r="G135" s="1778">
        <v>1</v>
      </c>
      <c r="H135" s="1778">
        <v>1</v>
      </c>
      <c r="I135" s="1778" t="s">
        <v>797</v>
      </c>
      <c r="J135" s="1778">
        <v>4</v>
      </c>
      <c r="K135" s="1778">
        <v>2</v>
      </c>
      <c r="L135" s="1778">
        <v>0</v>
      </c>
    </row>
    <row r="136" spans="1:12" ht="11.25" customHeight="1" x14ac:dyDescent="0.25">
      <c r="A136" s="2308"/>
      <c r="B136" s="1784" t="s">
        <v>143</v>
      </c>
      <c r="C136" s="1778" t="s">
        <v>845</v>
      </c>
      <c r="D136" s="1778" t="s">
        <v>845</v>
      </c>
      <c r="E136" s="1778">
        <v>1</v>
      </c>
      <c r="F136" s="1778" t="s">
        <v>845</v>
      </c>
      <c r="G136" s="1778" t="s">
        <v>797</v>
      </c>
      <c r="H136" s="1778">
        <v>1</v>
      </c>
      <c r="I136" s="1778">
        <v>3</v>
      </c>
      <c r="J136" s="1778">
        <v>1</v>
      </c>
      <c r="K136" s="1778">
        <v>0</v>
      </c>
      <c r="L136" s="1778">
        <v>0</v>
      </c>
    </row>
    <row r="137" spans="1:12" ht="11.25" customHeight="1" x14ac:dyDescent="0.25">
      <c r="A137" s="2308"/>
      <c r="B137" s="1785" t="s">
        <v>38</v>
      </c>
      <c r="C137" s="1756">
        <v>4</v>
      </c>
      <c r="D137" s="1756">
        <v>7</v>
      </c>
      <c r="E137" s="1756">
        <v>1</v>
      </c>
      <c r="F137" s="1756">
        <v>2</v>
      </c>
      <c r="G137" s="1756">
        <v>1</v>
      </c>
      <c r="H137" s="1756">
        <v>4</v>
      </c>
      <c r="I137" s="1756">
        <v>3</v>
      </c>
      <c r="J137" s="1756">
        <v>6</v>
      </c>
      <c r="K137" s="1756">
        <v>2</v>
      </c>
      <c r="L137" s="1756">
        <v>2</v>
      </c>
    </row>
    <row r="138" spans="1:12" ht="11.25" customHeight="1" x14ac:dyDescent="0.25">
      <c r="A138" s="2309" t="s">
        <v>849</v>
      </c>
      <c r="B138" s="1784" t="s">
        <v>145</v>
      </c>
      <c r="C138" s="1778" t="s">
        <v>845</v>
      </c>
      <c r="D138" s="1778" t="s">
        <v>845</v>
      </c>
      <c r="E138" s="1778" t="s">
        <v>845</v>
      </c>
      <c r="F138" s="1778">
        <v>2</v>
      </c>
      <c r="G138" s="1778">
        <v>1</v>
      </c>
      <c r="H138" s="1778">
        <v>2</v>
      </c>
      <c r="I138" s="1778" t="s">
        <v>797</v>
      </c>
      <c r="J138" s="1778">
        <v>1</v>
      </c>
      <c r="K138" s="1778">
        <v>1</v>
      </c>
      <c r="L138" s="1778">
        <v>3</v>
      </c>
    </row>
    <row r="139" spans="1:12" ht="11.25" customHeight="1" x14ac:dyDescent="0.25">
      <c r="A139" s="2309"/>
      <c r="B139" s="1784" t="s">
        <v>852</v>
      </c>
      <c r="C139" s="1750" t="s">
        <v>845</v>
      </c>
      <c r="D139" s="1750" t="s">
        <v>845</v>
      </c>
      <c r="E139" s="1778" t="s">
        <v>845</v>
      </c>
      <c r="F139" s="1778">
        <v>3</v>
      </c>
      <c r="G139" s="1778">
        <v>5</v>
      </c>
      <c r="H139" s="1778" t="s">
        <v>797</v>
      </c>
      <c r="I139" s="1778">
        <v>1</v>
      </c>
      <c r="J139" s="1778">
        <v>2</v>
      </c>
      <c r="K139" s="1778">
        <v>0</v>
      </c>
      <c r="L139" s="1778">
        <v>0</v>
      </c>
    </row>
    <row r="140" spans="1:12" ht="11.25" customHeight="1" x14ac:dyDescent="0.25">
      <c r="A140" s="2309"/>
      <c r="B140" s="1784" t="s">
        <v>147</v>
      </c>
      <c r="C140" s="1750">
        <v>4</v>
      </c>
      <c r="D140" s="1750">
        <v>3</v>
      </c>
      <c r="E140" s="1750">
        <v>1</v>
      </c>
      <c r="F140" s="1750">
        <v>1</v>
      </c>
      <c r="G140" s="1750">
        <v>2</v>
      </c>
      <c r="H140" s="1750">
        <v>1</v>
      </c>
      <c r="I140" s="1750">
        <v>2</v>
      </c>
      <c r="J140" s="1778">
        <v>1</v>
      </c>
      <c r="K140" s="1778">
        <v>3</v>
      </c>
      <c r="L140" s="1778">
        <v>0</v>
      </c>
    </row>
    <row r="141" spans="1:12" ht="11.25" customHeight="1" x14ac:dyDescent="0.25">
      <c r="A141" s="2309"/>
      <c r="B141" s="1785" t="s">
        <v>38</v>
      </c>
      <c r="C141" s="1756">
        <v>4</v>
      </c>
      <c r="D141" s="1756">
        <v>3</v>
      </c>
      <c r="E141" s="1756">
        <v>1</v>
      </c>
      <c r="F141" s="1756">
        <v>6</v>
      </c>
      <c r="G141" s="1756">
        <v>8</v>
      </c>
      <c r="H141" s="1756">
        <v>3</v>
      </c>
      <c r="I141" s="1756">
        <v>3</v>
      </c>
      <c r="J141" s="1756">
        <v>4</v>
      </c>
      <c r="K141" s="1756">
        <v>4</v>
      </c>
      <c r="L141" s="1756">
        <v>3</v>
      </c>
    </row>
    <row r="142" spans="1:12" ht="11.25" customHeight="1" x14ac:dyDescent="0.25">
      <c r="A142" s="1740" t="s">
        <v>148</v>
      </c>
      <c r="B142" s="1779"/>
      <c r="C142" s="1750">
        <v>110</v>
      </c>
      <c r="D142" s="1750">
        <v>124</v>
      </c>
      <c r="E142" s="1750">
        <v>115</v>
      </c>
      <c r="F142" s="1750">
        <v>113</v>
      </c>
      <c r="G142" s="1750">
        <v>117</v>
      </c>
      <c r="H142" s="1750">
        <v>101</v>
      </c>
      <c r="I142" s="1750">
        <v>90</v>
      </c>
      <c r="J142" s="1778">
        <v>44682</v>
      </c>
      <c r="K142" s="1778">
        <v>105</v>
      </c>
      <c r="L142" s="1788">
        <v>101</v>
      </c>
    </row>
    <row r="143" spans="1:12" ht="11.25" customHeight="1" x14ac:dyDescent="0.25">
      <c r="A143" s="1740" t="s">
        <v>149</v>
      </c>
      <c r="B143" s="1779"/>
      <c r="C143" s="1750">
        <v>129</v>
      </c>
      <c r="D143" s="1750">
        <v>159</v>
      </c>
      <c r="E143" s="1750">
        <v>138</v>
      </c>
      <c r="F143" s="1750">
        <v>155</v>
      </c>
      <c r="G143" s="1750">
        <v>142</v>
      </c>
      <c r="H143" s="1750">
        <v>136</v>
      </c>
      <c r="I143" s="1750">
        <v>94</v>
      </c>
      <c r="J143" s="1778">
        <v>122</v>
      </c>
      <c r="K143" s="1778">
        <v>110</v>
      </c>
      <c r="L143" s="1778">
        <v>113</v>
      </c>
    </row>
    <row r="144" spans="1:12" ht="11.25" customHeight="1" x14ac:dyDescent="0.25">
      <c r="A144" s="1740" t="s">
        <v>150</v>
      </c>
      <c r="B144" s="1779"/>
      <c r="C144" s="1778">
        <v>1</v>
      </c>
      <c r="D144" s="1778">
        <v>1</v>
      </c>
      <c r="E144" s="1778">
        <v>1</v>
      </c>
      <c r="F144" s="1778" t="s">
        <v>845</v>
      </c>
      <c r="G144" s="1778">
        <v>1</v>
      </c>
      <c r="H144" s="1778">
        <v>3</v>
      </c>
      <c r="I144" s="1778" t="s">
        <v>797</v>
      </c>
      <c r="J144" s="1778" t="s">
        <v>797</v>
      </c>
      <c r="K144" s="1778">
        <v>2</v>
      </c>
      <c r="L144" s="1778">
        <v>1</v>
      </c>
    </row>
    <row r="145" spans="1:12" ht="11.25" customHeight="1" x14ac:dyDescent="0.25">
      <c r="A145" s="1740" t="s">
        <v>178</v>
      </c>
      <c r="B145" s="1779"/>
      <c r="C145" s="1750">
        <v>7</v>
      </c>
      <c r="D145" s="1750">
        <v>6</v>
      </c>
      <c r="E145" s="1750">
        <v>4</v>
      </c>
      <c r="F145" s="1750" t="s">
        <v>845</v>
      </c>
      <c r="G145" s="1750">
        <v>4</v>
      </c>
      <c r="H145" s="1750">
        <v>6</v>
      </c>
      <c r="I145" s="1750">
        <v>4</v>
      </c>
      <c r="J145" s="1778">
        <v>5</v>
      </c>
      <c r="K145" s="1778">
        <v>9</v>
      </c>
      <c r="L145" s="1778">
        <v>2</v>
      </c>
    </row>
    <row r="146" spans="1:12" ht="11.25" customHeight="1" x14ac:dyDescent="0.25">
      <c r="A146" s="1740" t="s">
        <v>151</v>
      </c>
      <c r="B146" s="1779"/>
      <c r="C146" s="1778" t="s">
        <v>845</v>
      </c>
      <c r="D146" s="1778" t="s">
        <v>845</v>
      </c>
      <c r="E146" s="1778" t="s">
        <v>845</v>
      </c>
      <c r="F146" s="1778" t="s">
        <v>845</v>
      </c>
      <c r="G146" s="1778" t="s">
        <v>797</v>
      </c>
      <c r="H146" s="1778" t="s">
        <v>797</v>
      </c>
      <c r="I146" s="1778">
        <v>1</v>
      </c>
      <c r="J146" s="1778" t="s">
        <v>797</v>
      </c>
      <c r="K146" s="1778">
        <v>0</v>
      </c>
      <c r="L146" s="1778">
        <v>0</v>
      </c>
    </row>
    <row r="147" spans="1:12" ht="11.25" customHeight="1" x14ac:dyDescent="0.25">
      <c r="A147" s="1740" t="s">
        <v>152</v>
      </c>
      <c r="B147" s="1779"/>
      <c r="C147" s="1778" t="s">
        <v>845</v>
      </c>
      <c r="D147" s="1778" t="s">
        <v>845</v>
      </c>
      <c r="E147" s="1778">
        <v>1</v>
      </c>
      <c r="F147" s="1778" t="s">
        <v>845</v>
      </c>
      <c r="G147" s="1778">
        <v>1</v>
      </c>
      <c r="H147" s="1778">
        <v>1</v>
      </c>
      <c r="I147" s="1778" t="s">
        <v>797</v>
      </c>
      <c r="J147" s="1778">
        <v>1</v>
      </c>
      <c r="K147" s="1778">
        <v>0</v>
      </c>
      <c r="L147" s="1778">
        <v>2</v>
      </c>
    </row>
    <row r="148" spans="1:12" ht="11.25" customHeight="1" x14ac:dyDescent="0.25">
      <c r="A148" s="1740" t="s">
        <v>117</v>
      </c>
      <c r="B148" s="1779"/>
      <c r="C148" s="1778">
        <v>2</v>
      </c>
      <c r="D148" s="1778">
        <v>3</v>
      </c>
      <c r="E148" s="1778" t="s">
        <v>845</v>
      </c>
      <c r="F148" s="1778">
        <v>1</v>
      </c>
      <c r="G148" s="1778" t="s">
        <v>797</v>
      </c>
      <c r="H148" s="1778">
        <v>9</v>
      </c>
      <c r="I148" s="1778">
        <v>2</v>
      </c>
      <c r="J148" s="1778">
        <v>9</v>
      </c>
      <c r="K148" s="1778">
        <v>4</v>
      </c>
      <c r="L148" s="1778">
        <v>5</v>
      </c>
    </row>
    <row r="149" spans="1:12" ht="11.25" customHeight="1" x14ac:dyDescent="0.25">
      <c r="A149" s="2310" t="s">
        <v>392</v>
      </c>
      <c r="B149" s="2310"/>
      <c r="C149" s="1778" t="s">
        <v>845</v>
      </c>
      <c r="D149" s="1778">
        <v>1</v>
      </c>
      <c r="E149" s="1778" t="s">
        <v>845</v>
      </c>
      <c r="F149" s="1778" t="s">
        <v>845</v>
      </c>
      <c r="G149" s="1778" t="s">
        <v>797</v>
      </c>
      <c r="H149" s="1778" t="s">
        <v>797</v>
      </c>
      <c r="I149" s="1778" t="s">
        <v>797</v>
      </c>
      <c r="J149" s="1778" t="s">
        <v>797</v>
      </c>
      <c r="K149" s="1778">
        <v>0</v>
      </c>
      <c r="L149" s="1778">
        <v>0</v>
      </c>
    </row>
    <row r="150" spans="1:12" ht="11.25" customHeight="1" x14ac:dyDescent="0.25">
      <c r="A150" s="2310" t="s">
        <v>393</v>
      </c>
      <c r="B150" s="2310"/>
      <c r="C150" s="1778" t="s">
        <v>845</v>
      </c>
      <c r="D150" s="1778" t="s">
        <v>845</v>
      </c>
      <c r="E150" s="1778" t="s">
        <v>845</v>
      </c>
      <c r="F150" s="1778" t="s">
        <v>845</v>
      </c>
      <c r="G150" s="1778" t="s">
        <v>797</v>
      </c>
      <c r="H150" s="1778" t="s">
        <v>797</v>
      </c>
      <c r="I150" s="1778" t="s">
        <v>797</v>
      </c>
      <c r="J150" s="1778" t="s">
        <v>797</v>
      </c>
      <c r="K150" s="1778">
        <v>1</v>
      </c>
      <c r="L150" s="1778">
        <v>0</v>
      </c>
    </row>
    <row r="151" spans="1:12" ht="11.25" customHeight="1" x14ac:dyDescent="0.25">
      <c r="A151" s="1781" t="s">
        <v>38</v>
      </c>
      <c r="B151" s="1779"/>
      <c r="C151" s="1756">
        <v>308</v>
      </c>
      <c r="D151" s="1756">
        <v>348</v>
      </c>
      <c r="E151" s="1756">
        <v>307</v>
      </c>
      <c r="F151" s="1756">
        <v>331</v>
      </c>
      <c r="G151" s="1753">
        <v>317</v>
      </c>
      <c r="H151" s="1753">
        <v>297</v>
      </c>
      <c r="I151" s="1753">
        <v>237</v>
      </c>
      <c r="J151" s="1753">
        <v>292</v>
      </c>
      <c r="K151" s="1753">
        <v>275</v>
      </c>
      <c r="L151" s="1753">
        <v>274</v>
      </c>
    </row>
    <row r="152" spans="1:12" ht="11.25" customHeight="1" x14ac:dyDescent="0.25"/>
    <row r="153" spans="1:12" ht="11.25" customHeight="1" x14ac:dyDescent="0.25">
      <c r="A153" s="1762" t="s">
        <v>822</v>
      </c>
      <c r="B153" s="1762"/>
    </row>
    <row r="154" spans="1:12" ht="11.25" customHeight="1" x14ac:dyDescent="0.25">
      <c r="A154" s="1762"/>
      <c r="B154" s="1762"/>
    </row>
    <row r="155" spans="1:12" ht="11.25" customHeight="1" x14ac:dyDescent="0.25">
      <c r="A155" s="1766" t="s">
        <v>168</v>
      </c>
      <c r="B155" s="1749"/>
      <c r="C155" s="1743" t="s">
        <v>413</v>
      </c>
      <c r="D155" s="1744" t="s">
        <v>414</v>
      </c>
      <c r="E155" s="1744" t="s">
        <v>415</v>
      </c>
      <c r="F155" s="1744" t="s">
        <v>416</v>
      </c>
      <c r="G155" s="1744" t="s">
        <v>417</v>
      </c>
      <c r="H155" s="1744" t="s">
        <v>418</v>
      </c>
      <c r="I155" s="1744" t="s">
        <v>419</v>
      </c>
      <c r="J155" s="1744" t="s">
        <v>511</v>
      </c>
      <c r="K155" s="1744" t="s">
        <v>518</v>
      </c>
      <c r="L155" s="1744" t="s">
        <v>519</v>
      </c>
    </row>
    <row r="156" spans="1:12" ht="11.25" customHeight="1" x14ac:dyDescent="0.25">
      <c r="A156" s="2308" t="s">
        <v>132</v>
      </c>
      <c r="B156" s="1784" t="s">
        <v>133</v>
      </c>
      <c r="C156" s="1750">
        <v>338</v>
      </c>
      <c r="D156" s="1750">
        <v>363</v>
      </c>
      <c r="E156" s="1750">
        <v>325</v>
      </c>
      <c r="F156" s="1750">
        <v>334</v>
      </c>
      <c r="G156" s="1750">
        <v>301</v>
      </c>
      <c r="H156" s="1750">
        <v>285</v>
      </c>
      <c r="I156" s="1750">
        <v>265</v>
      </c>
      <c r="J156" s="1750">
        <v>270</v>
      </c>
      <c r="K156" s="1750">
        <v>310</v>
      </c>
      <c r="L156" s="1750">
        <v>318</v>
      </c>
    </row>
    <row r="157" spans="1:12" ht="11.25" customHeight="1" x14ac:dyDescent="0.25">
      <c r="A157" s="2308"/>
      <c r="B157" s="1784" t="s">
        <v>134</v>
      </c>
      <c r="C157" s="1750">
        <v>55</v>
      </c>
      <c r="D157" s="1750">
        <v>38</v>
      </c>
      <c r="E157" s="1750">
        <v>60</v>
      </c>
      <c r="F157" s="1750">
        <v>55</v>
      </c>
      <c r="G157" s="1750">
        <v>54</v>
      </c>
      <c r="H157" s="1750">
        <v>44</v>
      </c>
      <c r="I157" s="1750">
        <v>36</v>
      </c>
      <c r="J157" s="1750">
        <v>56</v>
      </c>
      <c r="K157" s="1750">
        <v>66</v>
      </c>
      <c r="L157" s="1750">
        <v>56</v>
      </c>
    </row>
    <row r="158" spans="1:12" ht="11.25" customHeight="1" x14ac:dyDescent="0.25">
      <c r="A158" s="2308"/>
      <c r="B158" s="1784" t="s">
        <v>135</v>
      </c>
      <c r="C158" s="1750">
        <v>279</v>
      </c>
      <c r="D158" s="1750">
        <v>323</v>
      </c>
      <c r="E158" s="1750">
        <v>304</v>
      </c>
      <c r="F158" s="1750">
        <v>264</v>
      </c>
      <c r="G158" s="1750">
        <v>270</v>
      </c>
      <c r="H158" s="1750">
        <v>236</v>
      </c>
      <c r="I158" s="1750">
        <v>247</v>
      </c>
      <c r="J158" s="1750">
        <v>257</v>
      </c>
      <c r="K158" s="1750">
        <v>285</v>
      </c>
      <c r="L158" s="1750">
        <v>318</v>
      </c>
    </row>
    <row r="159" spans="1:12" ht="11.25" customHeight="1" x14ac:dyDescent="0.25">
      <c r="A159" s="2308"/>
      <c r="B159" s="1784" t="s">
        <v>136</v>
      </c>
      <c r="C159" s="1750">
        <v>36</v>
      </c>
      <c r="D159" s="1750">
        <v>24</v>
      </c>
      <c r="E159" s="1750">
        <v>27</v>
      </c>
      <c r="F159" s="1750">
        <v>30</v>
      </c>
      <c r="G159" s="1750">
        <v>31</v>
      </c>
      <c r="H159" s="1750">
        <v>13</v>
      </c>
      <c r="I159" s="1750">
        <v>24</v>
      </c>
      <c r="J159" s="1750">
        <v>29</v>
      </c>
      <c r="K159" s="1750">
        <v>32</v>
      </c>
      <c r="L159" s="1750">
        <v>38</v>
      </c>
    </row>
    <row r="160" spans="1:12" ht="11.25" customHeight="1" x14ac:dyDescent="0.25">
      <c r="A160" s="2308"/>
      <c r="B160" s="1784" t="s">
        <v>137</v>
      </c>
      <c r="C160" s="1750">
        <v>31</v>
      </c>
      <c r="D160" s="1750">
        <v>30</v>
      </c>
      <c r="E160" s="1750">
        <v>23</v>
      </c>
      <c r="F160" s="1750">
        <v>22</v>
      </c>
      <c r="G160" s="1750">
        <v>17</v>
      </c>
      <c r="H160" s="1750">
        <v>34</v>
      </c>
      <c r="I160" s="1750">
        <v>22</v>
      </c>
      <c r="J160" s="1750">
        <v>26</v>
      </c>
      <c r="K160" s="1750">
        <v>29</v>
      </c>
      <c r="L160" s="1750">
        <v>15</v>
      </c>
    </row>
    <row r="161" spans="1:12" ht="11.25" customHeight="1" x14ac:dyDescent="0.25">
      <c r="A161" s="2308"/>
      <c r="B161" s="1784" t="s">
        <v>138</v>
      </c>
      <c r="C161" s="1778">
        <v>2</v>
      </c>
      <c r="D161" s="1778" t="s">
        <v>845</v>
      </c>
      <c r="E161" s="1778" t="s">
        <v>845</v>
      </c>
      <c r="F161" s="1778">
        <v>1</v>
      </c>
      <c r="G161" s="1778" t="s">
        <v>797</v>
      </c>
      <c r="H161" s="1778">
        <v>3</v>
      </c>
      <c r="I161" s="1778">
        <v>3</v>
      </c>
      <c r="J161" s="1778">
        <v>5</v>
      </c>
      <c r="K161" s="1778">
        <v>10</v>
      </c>
      <c r="L161" s="1778">
        <v>8</v>
      </c>
    </row>
    <row r="162" spans="1:12" ht="11.25" customHeight="1" x14ac:dyDescent="0.25">
      <c r="A162" s="2308"/>
      <c r="B162" s="1785" t="s">
        <v>38</v>
      </c>
      <c r="C162" s="1756">
        <v>741</v>
      </c>
      <c r="D162" s="1756">
        <v>778</v>
      </c>
      <c r="E162" s="1756">
        <v>739</v>
      </c>
      <c r="F162" s="1756">
        <v>706</v>
      </c>
      <c r="G162" s="1756">
        <v>673</v>
      </c>
      <c r="H162" s="1756">
        <v>615</v>
      </c>
      <c r="I162" s="1756">
        <v>597</v>
      </c>
      <c r="J162" s="1756">
        <v>643</v>
      </c>
      <c r="K162" s="1756">
        <v>732</v>
      </c>
      <c r="L162" s="1756">
        <v>753</v>
      </c>
    </row>
    <row r="163" spans="1:12" ht="11.25" customHeight="1" x14ac:dyDescent="0.25">
      <c r="A163" s="2308" t="s">
        <v>139</v>
      </c>
      <c r="B163" s="1784" t="s">
        <v>140</v>
      </c>
      <c r="C163" s="1750">
        <v>5</v>
      </c>
      <c r="D163" s="1750">
        <v>4</v>
      </c>
      <c r="E163" s="1750">
        <v>5</v>
      </c>
      <c r="F163" s="1750">
        <v>4</v>
      </c>
      <c r="G163" s="1750">
        <v>12</v>
      </c>
      <c r="H163" s="1750">
        <v>5</v>
      </c>
      <c r="I163" s="1750">
        <v>3</v>
      </c>
      <c r="J163" s="1750">
        <v>5</v>
      </c>
      <c r="K163" s="1750">
        <v>10</v>
      </c>
      <c r="L163" s="1750">
        <v>6</v>
      </c>
    </row>
    <row r="164" spans="1:12" ht="11.25" customHeight="1" x14ac:dyDescent="0.25">
      <c r="A164" s="2308"/>
      <c r="B164" s="1784" t="s">
        <v>141</v>
      </c>
      <c r="C164" s="1750" t="s">
        <v>845</v>
      </c>
      <c r="D164" s="1750">
        <v>3</v>
      </c>
      <c r="E164" s="1778">
        <v>1</v>
      </c>
      <c r="F164" s="1778">
        <v>3</v>
      </c>
      <c r="G164" s="1778">
        <v>3</v>
      </c>
      <c r="H164" s="1778">
        <v>1</v>
      </c>
      <c r="I164" s="1778">
        <v>1</v>
      </c>
      <c r="J164" s="1778">
        <v>1</v>
      </c>
      <c r="K164" s="1778">
        <v>0</v>
      </c>
      <c r="L164" s="1778">
        <v>0</v>
      </c>
    </row>
    <row r="165" spans="1:12" ht="11.25" customHeight="1" x14ac:dyDescent="0.25">
      <c r="A165" s="2308"/>
      <c r="B165" s="1784" t="s">
        <v>142</v>
      </c>
      <c r="C165" s="1750">
        <v>3</v>
      </c>
      <c r="D165" s="1750">
        <v>7</v>
      </c>
      <c r="E165" s="1750" t="s">
        <v>845</v>
      </c>
      <c r="F165" s="1750">
        <v>7</v>
      </c>
      <c r="G165" s="1778">
        <v>7</v>
      </c>
      <c r="H165" s="1778">
        <v>1</v>
      </c>
      <c r="I165" s="1778">
        <v>5</v>
      </c>
      <c r="J165" s="1778">
        <v>4</v>
      </c>
      <c r="K165" s="1778">
        <v>5</v>
      </c>
      <c r="L165" s="1778">
        <v>9</v>
      </c>
    </row>
    <row r="166" spans="1:12" ht="11.25" customHeight="1" x14ac:dyDescent="0.25">
      <c r="A166" s="2308"/>
      <c r="B166" s="1784" t="s">
        <v>143</v>
      </c>
      <c r="C166" s="1750">
        <v>7</v>
      </c>
      <c r="D166" s="1750">
        <v>2</v>
      </c>
      <c r="E166" s="1750">
        <v>7</v>
      </c>
      <c r="F166" s="1750">
        <v>7</v>
      </c>
      <c r="G166" s="1750">
        <v>8</v>
      </c>
      <c r="H166" s="1750">
        <v>8</v>
      </c>
      <c r="I166" s="1750">
        <v>1</v>
      </c>
      <c r="J166" s="1750">
        <v>1</v>
      </c>
      <c r="K166" s="1750">
        <v>5</v>
      </c>
      <c r="L166" s="1750">
        <v>2</v>
      </c>
    </row>
    <row r="167" spans="1:12" ht="11.25" customHeight="1" x14ac:dyDescent="0.25">
      <c r="A167" s="2308"/>
      <c r="B167" s="1785" t="s">
        <v>38</v>
      </c>
      <c r="C167" s="1756">
        <v>15</v>
      </c>
      <c r="D167" s="1756">
        <v>16</v>
      </c>
      <c r="E167" s="1756">
        <v>13</v>
      </c>
      <c r="F167" s="1756">
        <v>21</v>
      </c>
      <c r="G167" s="1756">
        <v>30</v>
      </c>
      <c r="H167" s="1756">
        <v>15</v>
      </c>
      <c r="I167" s="1756">
        <v>10</v>
      </c>
      <c r="J167" s="1756">
        <v>11</v>
      </c>
      <c r="K167" s="1756">
        <v>20</v>
      </c>
      <c r="L167" s="1756">
        <v>17</v>
      </c>
    </row>
    <row r="168" spans="1:12" ht="11.25" customHeight="1" x14ac:dyDescent="0.25">
      <c r="A168" s="2309" t="s">
        <v>849</v>
      </c>
      <c r="B168" s="1784" t="s">
        <v>145</v>
      </c>
      <c r="C168" s="1750">
        <v>2</v>
      </c>
      <c r="D168" s="1750">
        <v>7</v>
      </c>
      <c r="E168" s="1750">
        <v>5</v>
      </c>
      <c r="F168" s="1750">
        <v>5</v>
      </c>
      <c r="G168" s="1750">
        <v>7</v>
      </c>
      <c r="H168" s="1750">
        <v>4</v>
      </c>
      <c r="I168" s="1750">
        <v>2</v>
      </c>
      <c r="J168" s="1750">
        <v>1</v>
      </c>
      <c r="K168" s="1750">
        <v>4</v>
      </c>
      <c r="L168" s="1750">
        <v>0</v>
      </c>
    </row>
    <row r="169" spans="1:12" ht="11.25" customHeight="1" x14ac:dyDescent="0.25">
      <c r="A169" s="2309"/>
      <c r="B169" s="1784" t="s">
        <v>852</v>
      </c>
      <c r="C169" s="1750">
        <v>3</v>
      </c>
      <c r="D169" s="1750">
        <v>1</v>
      </c>
      <c r="E169" s="1750">
        <v>2</v>
      </c>
      <c r="F169" s="1750">
        <v>1</v>
      </c>
      <c r="G169" s="1750" t="s">
        <v>797</v>
      </c>
      <c r="H169" s="1750" t="s">
        <v>797</v>
      </c>
      <c r="I169" s="1778">
        <v>2</v>
      </c>
      <c r="J169" s="1778">
        <v>2</v>
      </c>
      <c r="K169" s="1778">
        <v>1</v>
      </c>
      <c r="L169" s="1778">
        <v>0</v>
      </c>
    </row>
    <row r="170" spans="1:12" ht="11.25" customHeight="1" x14ac:dyDescent="0.25">
      <c r="A170" s="2309"/>
      <c r="B170" s="1784" t="s">
        <v>147</v>
      </c>
      <c r="C170" s="1750">
        <v>6</v>
      </c>
      <c r="D170" s="1750">
        <v>5</v>
      </c>
      <c r="E170" s="1750">
        <v>8</v>
      </c>
      <c r="F170" s="1750">
        <v>4</v>
      </c>
      <c r="G170" s="1750">
        <v>4</v>
      </c>
      <c r="H170" s="1750">
        <v>4</v>
      </c>
      <c r="I170" s="1750">
        <v>5</v>
      </c>
      <c r="J170" s="1750">
        <v>5</v>
      </c>
      <c r="K170" s="1750">
        <v>1</v>
      </c>
      <c r="L170" s="1750">
        <v>9</v>
      </c>
    </row>
    <row r="171" spans="1:12" ht="11.25" customHeight="1" x14ac:dyDescent="0.25">
      <c r="A171" s="2309"/>
      <c r="B171" s="1785" t="s">
        <v>38</v>
      </c>
      <c r="C171" s="1756">
        <v>11</v>
      </c>
      <c r="D171" s="1756">
        <v>13</v>
      </c>
      <c r="E171" s="1756">
        <v>15</v>
      </c>
      <c r="F171" s="1756">
        <v>10</v>
      </c>
      <c r="G171" s="1756">
        <v>11</v>
      </c>
      <c r="H171" s="1756">
        <v>8</v>
      </c>
      <c r="I171" s="1756">
        <v>9</v>
      </c>
      <c r="J171" s="1756">
        <v>8</v>
      </c>
      <c r="K171" s="1756">
        <v>6</v>
      </c>
      <c r="L171" s="1756">
        <v>9</v>
      </c>
    </row>
    <row r="172" spans="1:12" ht="11.25" customHeight="1" x14ac:dyDescent="0.25">
      <c r="A172" s="1740" t="s">
        <v>148</v>
      </c>
      <c r="B172" s="1779"/>
      <c r="C172" s="1751">
        <v>763</v>
      </c>
      <c r="D172" s="1751">
        <v>821</v>
      </c>
      <c r="E172" s="1751">
        <v>790</v>
      </c>
      <c r="F172" s="1751">
        <v>793</v>
      </c>
      <c r="G172" s="1751">
        <v>839</v>
      </c>
      <c r="H172" s="1751">
        <v>684</v>
      </c>
      <c r="I172" s="1751">
        <v>646</v>
      </c>
      <c r="J172" s="1751">
        <v>687</v>
      </c>
      <c r="K172" s="1751">
        <v>832</v>
      </c>
      <c r="L172" s="1751">
        <v>906</v>
      </c>
    </row>
    <row r="173" spans="1:12" ht="11.25" customHeight="1" x14ac:dyDescent="0.25">
      <c r="A173" s="1740" t="s">
        <v>149</v>
      </c>
      <c r="B173" s="1779"/>
      <c r="C173" s="1751">
        <v>1035</v>
      </c>
      <c r="D173" s="1751">
        <v>1058</v>
      </c>
      <c r="E173" s="1751">
        <v>1069</v>
      </c>
      <c r="F173" s="1751">
        <v>1158</v>
      </c>
      <c r="G173" s="1751">
        <v>1068</v>
      </c>
      <c r="H173" s="1751">
        <v>993</v>
      </c>
      <c r="I173" s="1751">
        <v>847</v>
      </c>
      <c r="J173" s="1751">
        <v>1036</v>
      </c>
      <c r="K173" s="1751">
        <v>1073</v>
      </c>
      <c r="L173" s="1751">
        <v>1153</v>
      </c>
    </row>
    <row r="174" spans="1:12" ht="11.25" customHeight="1" x14ac:dyDescent="0.25">
      <c r="A174" s="1740" t="s">
        <v>150</v>
      </c>
      <c r="B174" s="1779"/>
      <c r="C174" s="1751">
        <v>35</v>
      </c>
      <c r="D174" s="1751">
        <v>29</v>
      </c>
      <c r="E174" s="1751">
        <v>25</v>
      </c>
      <c r="F174" s="1751">
        <v>17</v>
      </c>
      <c r="G174" s="1751">
        <v>26</v>
      </c>
      <c r="H174" s="1751">
        <v>21</v>
      </c>
      <c r="I174" s="1751">
        <v>27</v>
      </c>
      <c r="J174" s="1751">
        <v>27</v>
      </c>
      <c r="K174" s="1751">
        <v>42</v>
      </c>
      <c r="L174" s="1751">
        <v>34</v>
      </c>
    </row>
    <row r="175" spans="1:12" ht="11.25" customHeight="1" x14ac:dyDescent="0.25">
      <c r="A175" s="1740" t="s">
        <v>178</v>
      </c>
      <c r="B175" s="1779"/>
      <c r="C175" s="1751">
        <v>27</v>
      </c>
      <c r="D175" s="1751">
        <v>44</v>
      </c>
      <c r="E175" s="1751">
        <v>46</v>
      </c>
      <c r="F175" s="1751">
        <v>37</v>
      </c>
      <c r="G175" s="1751">
        <v>44</v>
      </c>
      <c r="H175" s="1751">
        <v>56</v>
      </c>
      <c r="I175" s="1751">
        <v>42</v>
      </c>
      <c r="J175" s="1751">
        <v>70</v>
      </c>
      <c r="K175" s="1751">
        <v>77</v>
      </c>
      <c r="L175" s="1751">
        <v>70</v>
      </c>
    </row>
    <row r="176" spans="1:12" ht="11.25" customHeight="1" x14ac:dyDescent="0.25">
      <c r="A176" s="1740" t="s">
        <v>151</v>
      </c>
      <c r="B176" s="1779"/>
      <c r="C176" s="1751">
        <v>19</v>
      </c>
      <c r="D176" s="1751">
        <v>23</v>
      </c>
      <c r="E176" s="1751">
        <v>23</v>
      </c>
      <c r="F176" s="1751">
        <v>12</v>
      </c>
      <c r="G176" s="1751">
        <v>18</v>
      </c>
      <c r="H176" s="1751">
        <v>32</v>
      </c>
      <c r="I176" s="1751">
        <v>34</v>
      </c>
      <c r="J176" s="1751">
        <v>30</v>
      </c>
      <c r="K176" s="1751">
        <v>41</v>
      </c>
      <c r="L176" s="1751">
        <v>43</v>
      </c>
    </row>
    <row r="177" spans="1:12" ht="11.25" customHeight="1" x14ac:dyDescent="0.25">
      <c r="A177" s="1740" t="s">
        <v>152</v>
      </c>
      <c r="B177" s="1779"/>
      <c r="C177" s="1751">
        <v>13</v>
      </c>
      <c r="D177" s="1751">
        <v>10</v>
      </c>
      <c r="E177" s="1751">
        <v>5</v>
      </c>
      <c r="F177" s="1751">
        <v>4</v>
      </c>
      <c r="G177" s="1751">
        <v>3</v>
      </c>
      <c r="H177" s="1751">
        <v>21</v>
      </c>
      <c r="I177" s="1751">
        <v>20</v>
      </c>
      <c r="J177" s="1751">
        <v>20</v>
      </c>
      <c r="K177" s="1751">
        <v>25</v>
      </c>
      <c r="L177" s="1751">
        <v>27</v>
      </c>
    </row>
    <row r="178" spans="1:12" ht="11.25" customHeight="1" x14ac:dyDescent="0.25">
      <c r="A178" s="1740" t="s">
        <v>117</v>
      </c>
      <c r="B178" s="1779"/>
      <c r="C178" s="1751">
        <v>15</v>
      </c>
      <c r="D178" s="1751">
        <v>25</v>
      </c>
      <c r="E178" s="1751">
        <v>17</v>
      </c>
      <c r="F178" s="1751">
        <v>16</v>
      </c>
      <c r="G178" s="1751">
        <v>13</v>
      </c>
      <c r="H178" s="1751">
        <v>39</v>
      </c>
      <c r="I178" s="1751">
        <v>54</v>
      </c>
      <c r="J178" s="1751">
        <v>67</v>
      </c>
      <c r="K178" s="1751">
        <v>55</v>
      </c>
      <c r="L178" s="1751">
        <v>74</v>
      </c>
    </row>
    <row r="179" spans="1:12" ht="11.25" customHeight="1" x14ac:dyDescent="0.25">
      <c r="A179" s="2310" t="s">
        <v>392</v>
      </c>
      <c r="B179" s="2310"/>
      <c r="C179" s="1751">
        <v>1</v>
      </c>
      <c r="D179" s="1751">
        <v>3</v>
      </c>
      <c r="E179" s="1751">
        <v>5</v>
      </c>
      <c r="F179" s="1751">
        <v>2</v>
      </c>
      <c r="G179" s="1751">
        <v>5</v>
      </c>
      <c r="H179" s="1751">
        <v>5</v>
      </c>
      <c r="I179" s="1751">
        <v>6</v>
      </c>
      <c r="J179" s="1751">
        <v>8</v>
      </c>
      <c r="K179" s="1751">
        <v>6</v>
      </c>
      <c r="L179" s="1751">
        <v>13</v>
      </c>
    </row>
    <row r="180" spans="1:12" ht="11.25" customHeight="1" x14ac:dyDescent="0.25">
      <c r="A180" s="2310" t="s">
        <v>393</v>
      </c>
      <c r="B180" s="2310"/>
      <c r="C180" s="1778" t="s">
        <v>845</v>
      </c>
      <c r="D180" s="1778">
        <v>2</v>
      </c>
      <c r="E180" s="1778" t="s">
        <v>845</v>
      </c>
      <c r="F180" s="1778" t="s">
        <v>845</v>
      </c>
      <c r="G180" s="1778">
        <v>1</v>
      </c>
      <c r="H180" s="1778">
        <v>3</v>
      </c>
      <c r="I180" s="1778">
        <v>3</v>
      </c>
      <c r="J180" s="1778">
        <v>3</v>
      </c>
      <c r="K180" s="1778">
        <v>1</v>
      </c>
      <c r="L180" s="1778">
        <v>3</v>
      </c>
    </row>
    <row r="181" spans="1:12" ht="11.25" customHeight="1" x14ac:dyDescent="0.25">
      <c r="A181" s="1781" t="s">
        <v>38</v>
      </c>
      <c r="B181" s="1779"/>
      <c r="C181" s="1753">
        <v>2675</v>
      </c>
      <c r="D181" s="1753">
        <v>2822</v>
      </c>
      <c r="E181" s="1753">
        <v>2747</v>
      </c>
      <c r="F181" s="1753">
        <v>2776</v>
      </c>
      <c r="G181" s="1753">
        <v>2731</v>
      </c>
      <c r="H181" s="1753">
        <v>2492</v>
      </c>
      <c r="I181" s="1753">
        <v>2295</v>
      </c>
      <c r="J181" s="1753">
        <v>2610</v>
      </c>
      <c r="K181" s="1753">
        <v>2910</v>
      </c>
      <c r="L181" s="1753">
        <v>3102</v>
      </c>
    </row>
    <row r="182" spans="1:12" ht="11.25" customHeight="1" x14ac:dyDescent="0.25"/>
    <row r="183" spans="1:12" ht="11.25" customHeight="1" x14ac:dyDescent="0.25">
      <c r="A183" s="1762" t="s">
        <v>823</v>
      </c>
    </row>
    <row r="184" spans="1:12" ht="11.25" customHeight="1" x14ac:dyDescent="0.25">
      <c r="B184" s="1762"/>
    </row>
    <row r="185" spans="1:12" ht="11.25" customHeight="1" x14ac:dyDescent="0.25">
      <c r="A185" s="1766" t="s">
        <v>168</v>
      </c>
      <c r="B185" s="1749"/>
      <c r="C185" s="1743" t="s">
        <v>413</v>
      </c>
      <c r="D185" s="1744" t="s">
        <v>414</v>
      </c>
      <c r="E185" s="1744" t="s">
        <v>415</v>
      </c>
      <c r="F185" s="1744" t="s">
        <v>416</v>
      </c>
      <c r="G185" s="1744" t="s">
        <v>417</v>
      </c>
      <c r="H185" s="1744" t="s">
        <v>418</v>
      </c>
      <c r="I185" s="1744" t="s">
        <v>419</v>
      </c>
      <c r="J185" s="1744" t="s">
        <v>511</v>
      </c>
      <c r="K185" s="1744" t="s">
        <v>518</v>
      </c>
      <c r="L185" s="1744" t="s">
        <v>519</v>
      </c>
    </row>
    <row r="186" spans="1:12" ht="11.25" customHeight="1" x14ac:dyDescent="0.25">
      <c r="A186" s="2308" t="s">
        <v>132</v>
      </c>
      <c r="B186" s="1784" t="s">
        <v>133</v>
      </c>
      <c r="C186" s="1751">
        <v>1742</v>
      </c>
      <c r="D186" s="1751">
        <v>1747</v>
      </c>
      <c r="E186" s="1751">
        <v>1793</v>
      </c>
      <c r="F186" s="1751">
        <v>1814</v>
      </c>
      <c r="G186" s="1751">
        <v>1728</v>
      </c>
      <c r="H186" s="1751">
        <v>1473</v>
      </c>
      <c r="I186" s="1751">
        <v>1062</v>
      </c>
      <c r="J186" s="1751">
        <v>1177</v>
      </c>
      <c r="K186" s="1751">
        <v>1413</v>
      </c>
      <c r="L186" s="1751">
        <v>1526</v>
      </c>
    </row>
    <row r="187" spans="1:12" ht="11.25" customHeight="1" x14ac:dyDescent="0.25">
      <c r="A187" s="2308"/>
      <c r="B187" s="1784" t="s">
        <v>134</v>
      </c>
      <c r="C187" s="1751">
        <v>228</v>
      </c>
      <c r="D187" s="1751">
        <v>279</v>
      </c>
      <c r="E187" s="1751">
        <v>264</v>
      </c>
      <c r="F187" s="1751">
        <v>285</v>
      </c>
      <c r="G187" s="1751">
        <v>235</v>
      </c>
      <c r="H187" s="1751">
        <v>203</v>
      </c>
      <c r="I187" s="1751">
        <v>160</v>
      </c>
      <c r="J187" s="1751">
        <v>173</v>
      </c>
      <c r="K187" s="1751">
        <v>214</v>
      </c>
      <c r="L187" s="1751">
        <v>240</v>
      </c>
    </row>
    <row r="188" spans="1:12" ht="11.25" customHeight="1" x14ac:dyDescent="0.25">
      <c r="A188" s="2308"/>
      <c r="B188" s="1784" t="s">
        <v>135</v>
      </c>
      <c r="C188" s="1751">
        <v>1845</v>
      </c>
      <c r="D188" s="1751">
        <v>2072</v>
      </c>
      <c r="E188" s="1751">
        <v>1969</v>
      </c>
      <c r="F188" s="1751">
        <v>1824</v>
      </c>
      <c r="G188" s="1751">
        <v>1707</v>
      </c>
      <c r="H188" s="1751">
        <v>1608</v>
      </c>
      <c r="I188" s="1751">
        <v>1228</v>
      </c>
      <c r="J188" s="1751">
        <v>1498</v>
      </c>
      <c r="K188" s="1751">
        <v>1626</v>
      </c>
      <c r="L188" s="1751">
        <v>1704</v>
      </c>
    </row>
    <row r="189" spans="1:12" ht="11.25" customHeight="1" x14ac:dyDescent="0.25">
      <c r="A189" s="2308"/>
      <c r="B189" s="1784" t="s">
        <v>136</v>
      </c>
      <c r="C189" s="1751">
        <v>170</v>
      </c>
      <c r="D189" s="1751">
        <v>147</v>
      </c>
      <c r="E189" s="1751">
        <v>142</v>
      </c>
      <c r="F189" s="1751">
        <v>145</v>
      </c>
      <c r="G189" s="1751">
        <v>115</v>
      </c>
      <c r="H189" s="1751">
        <v>140</v>
      </c>
      <c r="I189" s="1751">
        <v>95</v>
      </c>
      <c r="J189" s="1751">
        <v>137</v>
      </c>
      <c r="K189" s="1751">
        <v>152</v>
      </c>
      <c r="L189" s="1751">
        <v>179</v>
      </c>
    </row>
    <row r="190" spans="1:12" ht="11.25" customHeight="1" x14ac:dyDescent="0.25">
      <c r="A190" s="2308"/>
      <c r="B190" s="1784" t="s">
        <v>137</v>
      </c>
      <c r="C190" s="1751">
        <v>121</v>
      </c>
      <c r="D190" s="1751">
        <v>106</v>
      </c>
      <c r="E190" s="1751">
        <v>92</v>
      </c>
      <c r="F190" s="1751">
        <v>97</v>
      </c>
      <c r="G190" s="1751">
        <v>94</v>
      </c>
      <c r="H190" s="1751">
        <v>141</v>
      </c>
      <c r="I190" s="1751">
        <v>79</v>
      </c>
      <c r="J190" s="1751">
        <v>120</v>
      </c>
      <c r="K190" s="1751">
        <v>110</v>
      </c>
      <c r="L190" s="1751">
        <v>70</v>
      </c>
    </row>
    <row r="191" spans="1:12" ht="11.25" customHeight="1" x14ac:dyDescent="0.25">
      <c r="A191" s="2308"/>
      <c r="B191" s="1784" t="s">
        <v>138</v>
      </c>
      <c r="C191" s="1751">
        <v>23</v>
      </c>
      <c r="D191" s="1751">
        <v>1</v>
      </c>
      <c r="E191" s="1751">
        <v>6</v>
      </c>
      <c r="F191" s="1751">
        <v>8</v>
      </c>
      <c r="G191" s="1751">
        <v>3</v>
      </c>
      <c r="H191" s="1751">
        <v>11</v>
      </c>
      <c r="I191" s="1751">
        <v>4</v>
      </c>
      <c r="J191" s="1751">
        <v>16</v>
      </c>
      <c r="K191" s="1751">
        <v>19</v>
      </c>
      <c r="L191" s="1751">
        <v>11</v>
      </c>
    </row>
    <row r="192" spans="1:12" ht="11.25" customHeight="1" x14ac:dyDescent="0.25">
      <c r="A192" s="2308"/>
      <c r="B192" s="1785" t="s">
        <v>38</v>
      </c>
      <c r="C192" s="1753">
        <v>4129</v>
      </c>
      <c r="D192" s="1753">
        <v>4352</v>
      </c>
      <c r="E192" s="1753">
        <v>4266</v>
      </c>
      <c r="F192" s="1753">
        <v>4173</v>
      </c>
      <c r="G192" s="1753">
        <v>3882</v>
      </c>
      <c r="H192" s="1753">
        <v>3576</v>
      </c>
      <c r="I192" s="1753">
        <v>2628</v>
      </c>
      <c r="J192" s="1753">
        <v>3121</v>
      </c>
      <c r="K192" s="1753">
        <v>3534</v>
      </c>
      <c r="L192" s="1753">
        <v>3730</v>
      </c>
    </row>
    <row r="193" spans="1:12" ht="11.25" customHeight="1" x14ac:dyDescent="0.25">
      <c r="A193" s="2308" t="s">
        <v>139</v>
      </c>
      <c r="B193" s="1784" t="s">
        <v>140</v>
      </c>
      <c r="C193" s="1751">
        <v>33</v>
      </c>
      <c r="D193" s="1751">
        <v>32</v>
      </c>
      <c r="E193" s="1751">
        <v>27</v>
      </c>
      <c r="F193" s="1751">
        <v>12</v>
      </c>
      <c r="G193" s="1751">
        <v>41</v>
      </c>
      <c r="H193" s="1751">
        <v>31</v>
      </c>
      <c r="I193" s="1751">
        <v>27</v>
      </c>
      <c r="J193" s="1751">
        <v>19</v>
      </c>
      <c r="K193" s="1751">
        <v>19</v>
      </c>
      <c r="L193" s="1751">
        <v>19</v>
      </c>
    </row>
    <row r="194" spans="1:12" ht="11.25" customHeight="1" x14ac:dyDescent="0.25">
      <c r="A194" s="2308"/>
      <c r="B194" s="1784" t="s">
        <v>141</v>
      </c>
      <c r="C194" s="1751">
        <v>10</v>
      </c>
      <c r="D194" s="1751">
        <v>8</v>
      </c>
      <c r="E194" s="1751">
        <v>4</v>
      </c>
      <c r="F194" s="1751">
        <v>10</v>
      </c>
      <c r="G194" s="1751">
        <v>8</v>
      </c>
      <c r="H194" s="1751">
        <v>9</v>
      </c>
      <c r="I194" s="1751">
        <v>4</v>
      </c>
      <c r="J194" s="1751">
        <v>2</v>
      </c>
      <c r="K194" s="1751">
        <v>2</v>
      </c>
      <c r="L194" s="1751">
        <v>3</v>
      </c>
    </row>
    <row r="195" spans="1:12" ht="11.25" customHeight="1" x14ac:dyDescent="0.25">
      <c r="A195" s="2308"/>
      <c r="B195" s="1784" t="s">
        <v>142</v>
      </c>
      <c r="C195" s="1751">
        <v>14</v>
      </c>
      <c r="D195" s="1751">
        <v>16</v>
      </c>
      <c r="E195" s="1751">
        <v>9</v>
      </c>
      <c r="F195" s="1751">
        <v>20</v>
      </c>
      <c r="G195" s="1751">
        <v>41</v>
      </c>
      <c r="H195" s="1751">
        <v>13</v>
      </c>
      <c r="I195" s="1751">
        <v>11</v>
      </c>
      <c r="J195" s="1751">
        <v>22</v>
      </c>
      <c r="K195" s="1751">
        <v>31</v>
      </c>
      <c r="L195" s="1751">
        <v>23</v>
      </c>
    </row>
    <row r="196" spans="1:12" ht="11.25" customHeight="1" x14ac:dyDescent="0.25">
      <c r="A196" s="2308"/>
      <c r="B196" s="1784" t="s">
        <v>143</v>
      </c>
      <c r="C196" s="1751">
        <v>21</v>
      </c>
      <c r="D196" s="1751">
        <v>24</v>
      </c>
      <c r="E196" s="1751">
        <v>30</v>
      </c>
      <c r="F196" s="1751">
        <v>37</v>
      </c>
      <c r="G196" s="1751">
        <v>23</v>
      </c>
      <c r="H196" s="1751">
        <v>32</v>
      </c>
      <c r="I196" s="1751">
        <v>23</v>
      </c>
      <c r="J196" s="1751">
        <v>12</v>
      </c>
      <c r="K196" s="1751">
        <v>19</v>
      </c>
      <c r="L196" s="1751">
        <v>37</v>
      </c>
    </row>
    <row r="197" spans="1:12" ht="11.25" customHeight="1" x14ac:dyDescent="0.25">
      <c r="A197" s="2308"/>
      <c r="B197" s="1785" t="s">
        <v>38</v>
      </c>
      <c r="C197" s="1753">
        <v>78</v>
      </c>
      <c r="D197" s="1753">
        <v>80</v>
      </c>
      <c r="E197" s="1753">
        <v>70</v>
      </c>
      <c r="F197" s="1753">
        <v>79</v>
      </c>
      <c r="G197" s="1753">
        <v>113</v>
      </c>
      <c r="H197" s="1753">
        <v>85</v>
      </c>
      <c r="I197" s="1753">
        <v>65</v>
      </c>
      <c r="J197" s="1753">
        <v>55</v>
      </c>
      <c r="K197" s="1753">
        <v>71</v>
      </c>
      <c r="L197" s="1753">
        <v>82</v>
      </c>
    </row>
    <row r="198" spans="1:12" ht="11.25" customHeight="1" x14ac:dyDescent="0.25">
      <c r="A198" s="2309" t="s">
        <v>849</v>
      </c>
      <c r="B198" s="1784" t="s">
        <v>145</v>
      </c>
      <c r="C198" s="1751">
        <v>10</v>
      </c>
      <c r="D198" s="1751">
        <v>14</v>
      </c>
      <c r="E198" s="1751">
        <v>13</v>
      </c>
      <c r="F198" s="1751">
        <v>15</v>
      </c>
      <c r="G198" s="1751">
        <v>15</v>
      </c>
      <c r="H198" s="1751">
        <v>9</v>
      </c>
      <c r="I198" s="1751">
        <v>3</v>
      </c>
      <c r="J198" s="1751">
        <v>12</v>
      </c>
      <c r="K198" s="1751">
        <v>12</v>
      </c>
      <c r="L198" s="1751">
        <v>5</v>
      </c>
    </row>
    <row r="199" spans="1:12" ht="11.25" customHeight="1" x14ac:dyDescent="0.25">
      <c r="A199" s="2309"/>
      <c r="B199" s="1784" t="s">
        <v>852</v>
      </c>
      <c r="C199" s="1751">
        <v>2</v>
      </c>
      <c r="D199" s="1751">
        <v>4</v>
      </c>
      <c r="E199" s="1751">
        <v>1</v>
      </c>
      <c r="F199" s="1751">
        <v>10</v>
      </c>
      <c r="G199" s="1751">
        <v>14</v>
      </c>
      <c r="H199" s="1751">
        <v>6</v>
      </c>
      <c r="I199" s="1751">
        <v>3</v>
      </c>
      <c r="J199" s="1751">
        <v>0</v>
      </c>
      <c r="K199" s="1751">
        <v>1</v>
      </c>
      <c r="L199" s="1751">
        <v>4</v>
      </c>
    </row>
    <row r="200" spans="1:12" ht="11.25" customHeight="1" x14ac:dyDescent="0.25">
      <c r="A200" s="2309"/>
      <c r="B200" s="1784" t="s">
        <v>147</v>
      </c>
      <c r="C200" s="1751">
        <v>27</v>
      </c>
      <c r="D200" s="1751">
        <v>16</v>
      </c>
      <c r="E200" s="1751">
        <v>9</v>
      </c>
      <c r="F200" s="1751">
        <v>12</v>
      </c>
      <c r="G200" s="1751">
        <v>10</v>
      </c>
      <c r="H200" s="1751">
        <v>19</v>
      </c>
      <c r="I200" s="1751">
        <v>7</v>
      </c>
      <c r="J200" s="1751">
        <v>14</v>
      </c>
      <c r="K200" s="1751">
        <v>5</v>
      </c>
      <c r="L200" s="1751">
        <v>12</v>
      </c>
    </row>
    <row r="201" spans="1:12" ht="11.25" customHeight="1" x14ac:dyDescent="0.25">
      <c r="A201" s="2309"/>
      <c r="B201" s="1785" t="s">
        <v>38</v>
      </c>
      <c r="C201" s="1753">
        <v>39</v>
      </c>
      <c r="D201" s="1753">
        <v>34</v>
      </c>
      <c r="E201" s="1753">
        <v>23</v>
      </c>
      <c r="F201" s="1753">
        <v>37</v>
      </c>
      <c r="G201" s="1753">
        <v>39</v>
      </c>
      <c r="H201" s="1753">
        <v>34</v>
      </c>
      <c r="I201" s="1753">
        <v>13</v>
      </c>
      <c r="J201" s="1753">
        <v>26</v>
      </c>
      <c r="K201" s="1753">
        <v>18</v>
      </c>
      <c r="L201" s="1753">
        <v>21</v>
      </c>
    </row>
    <row r="202" spans="1:12" ht="11.25" customHeight="1" x14ac:dyDescent="0.25">
      <c r="A202" s="1740" t="s">
        <v>148</v>
      </c>
      <c r="B202" s="1779"/>
      <c r="C202" s="1751">
        <v>2437</v>
      </c>
      <c r="D202" s="1751">
        <v>2617</v>
      </c>
      <c r="E202" s="1751">
        <v>2558</v>
      </c>
      <c r="F202" s="1751">
        <v>2333</v>
      </c>
      <c r="G202" s="1751">
        <v>2391</v>
      </c>
      <c r="H202" s="1751">
        <v>2031</v>
      </c>
      <c r="I202" s="1751">
        <v>1535</v>
      </c>
      <c r="J202" s="1751">
        <v>1741</v>
      </c>
      <c r="K202" s="1751">
        <v>2012</v>
      </c>
      <c r="L202" s="1751">
        <v>2161</v>
      </c>
    </row>
    <row r="203" spans="1:12" ht="11.25" customHeight="1" x14ac:dyDescent="0.25">
      <c r="A203" s="1740" t="s">
        <v>149</v>
      </c>
      <c r="B203" s="1779"/>
      <c r="C203" s="1751">
        <v>4520</v>
      </c>
      <c r="D203" s="1751">
        <v>4719</v>
      </c>
      <c r="E203" s="1751">
        <v>4581</v>
      </c>
      <c r="F203" s="1751">
        <v>4853</v>
      </c>
      <c r="G203" s="1751">
        <v>4464</v>
      </c>
      <c r="H203" s="1751">
        <v>4203</v>
      </c>
      <c r="I203" s="1751">
        <v>2999</v>
      </c>
      <c r="J203" s="1751">
        <v>3737</v>
      </c>
      <c r="K203" s="1751">
        <v>4145</v>
      </c>
      <c r="L203" s="1751">
        <v>4436</v>
      </c>
    </row>
    <row r="204" spans="1:12" ht="11.25" customHeight="1" x14ac:dyDescent="0.25">
      <c r="A204" s="1740" t="s">
        <v>150</v>
      </c>
      <c r="B204" s="1779"/>
      <c r="C204" s="1751">
        <v>118</v>
      </c>
      <c r="D204" s="1751">
        <v>132</v>
      </c>
      <c r="E204" s="1751">
        <v>87</v>
      </c>
      <c r="F204" s="1751">
        <v>106</v>
      </c>
      <c r="G204" s="1751">
        <v>126</v>
      </c>
      <c r="H204" s="1751">
        <v>76</v>
      </c>
      <c r="I204" s="1751">
        <v>50</v>
      </c>
      <c r="J204" s="1751">
        <v>94</v>
      </c>
      <c r="K204" s="1751">
        <v>106</v>
      </c>
      <c r="L204" s="1751">
        <v>100</v>
      </c>
    </row>
    <row r="205" spans="1:12" ht="11.25" customHeight="1" x14ac:dyDescent="0.25">
      <c r="A205" s="1740" t="s">
        <v>178</v>
      </c>
      <c r="B205" s="1779"/>
      <c r="C205" s="1751">
        <v>115</v>
      </c>
      <c r="D205" s="1751">
        <v>125</v>
      </c>
      <c r="E205" s="1751">
        <v>119</v>
      </c>
      <c r="F205" s="1751">
        <v>131</v>
      </c>
      <c r="G205" s="1751">
        <v>112</v>
      </c>
      <c r="H205" s="1751">
        <v>130</v>
      </c>
      <c r="I205" s="1751">
        <v>138</v>
      </c>
      <c r="J205" s="1751">
        <v>156</v>
      </c>
      <c r="K205" s="1751">
        <v>179</v>
      </c>
      <c r="L205" s="1751">
        <v>202</v>
      </c>
    </row>
    <row r="206" spans="1:12" ht="11.25" customHeight="1" x14ac:dyDescent="0.25">
      <c r="A206" s="1740" t="s">
        <v>151</v>
      </c>
      <c r="B206" s="1779"/>
      <c r="C206" s="1751">
        <v>40</v>
      </c>
      <c r="D206" s="1751">
        <v>56</v>
      </c>
      <c r="E206" s="1751">
        <v>54</v>
      </c>
      <c r="F206" s="1751">
        <v>48</v>
      </c>
      <c r="G206" s="1751">
        <v>51</v>
      </c>
      <c r="H206" s="1751">
        <v>57</v>
      </c>
      <c r="I206" s="1751">
        <v>66</v>
      </c>
      <c r="J206" s="1751">
        <v>65</v>
      </c>
      <c r="K206" s="1751">
        <v>94</v>
      </c>
      <c r="L206" s="1751">
        <v>85</v>
      </c>
    </row>
    <row r="207" spans="1:12" ht="11.25" customHeight="1" x14ac:dyDescent="0.25">
      <c r="A207" s="1740" t="s">
        <v>152</v>
      </c>
      <c r="B207" s="1779"/>
      <c r="C207" s="1751">
        <v>20</v>
      </c>
      <c r="D207" s="1751">
        <v>18</v>
      </c>
      <c r="E207" s="1751">
        <v>27</v>
      </c>
      <c r="F207" s="1751">
        <v>21</v>
      </c>
      <c r="G207" s="1751">
        <v>36</v>
      </c>
      <c r="H207" s="1751">
        <v>39</v>
      </c>
      <c r="I207" s="1751">
        <v>49</v>
      </c>
      <c r="J207" s="1751">
        <v>41</v>
      </c>
      <c r="K207" s="1751">
        <v>43</v>
      </c>
      <c r="L207" s="1751">
        <v>59</v>
      </c>
    </row>
    <row r="208" spans="1:12" ht="11.25" customHeight="1" x14ac:dyDescent="0.25">
      <c r="A208" s="1740" t="s">
        <v>117</v>
      </c>
      <c r="B208" s="1779"/>
      <c r="C208" s="1751">
        <v>44</v>
      </c>
      <c r="D208" s="1751">
        <v>50</v>
      </c>
      <c r="E208" s="1751">
        <v>53</v>
      </c>
      <c r="F208" s="1751">
        <v>45</v>
      </c>
      <c r="G208" s="1751">
        <v>38</v>
      </c>
      <c r="H208" s="1751">
        <v>146</v>
      </c>
      <c r="I208" s="1751">
        <v>180</v>
      </c>
      <c r="J208" s="1751">
        <v>248</v>
      </c>
      <c r="K208" s="1751">
        <v>180</v>
      </c>
      <c r="L208" s="1751">
        <v>192</v>
      </c>
    </row>
    <row r="209" spans="1:12" ht="11.25" customHeight="1" x14ac:dyDescent="0.25">
      <c r="A209" s="2310" t="s">
        <v>392</v>
      </c>
      <c r="B209" s="2310"/>
      <c r="C209" s="1751">
        <v>6</v>
      </c>
      <c r="D209" s="1751">
        <v>16</v>
      </c>
      <c r="E209" s="1751">
        <v>10</v>
      </c>
      <c r="F209" s="1751">
        <v>2</v>
      </c>
      <c r="G209" s="1751">
        <v>5</v>
      </c>
      <c r="H209" s="1751">
        <v>10</v>
      </c>
      <c r="I209" s="1751">
        <v>12</v>
      </c>
      <c r="J209" s="1751">
        <v>15</v>
      </c>
      <c r="K209" s="1751">
        <v>22</v>
      </c>
      <c r="L209" s="1751">
        <v>26</v>
      </c>
    </row>
    <row r="210" spans="1:12" ht="11.25" customHeight="1" x14ac:dyDescent="0.25">
      <c r="A210" s="2310" t="s">
        <v>393</v>
      </c>
      <c r="B210" s="2310"/>
      <c r="C210" s="1778">
        <v>1</v>
      </c>
      <c r="D210" s="1778">
        <v>3</v>
      </c>
      <c r="E210" s="1778">
        <v>1</v>
      </c>
      <c r="F210" s="1778">
        <v>4</v>
      </c>
      <c r="G210" s="1778">
        <v>1</v>
      </c>
      <c r="H210" s="1778">
        <v>6</v>
      </c>
      <c r="I210" s="1778">
        <v>5</v>
      </c>
      <c r="J210" s="1778">
        <v>9</v>
      </c>
      <c r="K210" s="1778">
        <v>15</v>
      </c>
      <c r="L210" s="1778">
        <v>8</v>
      </c>
    </row>
    <row r="211" spans="1:12" ht="11.25" customHeight="1" x14ac:dyDescent="0.25">
      <c r="A211" s="1781" t="s">
        <v>38</v>
      </c>
      <c r="B211" s="1779"/>
      <c r="C211" s="1753">
        <v>11547</v>
      </c>
      <c r="D211" s="1753">
        <v>12202</v>
      </c>
      <c r="E211" s="1753">
        <v>11849</v>
      </c>
      <c r="F211" s="1753">
        <v>11832</v>
      </c>
      <c r="G211" s="1753">
        <v>11258</v>
      </c>
      <c r="H211" s="1753">
        <v>10393</v>
      </c>
      <c r="I211" s="1753">
        <v>7740</v>
      </c>
      <c r="J211" s="1753">
        <v>9308</v>
      </c>
      <c r="K211" s="1753">
        <v>10419</v>
      </c>
      <c r="L211" s="1753">
        <v>11102</v>
      </c>
    </row>
  </sheetData>
  <mergeCells count="35">
    <mergeCell ref="A36:A42"/>
    <mergeCell ref="A6:A12"/>
    <mergeCell ref="A13:A17"/>
    <mergeCell ref="A18:A21"/>
    <mergeCell ref="A29:B29"/>
    <mergeCell ref="A30:B30"/>
    <mergeCell ref="A108:A111"/>
    <mergeCell ref="A43:A47"/>
    <mergeCell ref="A48:A51"/>
    <mergeCell ref="A59:B59"/>
    <mergeCell ref="A60:B60"/>
    <mergeCell ref="A66:A72"/>
    <mergeCell ref="A73:A77"/>
    <mergeCell ref="A78:A81"/>
    <mergeCell ref="A89:B89"/>
    <mergeCell ref="A90:B90"/>
    <mergeCell ref="A96:A102"/>
    <mergeCell ref="A103:A107"/>
    <mergeCell ref="A180:B180"/>
    <mergeCell ref="A119:B119"/>
    <mergeCell ref="A120:B120"/>
    <mergeCell ref="A126:A132"/>
    <mergeCell ref="A133:A137"/>
    <mergeCell ref="A138:A141"/>
    <mergeCell ref="A149:B149"/>
    <mergeCell ref="A150:B150"/>
    <mergeCell ref="A156:A162"/>
    <mergeCell ref="A163:A167"/>
    <mergeCell ref="A168:A171"/>
    <mergeCell ref="A179:B179"/>
    <mergeCell ref="A186:A192"/>
    <mergeCell ref="A193:A197"/>
    <mergeCell ref="A198:A201"/>
    <mergeCell ref="A209:B209"/>
    <mergeCell ref="A210:B210"/>
  </mergeCells>
  <pageMargins left="0.75" right="0.75" top="1" bottom="1" header="0.5" footer="0.5"/>
  <pageSetup paperSize="13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46" workbookViewId="0">
      <selection activeCell="A77" sqref="A77:K85"/>
    </sheetView>
  </sheetViews>
  <sheetFormatPr defaultColWidth="9.109375" defaultRowHeight="13.2" x14ac:dyDescent="0.25"/>
  <cols>
    <col min="1" max="1" width="16" style="1631" customWidth="1"/>
    <col min="2" max="11" width="5.44140625" style="1631" customWidth="1"/>
    <col min="12" max="16384" width="9.109375" style="1631"/>
  </cols>
  <sheetData>
    <row r="1" spans="1:11" x14ac:dyDescent="0.25">
      <c r="A1" s="1688" t="s">
        <v>1026</v>
      </c>
    </row>
    <row r="3" spans="1:11" x14ac:dyDescent="0.25">
      <c r="A3" s="1629" t="s">
        <v>1</v>
      </c>
    </row>
    <row r="4" spans="1:11" x14ac:dyDescent="0.25">
      <c r="A4" s="1629"/>
    </row>
    <row r="5" spans="1:11" x14ac:dyDescent="0.25">
      <c r="A5" s="1766" t="s">
        <v>189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</row>
    <row r="6" spans="1:11" x14ac:dyDescent="0.25">
      <c r="A6" s="1740" t="s">
        <v>169</v>
      </c>
      <c r="B6" s="787">
        <v>18169</v>
      </c>
      <c r="C6" s="787">
        <v>21454</v>
      </c>
      <c r="D6" s="787">
        <v>21095</v>
      </c>
      <c r="E6" s="787">
        <v>23862</v>
      </c>
      <c r="F6" s="787">
        <v>22169</v>
      </c>
      <c r="G6" s="787">
        <v>19758</v>
      </c>
      <c r="H6" s="787">
        <v>15329</v>
      </c>
      <c r="I6" s="787">
        <v>18770</v>
      </c>
      <c r="J6" s="787">
        <v>19748</v>
      </c>
      <c r="K6" s="787">
        <v>20583</v>
      </c>
    </row>
    <row r="7" spans="1:11" x14ac:dyDescent="0.25">
      <c r="A7" s="1740" t="s">
        <v>170</v>
      </c>
      <c r="B7" s="787">
        <v>8376</v>
      </c>
      <c r="C7" s="787">
        <v>6808</v>
      </c>
      <c r="D7" s="787">
        <v>7364</v>
      </c>
      <c r="E7" s="787">
        <v>6759</v>
      </c>
      <c r="F7" s="787">
        <v>7474</v>
      </c>
      <c r="G7" s="787">
        <v>7362</v>
      </c>
      <c r="H7" s="787">
        <v>7284</v>
      </c>
      <c r="I7" s="787">
        <v>8511</v>
      </c>
      <c r="J7" s="787">
        <v>8355</v>
      </c>
      <c r="K7" s="787">
        <v>8948</v>
      </c>
    </row>
    <row r="8" spans="1:11" x14ac:dyDescent="0.25">
      <c r="A8" s="1740" t="s">
        <v>171</v>
      </c>
      <c r="B8" s="787">
        <v>4265</v>
      </c>
      <c r="C8" s="787">
        <v>3230</v>
      </c>
      <c r="D8" s="787">
        <v>3715</v>
      </c>
      <c r="E8" s="787">
        <v>3132</v>
      </c>
      <c r="F8" s="787">
        <v>2585</v>
      </c>
      <c r="G8" s="787">
        <v>3384</v>
      </c>
      <c r="H8" s="787">
        <v>2350</v>
      </c>
      <c r="I8" s="787">
        <v>2996</v>
      </c>
      <c r="J8" s="787">
        <v>3167</v>
      </c>
      <c r="K8" s="787">
        <v>3755</v>
      </c>
    </row>
    <row r="9" spans="1:11" x14ac:dyDescent="0.25">
      <c r="A9" s="1740" t="s">
        <v>172</v>
      </c>
      <c r="B9" s="787">
        <v>245</v>
      </c>
      <c r="C9" s="787">
        <v>625</v>
      </c>
      <c r="D9" s="787">
        <v>272</v>
      </c>
      <c r="E9" s="787">
        <v>213</v>
      </c>
      <c r="F9" s="787">
        <v>270</v>
      </c>
      <c r="G9" s="787">
        <v>288</v>
      </c>
      <c r="H9" s="787">
        <v>542</v>
      </c>
      <c r="I9" s="787">
        <v>384</v>
      </c>
      <c r="J9" s="787">
        <v>514</v>
      </c>
      <c r="K9" s="787">
        <v>236</v>
      </c>
    </row>
    <row r="10" spans="1:11" x14ac:dyDescent="0.25">
      <c r="A10" s="1740" t="s">
        <v>173</v>
      </c>
      <c r="B10" s="787">
        <v>303</v>
      </c>
      <c r="C10" s="787">
        <v>374</v>
      </c>
      <c r="D10" s="787">
        <v>240</v>
      </c>
      <c r="E10" s="787">
        <v>319</v>
      </c>
      <c r="F10" s="787">
        <v>798</v>
      </c>
      <c r="G10" s="787">
        <v>259</v>
      </c>
      <c r="H10" s="787">
        <v>136</v>
      </c>
      <c r="I10" s="787">
        <v>306</v>
      </c>
      <c r="J10" s="787">
        <v>146</v>
      </c>
      <c r="K10" s="787">
        <v>297</v>
      </c>
    </row>
    <row r="11" spans="1:11" x14ac:dyDescent="0.25">
      <c r="A11" s="1740" t="s">
        <v>174</v>
      </c>
      <c r="B11" s="787">
        <v>7</v>
      </c>
      <c r="C11" s="787">
        <v>9</v>
      </c>
      <c r="D11" s="787">
        <v>6</v>
      </c>
      <c r="E11" s="787">
        <v>6</v>
      </c>
      <c r="F11" s="787">
        <v>21</v>
      </c>
      <c r="G11" s="787">
        <v>5</v>
      </c>
      <c r="H11" s="787">
        <v>20</v>
      </c>
      <c r="I11" s="787">
        <v>11</v>
      </c>
      <c r="J11" s="787">
        <v>8</v>
      </c>
      <c r="K11" s="787">
        <v>15</v>
      </c>
    </row>
    <row r="12" spans="1:11" x14ac:dyDescent="0.25">
      <c r="A12" s="1740" t="s">
        <v>214</v>
      </c>
      <c r="B12" s="787">
        <v>67</v>
      </c>
      <c r="C12" s="787">
        <v>71</v>
      </c>
      <c r="D12" s="787">
        <v>65</v>
      </c>
      <c r="E12" s="787">
        <v>77</v>
      </c>
      <c r="F12" s="787">
        <v>123</v>
      </c>
      <c r="G12" s="787">
        <v>311</v>
      </c>
      <c r="H12" s="787">
        <v>413</v>
      </c>
      <c r="I12" s="787">
        <v>475</v>
      </c>
      <c r="J12" s="787">
        <v>623</v>
      </c>
      <c r="K12" s="787">
        <v>770</v>
      </c>
    </row>
    <row r="13" spans="1:11" x14ac:dyDescent="0.25">
      <c r="A13" s="1789" t="s">
        <v>38</v>
      </c>
      <c r="B13" s="1904">
        <f t="shared" ref="B13:I13" si="0">SUM(B6:B12)</f>
        <v>31432</v>
      </c>
      <c r="C13" s="1904">
        <f t="shared" si="0"/>
        <v>32571</v>
      </c>
      <c r="D13" s="1904">
        <f t="shared" si="0"/>
        <v>32757</v>
      </c>
      <c r="E13" s="1904">
        <f t="shared" si="0"/>
        <v>34368</v>
      </c>
      <c r="F13" s="1904">
        <f t="shared" si="0"/>
        <v>33440</v>
      </c>
      <c r="G13" s="1904">
        <f t="shared" si="0"/>
        <v>31367</v>
      </c>
      <c r="H13" s="1904">
        <f t="shared" si="0"/>
        <v>26074</v>
      </c>
      <c r="I13" s="1904">
        <f t="shared" si="0"/>
        <v>31453</v>
      </c>
      <c r="J13" s="1904">
        <v>32561</v>
      </c>
      <c r="K13" s="1904">
        <v>34604</v>
      </c>
    </row>
    <row r="14" spans="1:11" x14ac:dyDescent="0.25">
      <c r="A14" s="1789"/>
    </row>
    <row r="15" spans="1:11" x14ac:dyDescent="0.25">
      <c r="A15" s="1629" t="s">
        <v>2</v>
      </c>
    </row>
    <row r="16" spans="1:11" x14ac:dyDescent="0.25">
      <c r="A16" s="1629"/>
    </row>
    <row r="17" spans="1:11" x14ac:dyDescent="0.25">
      <c r="A17" s="1766" t="s">
        <v>189</v>
      </c>
      <c r="B17" s="1878" t="s">
        <v>413</v>
      </c>
      <c r="C17" s="1878" t="s">
        <v>414</v>
      </c>
      <c r="D17" s="1878" t="s">
        <v>415</v>
      </c>
      <c r="E17" s="1878" t="s">
        <v>416</v>
      </c>
      <c r="F17" s="1878" t="s">
        <v>417</v>
      </c>
      <c r="G17" s="1878" t="s">
        <v>418</v>
      </c>
      <c r="H17" s="1878" t="s">
        <v>419</v>
      </c>
      <c r="I17" s="1878" t="s">
        <v>511</v>
      </c>
      <c r="J17" s="1878" t="s">
        <v>518</v>
      </c>
      <c r="K17" s="1878" t="s">
        <v>519</v>
      </c>
    </row>
    <row r="18" spans="1:11" x14ac:dyDescent="0.25">
      <c r="A18" s="1740" t="s">
        <v>169</v>
      </c>
      <c r="B18" s="68">
        <v>6350</v>
      </c>
      <c r="C18" s="68">
        <v>7441</v>
      </c>
      <c r="D18" s="68">
        <v>7068</v>
      </c>
      <c r="E18" s="68">
        <v>7831</v>
      </c>
      <c r="F18" s="68">
        <v>7088</v>
      </c>
      <c r="G18" s="68">
        <v>6316</v>
      </c>
      <c r="H18" s="68">
        <v>4792</v>
      </c>
      <c r="I18" s="68">
        <v>5750</v>
      </c>
      <c r="J18" s="68">
        <v>6414</v>
      </c>
      <c r="K18" s="68">
        <v>6718</v>
      </c>
    </row>
    <row r="19" spans="1:11" x14ac:dyDescent="0.25">
      <c r="A19" s="1740" t="s">
        <v>170</v>
      </c>
      <c r="B19" s="68">
        <v>2700</v>
      </c>
      <c r="C19" s="68">
        <v>2106</v>
      </c>
      <c r="D19" s="68">
        <v>2295</v>
      </c>
      <c r="E19" s="68">
        <v>1959</v>
      </c>
      <c r="F19" s="68">
        <v>2230</v>
      </c>
      <c r="G19" s="68">
        <v>2119</v>
      </c>
      <c r="H19" s="68">
        <v>1977</v>
      </c>
      <c r="I19" s="68">
        <v>2225</v>
      </c>
      <c r="J19" s="68">
        <v>2330</v>
      </c>
      <c r="K19" s="68">
        <v>2535</v>
      </c>
    </row>
    <row r="20" spans="1:11" x14ac:dyDescent="0.25">
      <c r="A20" s="1740" t="s">
        <v>171</v>
      </c>
      <c r="B20" s="68">
        <v>1385</v>
      </c>
      <c r="C20" s="68">
        <v>1138</v>
      </c>
      <c r="D20" s="68">
        <v>1244</v>
      </c>
      <c r="E20" s="68">
        <v>994</v>
      </c>
      <c r="F20" s="68">
        <v>812</v>
      </c>
      <c r="G20" s="68">
        <v>1065</v>
      </c>
      <c r="H20" s="68">
        <v>668</v>
      </c>
      <c r="I20" s="68">
        <v>867</v>
      </c>
      <c r="J20" s="68">
        <v>962</v>
      </c>
      <c r="K20" s="68">
        <v>1096</v>
      </c>
    </row>
    <row r="21" spans="1:11" x14ac:dyDescent="0.25">
      <c r="A21" s="1740" t="s">
        <v>172</v>
      </c>
      <c r="B21" s="68">
        <v>91</v>
      </c>
      <c r="C21" s="68">
        <v>235</v>
      </c>
      <c r="D21" s="68">
        <v>98</v>
      </c>
      <c r="E21" s="68">
        <v>73</v>
      </c>
      <c r="F21" s="68">
        <v>75</v>
      </c>
      <c r="G21" s="68">
        <v>75</v>
      </c>
      <c r="H21" s="68">
        <v>149</v>
      </c>
      <c r="I21" s="68">
        <v>112</v>
      </c>
      <c r="J21" s="68">
        <v>147</v>
      </c>
      <c r="K21" s="68">
        <v>66</v>
      </c>
    </row>
    <row r="22" spans="1:11" x14ac:dyDescent="0.25">
      <c r="A22" s="1740" t="s">
        <v>173</v>
      </c>
      <c r="B22" s="68">
        <v>59</v>
      </c>
      <c r="C22" s="68">
        <v>100</v>
      </c>
      <c r="D22" s="68">
        <v>56</v>
      </c>
      <c r="E22" s="68">
        <v>64</v>
      </c>
      <c r="F22" s="68">
        <v>209</v>
      </c>
      <c r="G22" s="68">
        <v>48</v>
      </c>
      <c r="H22" s="68">
        <v>31</v>
      </c>
      <c r="I22" s="68">
        <v>80</v>
      </c>
      <c r="J22" s="68">
        <v>27</v>
      </c>
      <c r="K22" s="68">
        <v>72</v>
      </c>
    </row>
    <row r="23" spans="1:11" x14ac:dyDescent="0.25">
      <c r="A23" s="1740" t="s">
        <v>174</v>
      </c>
      <c r="B23" s="68">
        <v>3</v>
      </c>
      <c r="C23" s="68">
        <v>2</v>
      </c>
      <c r="D23" s="68">
        <v>2</v>
      </c>
      <c r="E23" s="68">
        <v>3</v>
      </c>
      <c r="F23" s="68">
        <v>6</v>
      </c>
      <c r="G23" s="1885" t="s">
        <v>797</v>
      </c>
      <c r="H23" s="1885">
        <v>9</v>
      </c>
      <c r="I23" s="1885">
        <v>3</v>
      </c>
      <c r="J23" s="1885">
        <v>4</v>
      </c>
      <c r="K23" s="1885">
        <v>6</v>
      </c>
    </row>
    <row r="24" spans="1:11" x14ac:dyDescent="0.25">
      <c r="A24" s="1740" t="s">
        <v>214</v>
      </c>
      <c r="B24" s="68">
        <v>19</v>
      </c>
      <c r="C24" s="68">
        <v>16</v>
      </c>
      <c r="D24" s="68">
        <v>16</v>
      </c>
      <c r="E24" s="68">
        <v>15</v>
      </c>
      <c r="F24" s="68">
        <v>30</v>
      </c>
      <c r="G24" s="68">
        <v>72</v>
      </c>
      <c r="H24" s="68">
        <v>84</v>
      </c>
      <c r="I24" s="68">
        <v>109</v>
      </c>
      <c r="J24" s="68">
        <v>121</v>
      </c>
      <c r="K24" s="68">
        <v>140</v>
      </c>
    </row>
    <row r="25" spans="1:11" x14ac:dyDescent="0.25">
      <c r="A25" s="1789" t="s">
        <v>38</v>
      </c>
      <c r="B25" s="1904">
        <f t="shared" ref="B25:I25" si="1">SUM(B18:B24)</f>
        <v>10607</v>
      </c>
      <c r="C25" s="1904">
        <f t="shared" si="1"/>
        <v>11038</v>
      </c>
      <c r="D25" s="1904">
        <f t="shared" si="1"/>
        <v>10779</v>
      </c>
      <c r="E25" s="1904">
        <f t="shared" si="1"/>
        <v>10939</v>
      </c>
      <c r="F25" s="1904">
        <f t="shared" si="1"/>
        <v>10450</v>
      </c>
      <c r="G25" s="1904">
        <f t="shared" si="1"/>
        <v>9695</v>
      </c>
      <c r="H25" s="1904">
        <f t="shared" si="1"/>
        <v>7710</v>
      </c>
      <c r="I25" s="1904">
        <f t="shared" si="1"/>
        <v>9146</v>
      </c>
      <c r="J25" s="1904">
        <f>SUM(J18:J24)</f>
        <v>10005</v>
      </c>
      <c r="K25" s="1904">
        <v>10633</v>
      </c>
    </row>
    <row r="26" spans="1:11" x14ac:dyDescent="0.25">
      <c r="A26" s="1789"/>
      <c r="B26" s="1753"/>
      <c r="C26" s="1753"/>
      <c r="D26" s="1753"/>
      <c r="E26" s="1753"/>
      <c r="F26" s="1753"/>
      <c r="G26" s="1753"/>
      <c r="H26" s="1753"/>
      <c r="I26" s="1753"/>
      <c r="J26" s="1753"/>
      <c r="K26" s="1753"/>
    </row>
    <row r="27" spans="1:11" x14ac:dyDescent="0.25">
      <c r="A27" s="1629" t="s">
        <v>803</v>
      </c>
    </row>
    <row r="28" spans="1:11" x14ac:dyDescent="0.25">
      <c r="A28" s="1629"/>
    </row>
    <row r="29" spans="1:11" x14ac:dyDescent="0.25">
      <c r="A29" s="1766" t="s">
        <v>189</v>
      </c>
      <c r="B29" s="1878" t="s">
        <v>413</v>
      </c>
      <c r="C29" s="1878" t="s">
        <v>414</v>
      </c>
      <c r="D29" s="1878" t="s">
        <v>415</v>
      </c>
      <c r="E29" s="1878" t="s">
        <v>416</v>
      </c>
      <c r="F29" s="1878" t="s">
        <v>417</v>
      </c>
      <c r="G29" s="1878" t="s">
        <v>418</v>
      </c>
      <c r="H29" s="1878" t="s">
        <v>419</v>
      </c>
      <c r="I29" s="1878" t="s">
        <v>511</v>
      </c>
      <c r="J29" s="1878" t="s">
        <v>518</v>
      </c>
      <c r="K29" s="1878" t="s">
        <v>519</v>
      </c>
    </row>
    <row r="30" spans="1:11" x14ac:dyDescent="0.25">
      <c r="A30" s="1740" t="s">
        <v>169</v>
      </c>
      <c r="B30" s="41">
        <v>177</v>
      </c>
      <c r="C30" s="41">
        <v>213</v>
      </c>
      <c r="D30" s="41">
        <v>180</v>
      </c>
      <c r="E30" s="41">
        <v>210</v>
      </c>
      <c r="F30" s="41">
        <v>204</v>
      </c>
      <c r="G30" s="41">
        <v>163</v>
      </c>
      <c r="H30" s="41">
        <v>121</v>
      </c>
      <c r="I30" s="41">
        <v>158</v>
      </c>
      <c r="J30" s="41">
        <v>153</v>
      </c>
      <c r="K30" s="41">
        <v>165</v>
      </c>
    </row>
    <row r="31" spans="1:11" x14ac:dyDescent="0.25">
      <c r="A31" s="1740" t="s">
        <v>170</v>
      </c>
      <c r="B31" s="41">
        <v>66</v>
      </c>
      <c r="C31" s="41">
        <v>61</v>
      </c>
      <c r="D31" s="41">
        <v>69</v>
      </c>
      <c r="E31" s="41">
        <v>66</v>
      </c>
      <c r="F31" s="41">
        <v>63</v>
      </c>
      <c r="G31" s="41">
        <v>72</v>
      </c>
      <c r="H31" s="41">
        <v>64</v>
      </c>
      <c r="I31" s="41">
        <v>68</v>
      </c>
      <c r="J31" s="41">
        <v>56</v>
      </c>
      <c r="K31" s="41">
        <v>65</v>
      </c>
    </row>
    <row r="32" spans="1:11" x14ac:dyDescent="0.25">
      <c r="A32" s="1740" t="s">
        <v>171</v>
      </c>
      <c r="B32" s="41">
        <v>37</v>
      </c>
      <c r="C32" s="41">
        <v>36</v>
      </c>
      <c r="D32" s="41">
        <v>25</v>
      </c>
      <c r="E32" s="41">
        <v>28</v>
      </c>
      <c r="F32" s="41">
        <v>18</v>
      </c>
      <c r="G32" s="41">
        <v>32</v>
      </c>
      <c r="H32" s="41">
        <v>19</v>
      </c>
      <c r="I32" s="41">
        <v>25</v>
      </c>
      <c r="J32" s="41">
        <v>24</v>
      </c>
      <c r="K32" s="41">
        <v>14</v>
      </c>
    </row>
    <row r="33" spans="1:11" x14ac:dyDescent="0.25">
      <c r="A33" s="1740" t="s">
        <v>172</v>
      </c>
      <c r="B33" s="41">
        <v>4</v>
      </c>
      <c r="C33" s="41">
        <v>5</v>
      </c>
      <c r="D33" s="41">
        <v>5</v>
      </c>
      <c r="E33" s="41">
        <v>3</v>
      </c>
      <c r="F33" s="41">
        <v>6</v>
      </c>
      <c r="G33" s="41">
        <v>6</v>
      </c>
      <c r="H33" s="41">
        <v>5</v>
      </c>
      <c r="I33" s="41">
        <v>7</v>
      </c>
      <c r="J33" s="41">
        <v>7</v>
      </c>
      <c r="K33" s="41">
        <v>2</v>
      </c>
    </row>
    <row r="34" spans="1:11" x14ac:dyDescent="0.25">
      <c r="A34" s="1740" t="s">
        <v>173</v>
      </c>
      <c r="B34" s="1885" t="s">
        <v>797</v>
      </c>
      <c r="C34" s="1885">
        <v>1</v>
      </c>
      <c r="D34" s="1885" t="s">
        <v>797</v>
      </c>
      <c r="E34" s="1885" t="s">
        <v>797</v>
      </c>
      <c r="F34" s="1885">
        <v>4</v>
      </c>
      <c r="G34" s="1885">
        <v>1</v>
      </c>
      <c r="H34" s="1885">
        <v>1</v>
      </c>
      <c r="I34" s="1885">
        <v>1</v>
      </c>
      <c r="J34" s="1885">
        <v>1</v>
      </c>
      <c r="K34" s="1885">
        <v>2</v>
      </c>
    </row>
    <row r="35" spans="1:11" x14ac:dyDescent="0.25">
      <c r="A35" s="1740" t="s">
        <v>174</v>
      </c>
      <c r="B35" s="1885" t="s">
        <v>797</v>
      </c>
      <c r="C35" s="1885" t="s">
        <v>797</v>
      </c>
      <c r="D35" s="1885" t="s">
        <v>797</v>
      </c>
      <c r="E35" s="1885" t="s">
        <v>797</v>
      </c>
      <c r="F35" s="1885">
        <v>1</v>
      </c>
      <c r="G35" s="1885" t="s">
        <v>797</v>
      </c>
      <c r="H35" s="1885" t="s">
        <v>797</v>
      </c>
      <c r="I35" s="1885">
        <v>0</v>
      </c>
      <c r="J35" s="1885">
        <v>0</v>
      </c>
      <c r="K35" s="1885">
        <v>0</v>
      </c>
    </row>
    <row r="36" spans="1:11" x14ac:dyDescent="0.25">
      <c r="A36" s="1740" t="s">
        <v>214</v>
      </c>
      <c r="B36" s="1885" t="s">
        <v>797</v>
      </c>
      <c r="C36" s="1885">
        <v>1</v>
      </c>
      <c r="D36" s="1885" t="s">
        <v>797</v>
      </c>
      <c r="E36" s="1885" t="s">
        <v>797</v>
      </c>
      <c r="F36" s="1885">
        <v>1</v>
      </c>
      <c r="G36" s="1885">
        <v>5</v>
      </c>
      <c r="H36" s="1885">
        <v>4</v>
      </c>
      <c r="I36" s="1885">
        <v>4</v>
      </c>
      <c r="J36" s="1885">
        <v>2</v>
      </c>
      <c r="K36" s="1885">
        <v>3</v>
      </c>
    </row>
    <row r="37" spans="1:11" x14ac:dyDescent="0.25">
      <c r="A37" s="1789" t="s">
        <v>38</v>
      </c>
      <c r="B37" s="1904">
        <f t="shared" ref="B37:H37" si="2">SUM(B30:B36)</f>
        <v>284</v>
      </c>
      <c r="C37" s="1904">
        <f t="shared" si="2"/>
        <v>317</v>
      </c>
      <c r="D37" s="1904">
        <f t="shared" si="2"/>
        <v>279</v>
      </c>
      <c r="E37" s="1904">
        <f t="shared" si="2"/>
        <v>307</v>
      </c>
      <c r="F37" s="1904">
        <f t="shared" si="2"/>
        <v>297</v>
      </c>
      <c r="G37" s="1904">
        <f t="shared" si="2"/>
        <v>279</v>
      </c>
      <c r="H37" s="1904">
        <f t="shared" si="2"/>
        <v>214</v>
      </c>
      <c r="I37" s="1904">
        <v>263</v>
      </c>
      <c r="J37" s="1904">
        <v>243</v>
      </c>
      <c r="K37" s="1904">
        <v>251</v>
      </c>
    </row>
    <row r="39" spans="1:11" x14ac:dyDescent="0.25">
      <c r="A39" s="1629" t="s">
        <v>804</v>
      </c>
    </row>
    <row r="41" spans="1:11" x14ac:dyDescent="0.25">
      <c r="A41" s="1766" t="s">
        <v>189</v>
      </c>
      <c r="B41" s="1878" t="s">
        <v>413</v>
      </c>
      <c r="C41" s="1878" t="s">
        <v>414</v>
      </c>
      <c r="D41" s="1878" t="s">
        <v>415</v>
      </c>
      <c r="E41" s="1878" t="s">
        <v>416</v>
      </c>
      <c r="F41" s="1878" t="s">
        <v>417</v>
      </c>
      <c r="G41" s="1878" t="s">
        <v>418</v>
      </c>
      <c r="H41" s="1878" t="s">
        <v>419</v>
      </c>
      <c r="I41" s="1878" t="s">
        <v>511</v>
      </c>
      <c r="J41" s="1878" t="s">
        <v>518</v>
      </c>
      <c r="K41" s="1878" t="s">
        <v>519</v>
      </c>
    </row>
    <row r="42" spans="1:11" x14ac:dyDescent="0.25">
      <c r="A42" s="1740" t="s">
        <v>169</v>
      </c>
      <c r="B42" s="787">
        <v>6173</v>
      </c>
      <c r="C42" s="787">
        <v>7228</v>
      </c>
      <c r="D42" s="787">
        <v>6888</v>
      </c>
      <c r="E42" s="787">
        <v>7621</v>
      </c>
      <c r="F42" s="787">
        <v>6884</v>
      </c>
      <c r="G42" s="787">
        <v>6153</v>
      </c>
      <c r="H42" s="787">
        <v>4671</v>
      </c>
      <c r="I42" s="787">
        <v>5592</v>
      </c>
      <c r="J42" s="787">
        <v>6261</v>
      </c>
      <c r="K42" s="787">
        <v>6553</v>
      </c>
    </row>
    <row r="43" spans="1:11" x14ac:dyDescent="0.25">
      <c r="A43" s="1740" t="s">
        <v>170</v>
      </c>
      <c r="B43" s="787">
        <v>2634</v>
      </c>
      <c r="C43" s="787">
        <v>2045</v>
      </c>
      <c r="D43" s="787">
        <v>2226</v>
      </c>
      <c r="E43" s="787">
        <v>1893</v>
      </c>
      <c r="F43" s="787">
        <v>2167</v>
      </c>
      <c r="G43" s="787">
        <v>2047</v>
      </c>
      <c r="H43" s="787">
        <v>1913</v>
      </c>
      <c r="I43" s="787">
        <v>2157</v>
      </c>
      <c r="J43" s="787">
        <v>2274</v>
      </c>
      <c r="K43" s="787">
        <v>2470</v>
      </c>
    </row>
    <row r="44" spans="1:11" x14ac:dyDescent="0.25">
      <c r="A44" s="1740" t="s">
        <v>171</v>
      </c>
      <c r="B44" s="787">
        <v>1348</v>
      </c>
      <c r="C44" s="787">
        <v>1102</v>
      </c>
      <c r="D44" s="787">
        <v>1219</v>
      </c>
      <c r="E44" s="787">
        <v>966</v>
      </c>
      <c r="F44" s="787">
        <v>794</v>
      </c>
      <c r="G44" s="787">
        <v>1033</v>
      </c>
      <c r="H44" s="787">
        <v>649</v>
      </c>
      <c r="I44" s="787">
        <v>842</v>
      </c>
      <c r="J44" s="787">
        <v>938</v>
      </c>
      <c r="K44" s="787">
        <v>1082</v>
      </c>
    </row>
    <row r="45" spans="1:11" x14ac:dyDescent="0.25">
      <c r="A45" s="1740" t="s">
        <v>172</v>
      </c>
      <c r="B45" s="787">
        <v>87</v>
      </c>
      <c r="C45" s="787">
        <v>230</v>
      </c>
      <c r="D45" s="787">
        <v>93</v>
      </c>
      <c r="E45" s="787">
        <v>70</v>
      </c>
      <c r="F45" s="787">
        <v>69</v>
      </c>
      <c r="G45" s="787">
        <v>69</v>
      </c>
      <c r="H45" s="787">
        <v>144</v>
      </c>
      <c r="I45" s="787">
        <v>105</v>
      </c>
      <c r="J45" s="787">
        <v>140</v>
      </c>
      <c r="K45" s="787">
        <v>64</v>
      </c>
    </row>
    <row r="46" spans="1:11" x14ac:dyDescent="0.25">
      <c r="A46" s="1740" t="s">
        <v>173</v>
      </c>
      <c r="B46" s="787">
        <v>59</v>
      </c>
      <c r="C46" s="787">
        <v>99</v>
      </c>
      <c r="D46" s="787">
        <v>56</v>
      </c>
      <c r="E46" s="787">
        <v>64</v>
      </c>
      <c r="F46" s="787">
        <v>205</v>
      </c>
      <c r="G46" s="787">
        <v>47</v>
      </c>
      <c r="H46" s="787">
        <v>30</v>
      </c>
      <c r="I46" s="787">
        <v>79</v>
      </c>
      <c r="J46" s="787">
        <v>26</v>
      </c>
      <c r="K46" s="787">
        <v>70</v>
      </c>
    </row>
    <row r="47" spans="1:11" x14ac:dyDescent="0.25">
      <c r="A47" s="1740" t="s">
        <v>174</v>
      </c>
      <c r="B47" s="787">
        <v>3</v>
      </c>
      <c r="C47" s="787">
        <v>2</v>
      </c>
      <c r="D47" s="787">
        <v>2</v>
      </c>
      <c r="E47" s="787">
        <v>3</v>
      </c>
      <c r="F47" s="787">
        <v>5</v>
      </c>
      <c r="G47" s="1885" t="s">
        <v>845</v>
      </c>
      <c r="H47" s="1885">
        <v>9</v>
      </c>
      <c r="I47" s="1885">
        <v>3</v>
      </c>
      <c r="J47" s="1885">
        <v>4</v>
      </c>
      <c r="K47" s="1885">
        <v>2</v>
      </c>
    </row>
    <row r="48" spans="1:11" x14ac:dyDescent="0.25">
      <c r="A48" s="1740" t="s">
        <v>214</v>
      </c>
      <c r="B48" s="787">
        <v>19</v>
      </c>
      <c r="C48" s="787">
        <v>15</v>
      </c>
      <c r="D48" s="787">
        <v>16</v>
      </c>
      <c r="E48" s="787">
        <v>15</v>
      </c>
      <c r="F48" s="787">
        <v>29</v>
      </c>
      <c r="G48" s="787">
        <v>67</v>
      </c>
      <c r="H48" s="787">
        <v>80</v>
      </c>
      <c r="I48" s="787">
        <v>105</v>
      </c>
      <c r="J48" s="787">
        <v>119</v>
      </c>
      <c r="K48" s="787">
        <v>141</v>
      </c>
    </row>
    <row r="49" spans="1:11" x14ac:dyDescent="0.25">
      <c r="A49" s="1789" t="s">
        <v>38</v>
      </c>
      <c r="B49" s="1904">
        <f t="shared" ref="B49:H49" si="3">SUM(B42:B48)</f>
        <v>10323</v>
      </c>
      <c r="C49" s="1904">
        <f t="shared" si="3"/>
        <v>10721</v>
      </c>
      <c r="D49" s="1904">
        <f t="shared" si="3"/>
        <v>10500</v>
      </c>
      <c r="E49" s="1904">
        <f t="shared" si="3"/>
        <v>10632</v>
      </c>
      <c r="F49" s="1904">
        <f t="shared" si="3"/>
        <v>10153</v>
      </c>
      <c r="G49" s="1904">
        <f t="shared" si="3"/>
        <v>9416</v>
      </c>
      <c r="H49" s="1904">
        <f t="shared" si="3"/>
        <v>7496</v>
      </c>
      <c r="I49" s="1904">
        <v>8883</v>
      </c>
      <c r="J49" s="1904">
        <v>9762</v>
      </c>
      <c r="K49" s="1904">
        <f>SUM(K42:K48)</f>
        <v>10382</v>
      </c>
    </row>
    <row r="51" spans="1:11" x14ac:dyDescent="0.25">
      <c r="A51" s="1762" t="s">
        <v>805</v>
      </c>
    </row>
    <row r="53" spans="1:11" x14ac:dyDescent="0.25">
      <c r="A53" s="1766" t="s">
        <v>189</v>
      </c>
      <c r="B53" s="1878" t="s">
        <v>413</v>
      </c>
      <c r="C53" s="1878" t="s">
        <v>414</v>
      </c>
      <c r="D53" s="1878" t="s">
        <v>415</v>
      </c>
      <c r="E53" s="1878" t="s">
        <v>416</v>
      </c>
      <c r="F53" s="1878" t="s">
        <v>417</v>
      </c>
      <c r="G53" s="1878" t="s">
        <v>418</v>
      </c>
      <c r="H53" s="1878" t="s">
        <v>419</v>
      </c>
      <c r="I53" s="1878" t="s">
        <v>511</v>
      </c>
      <c r="J53" s="1878" t="s">
        <v>518</v>
      </c>
      <c r="K53" s="1878" t="s">
        <v>519</v>
      </c>
    </row>
    <row r="54" spans="1:11" x14ac:dyDescent="0.25">
      <c r="A54" s="1740" t="s">
        <v>169</v>
      </c>
      <c r="B54" s="41">
        <v>193</v>
      </c>
      <c r="C54" s="41">
        <v>234</v>
      </c>
      <c r="D54" s="41">
        <v>195</v>
      </c>
      <c r="E54" s="41">
        <v>224</v>
      </c>
      <c r="F54" s="41">
        <v>219</v>
      </c>
      <c r="G54" s="41">
        <v>172</v>
      </c>
      <c r="H54" s="41">
        <v>140</v>
      </c>
      <c r="I54" s="41">
        <v>176</v>
      </c>
      <c r="J54" s="41">
        <v>177</v>
      </c>
      <c r="K54" s="787">
        <v>175</v>
      </c>
    </row>
    <row r="55" spans="1:11" x14ac:dyDescent="0.25">
      <c r="A55" s="1740" t="s">
        <v>170</v>
      </c>
      <c r="B55" s="41">
        <v>72</v>
      </c>
      <c r="C55" s="41">
        <v>64</v>
      </c>
      <c r="D55" s="41">
        <v>81</v>
      </c>
      <c r="E55" s="41">
        <v>75</v>
      </c>
      <c r="F55" s="41">
        <v>67</v>
      </c>
      <c r="G55" s="41">
        <v>78</v>
      </c>
      <c r="H55" s="41">
        <v>65</v>
      </c>
      <c r="I55" s="41">
        <v>76</v>
      </c>
      <c r="J55" s="41">
        <v>58</v>
      </c>
      <c r="K55" s="787">
        <v>77</v>
      </c>
    </row>
    <row r="56" spans="1:11" x14ac:dyDescent="0.25">
      <c r="A56" s="1740" t="s">
        <v>171</v>
      </c>
      <c r="B56" s="41">
        <v>39</v>
      </c>
      <c r="C56" s="41">
        <v>43</v>
      </c>
      <c r="D56" s="41">
        <v>26</v>
      </c>
      <c r="E56" s="41">
        <v>29</v>
      </c>
      <c r="F56" s="41">
        <v>18</v>
      </c>
      <c r="G56" s="41">
        <v>35</v>
      </c>
      <c r="H56" s="41">
        <v>20</v>
      </c>
      <c r="I56" s="41">
        <v>28</v>
      </c>
      <c r="J56" s="41">
        <v>26</v>
      </c>
      <c r="K56" s="787">
        <v>15</v>
      </c>
    </row>
    <row r="57" spans="1:11" x14ac:dyDescent="0.25">
      <c r="A57" s="1740" t="s">
        <v>172</v>
      </c>
      <c r="B57" s="41">
        <v>4</v>
      </c>
      <c r="C57" s="41">
        <v>5</v>
      </c>
      <c r="D57" s="41">
        <v>5</v>
      </c>
      <c r="E57" s="41">
        <v>3</v>
      </c>
      <c r="F57" s="41">
        <v>6</v>
      </c>
      <c r="G57" s="41">
        <v>6</v>
      </c>
      <c r="H57" s="41">
        <v>7</v>
      </c>
      <c r="I57" s="41">
        <v>7</v>
      </c>
      <c r="J57" s="41">
        <v>9</v>
      </c>
      <c r="K57" s="787">
        <v>2</v>
      </c>
    </row>
    <row r="58" spans="1:11" x14ac:dyDescent="0.25">
      <c r="A58" s="1740" t="s">
        <v>173</v>
      </c>
      <c r="B58" s="1885" t="s">
        <v>797</v>
      </c>
      <c r="C58" s="1885">
        <v>1</v>
      </c>
      <c r="D58" s="1885" t="s">
        <v>845</v>
      </c>
      <c r="E58" s="1885" t="s">
        <v>845</v>
      </c>
      <c r="F58" s="1885">
        <v>5</v>
      </c>
      <c r="G58" s="1885">
        <v>1</v>
      </c>
      <c r="H58" s="1885">
        <v>1</v>
      </c>
      <c r="I58" s="1885">
        <v>1</v>
      </c>
      <c r="J58" s="1885">
        <v>1</v>
      </c>
      <c r="K58" s="787">
        <v>2</v>
      </c>
    </row>
    <row r="59" spans="1:11" x14ac:dyDescent="0.25">
      <c r="A59" s="1740" t="s">
        <v>174</v>
      </c>
      <c r="B59" s="1885" t="s">
        <v>845</v>
      </c>
      <c r="C59" s="1885" t="s">
        <v>845</v>
      </c>
      <c r="D59" s="1885" t="s">
        <v>845</v>
      </c>
      <c r="E59" s="1885" t="s">
        <v>845</v>
      </c>
      <c r="F59" s="1885">
        <v>1</v>
      </c>
      <c r="G59" s="1885" t="s">
        <v>845</v>
      </c>
      <c r="H59" s="1885" t="s">
        <v>845</v>
      </c>
      <c r="I59" s="1885" t="s">
        <v>845</v>
      </c>
      <c r="J59" s="1885">
        <v>0</v>
      </c>
      <c r="K59" s="1885">
        <v>0</v>
      </c>
    </row>
    <row r="60" spans="1:11" x14ac:dyDescent="0.25">
      <c r="A60" s="1740" t="s">
        <v>214</v>
      </c>
      <c r="B60" s="1885" t="s">
        <v>845</v>
      </c>
      <c r="C60" s="1885">
        <v>1</v>
      </c>
      <c r="D60" s="1885" t="s">
        <v>845</v>
      </c>
      <c r="E60" s="1885" t="s">
        <v>845</v>
      </c>
      <c r="F60" s="1885">
        <v>1</v>
      </c>
      <c r="G60" s="1885">
        <v>5</v>
      </c>
      <c r="H60" s="1885">
        <v>4</v>
      </c>
      <c r="I60" s="1885">
        <v>4</v>
      </c>
      <c r="J60" s="1885">
        <v>4</v>
      </c>
      <c r="K60" s="1885">
        <v>3</v>
      </c>
    </row>
    <row r="61" spans="1:11" x14ac:dyDescent="0.25">
      <c r="A61" s="1789" t="s">
        <v>38</v>
      </c>
      <c r="B61" s="1904">
        <f t="shared" ref="B61:H61" si="4">SUM(B54:B60)</f>
        <v>308</v>
      </c>
      <c r="C61" s="1904">
        <f t="shared" si="4"/>
        <v>348</v>
      </c>
      <c r="D61" s="1904">
        <f t="shared" si="4"/>
        <v>307</v>
      </c>
      <c r="E61" s="1904">
        <f t="shared" si="4"/>
        <v>331</v>
      </c>
      <c r="F61" s="1904">
        <f t="shared" si="4"/>
        <v>317</v>
      </c>
      <c r="G61" s="1904">
        <f t="shared" si="4"/>
        <v>297</v>
      </c>
      <c r="H61" s="1904">
        <f t="shared" si="4"/>
        <v>237</v>
      </c>
      <c r="I61" s="1904">
        <v>292</v>
      </c>
      <c r="J61" s="1904">
        <v>275</v>
      </c>
      <c r="K61" s="1904">
        <v>274</v>
      </c>
    </row>
    <row r="63" spans="1:11" x14ac:dyDescent="0.25">
      <c r="A63" s="1629" t="s">
        <v>822</v>
      </c>
    </row>
    <row r="65" spans="1:11" x14ac:dyDescent="0.25">
      <c r="A65" s="1766" t="s">
        <v>189</v>
      </c>
      <c r="B65" s="1878" t="s">
        <v>413</v>
      </c>
      <c r="C65" s="1878" t="s">
        <v>414</v>
      </c>
      <c r="D65" s="1878" t="s">
        <v>415</v>
      </c>
      <c r="E65" s="1878" t="s">
        <v>416</v>
      </c>
      <c r="F65" s="1878" t="s">
        <v>417</v>
      </c>
      <c r="G65" s="1878" t="s">
        <v>418</v>
      </c>
      <c r="H65" s="1878" t="s">
        <v>419</v>
      </c>
      <c r="I65" s="1878" t="s">
        <v>511</v>
      </c>
      <c r="J65" s="1878" t="s">
        <v>518</v>
      </c>
      <c r="K65" s="1878" t="s">
        <v>519</v>
      </c>
    </row>
    <row r="66" spans="1:11" x14ac:dyDescent="0.25">
      <c r="A66" s="1740" t="s">
        <v>169</v>
      </c>
      <c r="B66" s="787">
        <v>1678</v>
      </c>
      <c r="C66" s="787">
        <v>2014</v>
      </c>
      <c r="D66" s="787">
        <v>1889</v>
      </c>
      <c r="E66" s="787">
        <v>2068</v>
      </c>
      <c r="F66" s="787">
        <v>1936</v>
      </c>
      <c r="G66" s="787">
        <v>1701</v>
      </c>
      <c r="H66" s="787">
        <v>1501</v>
      </c>
      <c r="I66" s="787">
        <v>1687</v>
      </c>
      <c r="J66" s="787">
        <v>1900</v>
      </c>
      <c r="K66" s="41">
        <v>2076</v>
      </c>
    </row>
    <row r="67" spans="1:11" x14ac:dyDescent="0.25">
      <c r="A67" s="1740" t="s">
        <v>170</v>
      </c>
      <c r="B67" s="787">
        <v>654</v>
      </c>
      <c r="C67" s="787">
        <v>474</v>
      </c>
      <c r="D67" s="787">
        <v>532</v>
      </c>
      <c r="E67" s="787">
        <v>454</v>
      </c>
      <c r="F67" s="787">
        <v>554</v>
      </c>
      <c r="G67" s="787">
        <v>486</v>
      </c>
      <c r="H67" s="787">
        <v>528</v>
      </c>
      <c r="I67" s="787">
        <v>613</v>
      </c>
      <c r="J67" s="787">
        <v>671</v>
      </c>
      <c r="K67" s="41">
        <v>655</v>
      </c>
    </row>
    <row r="68" spans="1:11" x14ac:dyDescent="0.25">
      <c r="A68" s="1740" t="s">
        <v>171</v>
      </c>
      <c r="B68" s="787">
        <v>318</v>
      </c>
      <c r="C68" s="787">
        <v>253</v>
      </c>
      <c r="D68" s="787">
        <v>273</v>
      </c>
      <c r="E68" s="787">
        <v>214</v>
      </c>
      <c r="F68" s="787">
        <v>169</v>
      </c>
      <c r="G68" s="787">
        <v>238</v>
      </c>
      <c r="H68" s="787">
        <v>184</v>
      </c>
      <c r="I68" s="787">
        <v>207</v>
      </c>
      <c r="J68" s="787">
        <v>243</v>
      </c>
      <c r="K68" s="41">
        <v>290</v>
      </c>
    </row>
    <row r="69" spans="1:11" x14ac:dyDescent="0.25">
      <c r="A69" s="1740" t="s">
        <v>172</v>
      </c>
      <c r="B69" s="787">
        <v>18</v>
      </c>
      <c r="C69" s="787">
        <v>59</v>
      </c>
      <c r="D69" s="787">
        <v>36</v>
      </c>
      <c r="E69" s="787">
        <v>23</v>
      </c>
      <c r="F69" s="787">
        <v>19</v>
      </c>
      <c r="G69" s="787">
        <v>24</v>
      </c>
      <c r="H69" s="787">
        <v>45</v>
      </c>
      <c r="I69" s="787">
        <v>47</v>
      </c>
      <c r="J69" s="787">
        <v>50</v>
      </c>
      <c r="K69" s="41">
        <v>22</v>
      </c>
    </row>
    <row r="70" spans="1:11" x14ac:dyDescent="0.25">
      <c r="A70" s="1740" t="s">
        <v>173</v>
      </c>
      <c r="B70" s="787">
        <v>4</v>
      </c>
      <c r="C70" s="787">
        <v>16</v>
      </c>
      <c r="D70" s="787">
        <v>8</v>
      </c>
      <c r="E70" s="787">
        <v>14</v>
      </c>
      <c r="F70" s="787">
        <v>42</v>
      </c>
      <c r="G70" s="787">
        <v>16</v>
      </c>
      <c r="H70" s="787">
        <v>7</v>
      </c>
      <c r="I70" s="787">
        <v>33</v>
      </c>
      <c r="J70" s="787">
        <v>7</v>
      </c>
      <c r="K70" s="41">
        <v>17</v>
      </c>
    </row>
    <row r="71" spans="1:11" x14ac:dyDescent="0.25">
      <c r="A71" s="1740" t="s">
        <v>174</v>
      </c>
      <c r="B71" s="1885" t="s">
        <v>797</v>
      </c>
      <c r="C71" s="1885" t="s">
        <v>797</v>
      </c>
      <c r="D71" s="1885">
        <v>1</v>
      </c>
      <c r="E71" s="1885">
        <v>3</v>
      </c>
      <c r="F71" s="1885">
        <v>2</v>
      </c>
      <c r="G71" s="1885" t="s">
        <v>797</v>
      </c>
      <c r="H71" s="1885">
        <v>2</v>
      </c>
      <c r="I71" s="1885" t="s">
        <v>797</v>
      </c>
      <c r="J71" s="1885">
        <v>0</v>
      </c>
      <c r="K71" s="41">
        <v>0</v>
      </c>
    </row>
    <row r="72" spans="1:11" x14ac:dyDescent="0.25">
      <c r="A72" s="1740" t="s">
        <v>214</v>
      </c>
      <c r="B72" s="787">
        <v>3</v>
      </c>
      <c r="C72" s="787">
        <v>6</v>
      </c>
      <c r="D72" s="787">
        <v>8</v>
      </c>
      <c r="E72" s="1885" t="s">
        <v>797</v>
      </c>
      <c r="F72" s="1885">
        <v>9</v>
      </c>
      <c r="G72" s="1885">
        <v>27</v>
      </c>
      <c r="H72" s="1885">
        <v>28</v>
      </c>
      <c r="I72" s="1885">
        <v>23</v>
      </c>
      <c r="J72" s="1885">
        <v>39</v>
      </c>
      <c r="K72" s="41">
        <v>42</v>
      </c>
    </row>
    <row r="73" spans="1:11" x14ac:dyDescent="0.25">
      <c r="A73" s="1789" t="s">
        <v>38</v>
      </c>
      <c r="B73" s="1904">
        <f t="shared" ref="B73:H73" si="5">SUM(B66:B72)</f>
        <v>2675</v>
      </c>
      <c r="C73" s="1904">
        <f t="shared" si="5"/>
        <v>2822</v>
      </c>
      <c r="D73" s="1904">
        <f t="shared" si="5"/>
        <v>2747</v>
      </c>
      <c r="E73" s="1904">
        <f t="shared" si="5"/>
        <v>2776</v>
      </c>
      <c r="F73" s="1904">
        <f t="shared" si="5"/>
        <v>2731</v>
      </c>
      <c r="G73" s="1904">
        <f t="shared" si="5"/>
        <v>2492</v>
      </c>
      <c r="H73" s="1904">
        <f t="shared" si="5"/>
        <v>2295</v>
      </c>
      <c r="I73" s="1904">
        <v>2610</v>
      </c>
      <c r="J73" s="1904">
        <v>2910</v>
      </c>
      <c r="K73" s="1904">
        <v>3102</v>
      </c>
    </row>
    <row r="75" spans="1:11" x14ac:dyDescent="0.25">
      <c r="A75" s="1629" t="s">
        <v>823</v>
      </c>
    </row>
    <row r="77" spans="1:11" x14ac:dyDescent="0.25">
      <c r="A77" s="1766" t="s">
        <v>189</v>
      </c>
      <c r="B77" s="1878" t="s">
        <v>413</v>
      </c>
      <c r="C77" s="1878" t="s">
        <v>414</v>
      </c>
      <c r="D77" s="1878" t="s">
        <v>415</v>
      </c>
      <c r="E77" s="1878" t="s">
        <v>416</v>
      </c>
      <c r="F77" s="1878" t="s">
        <v>417</v>
      </c>
      <c r="G77" s="1878" t="s">
        <v>418</v>
      </c>
      <c r="H77" s="1878" t="s">
        <v>419</v>
      </c>
      <c r="I77" s="1878" t="s">
        <v>511</v>
      </c>
      <c r="J77" s="1878" t="s">
        <v>518</v>
      </c>
      <c r="K77" s="1878" t="s">
        <v>519</v>
      </c>
    </row>
    <row r="78" spans="1:11" x14ac:dyDescent="0.25">
      <c r="A78" s="1740" t="s">
        <v>169</v>
      </c>
      <c r="B78" s="787">
        <v>6663</v>
      </c>
      <c r="C78" s="787">
        <v>8030</v>
      </c>
      <c r="D78" s="787">
        <v>7559</v>
      </c>
      <c r="E78" s="787">
        <v>8341</v>
      </c>
      <c r="F78" s="787">
        <v>7430</v>
      </c>
      <c r="G78" s="787">
        <v>6608</v>
      </c>
      <c r="H78" s="787">
        <v>4693</v>
      </c>
      <c r="I78" s="787">
        <v>5731</v>
      </c>
      <c r="J78" s="787">
        <v>6528</v>
      </c>
      <c r="K78" s="787">
        <v>6803</v>
      </c>
    </row>
    <row r="79" spans="1:11" x14ac:dyDescent="0.25">
      <c r="A79" s="1740" t="s">
        <v>170</v>
      </c>
      <c r="B79" s="787">
        <v>3034</v>
      </c>
      <c r="C79" s="787">
        <v>2378</v>
      </c>
      <c r="D79" s="787">
        <v>2619</v>
      </c>
      <c r="E79" s="787">
        <v>2217</v>
      </c>
      <c r="F79" s="787">
        <v>2441</v>
      </c>
      <c r="G79" s="787">
        <v>2381</v>
      </c>
      <c r="H79" s="787">
        <v>2032</v>
      </c>
      <c r="I79" s="787">
        <v>2329</v>
      </c>
      <c r="J79" s="787">
        <v>2503</v>
      </c>
      <c r="K79" s="787">
        <v>2729</v>
      </c>
    </row>
    <row r="80" spans="1:11" x14ac:dyDescent="0.25">
      <c r="A80" s="1740" t="s">
        <v>171</v>
      </c>
      <c r="B80" s="787">
        <v>1611</v>
      </c>
      <c r="C80" s="787">
        <v>1348</v>
      </c>
      <c r="D80" s="787">
        <v>1467</v>
      </c>
      <c r="E80" s="787">
        <v>1094</v>
      </c>
      <c r="F80" s="787">
        <v>979</v>
      </c>
      <c r="G80" s="787">
        <v>1204</v>
      </c>
      <c r="H80" s="787">
        <v>726</v>
      </c>
      <c r="I80" s="787">
        <v>919</v>
      </c>
      <c r="J80" s="787">
        <v>1076</v>
      </c>
      <c r="K80" s="787">
        <v>1255</v>
      </c>
    </row>
    <row r="81" spans="1:11" x14ac:dyDescent="0.25">
      <c r="A81" s="1740" t="s">
        <v>172</v>
      </c>
      <c r="B81" s="787">
        <v>126</v>
      </c>
      <c r="C81" s="787">
        <v>308</v>
      </c>
      <c r="D81" s="787">
        <v>103</v>
      </c>
      <c r="E81" s="787">
        <v>74</v>
      </c>
      <c r="F81" s="787">
        <v>95</v>
      </c>
      <c r="G81" s="787">
        <v>75</v>
      </c>
      <c r="H81" s="787">
        <v>156</v>
      </c>
      <c r="I81" s="787">
        <v>120</v>
      </c>
      <c r="J81" s="787">
        <v>161</v>
      </c>
      <c r="K81" s="787">
        <v>80</v>
      </c>
    </row>
    <row r="82" spans="1:11" x14ac:dyDescent="0.25">
      <c r="A82" s="1740" t="s">
        <v>173</v>
      </c>
      <c r="B82" s="787">
        <v>87</v>
      </c>
      <c r="C82" s="787">
        <v>126</v>
      </c>
      <c r="D82" s="787">
        <v>75</v>
      </c>
      <c r="E82" s="787">
        <v>80</v>
      </c>
      <c r="F82" s="787">
        <v>276</v>
      </c>
      <c r="G82" s="787">
        <v>58</v>
      </c>
      <c r="H82" s="787">
        <v>42</v>
      </c>
      <c r="I82" s="787">
        <v>91</v>
      </c>
      <c r="J82" s="787">
        <v>29</v>
      </c>
      <c r="K82" s="787">
        <v>94</v>
      </c>
    </row>
    <row r="83" spans="1:11" x14ac:dyDescent="0.25">
      <c r="A83" s="1740" t="s">
        <v>174</v>
      </c>
      <c r="B83" s="787">
        <v>3</v>
      </c>
      <c r="C83" s="787">
        <v>3</v>
      </c>
      <c r="D83" s="787">
        <v>2</v>
      </c>
      <c r="E83" s="787">
        <v>5</v>
      </c>
      <c r="F83" s="787">
        <v>4</v>
      </c>
      <c r="G83" s="1885" t="s">
        <v>797</v>
      </c>
      <c r="H83" s="1885">
        <v>9</v>
      </c>
      <c r="I83" s="1885">
        <v>4</v>
      </c>
      <c r="J83" s="1885">
        <v>7</v>
      </c>
      <c r="K83" s="1885">
        <v>2</v>
      </c>
    </row>
    <row r="84" spans="1:11" x14ac:dyDescent="0.25">
      <c r="A84" s="1740" t="s">
        <v>214</v>
      </c>
      <c r="B84" s="787">
        <v>23</v>
      </c>
      <c r="C84" s="787">
        <v>9</v>
      </c>
      <c r="D84" s="787">
        <v>24</v>
      </c>
      <c r="E84" s="787">
        <v>21</v>
      </c>
      <c r="F84" s="787">
        <v>33</v>
      </c>
      <c r="G84" s="787">
        <v>67</v>
      </c>
      <c r="H84" s="787">
        <v>82</v>
      </c>
      <c r="I84" s="787">
        <v>114</v>
      </c>
      <c r="J84" s="787">
        <v>115</v>
      </c>
      <c r="K84" s="787">
        <v>139</v>
      </c>
    </row>
    <row r="85" spans="1:11" x14ac:dyDescent="0.25">
      <c r="A85" s="1789" t="s">
        <v>38</v>
      </c>
      <c r="B85" s="1904">
        <f t="shared" ref="B85:H85" si="6">SUM(B78:B84)</f>
        <v>11547</v>
      </c>
      <c r="C85" s="1904">
        <f t="shared" si="6"/>
        <v>12202</v>
      </c>
      <c r="D85" s="1904">
        <f t="shared" si="6"/>
        <v>11849</v>
      </c>
      <c r="E85" s="1904">
        <f t="shared" si="6"/>
        <v>11832</v>
      </c>
      <c r="F85" s="1904">
        <f t="shared" si="6"/>
        <v>11258</v>
      </c>
      <c r="G85" s="1904">
        <f t="shared" si="6"/>
        <v>10393</v>
      </c>
      <c r="H85" s="1904">
        <f t="shared" si="6"/>
        <v>7740</v>
      </c>
      <c r="I85" s="1904">
        <v>9308</v>
      </c>
      <c r="J85" s="1904">
        <v>10419</v>
      </c>
      <c r="K85" s="1904">
        <v>11102</v>
      </c>
    </row>
  </sheetData>
  <pageMargins left="0.75" right="0.75" top="1" bottom="1" header="0.5" footer="0.5"/>
  <pageSetup paperSize="13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opLeftCell="A85" workbookViewId="0">
      <selection activeCell="A107" sqref="A107:K120"/>
    </sheetView>
  </sheetViews>
  <sheetFormatPr defaultColWidth="9.109375" defaultRowHeight="13.2" x14ac:dyDescent="0.25"/>
  <cols>
    <col min="1" max="1" width="18.6640625" style="1631" customWidth="1"/>
    <col min="2" max="11" width="6" style="1631" customWidth="1"/>
    <col min="12" max="16384" width="9.109375" style="1631"/>
  </cols>
  <sheetData>
    <row r="1" spans="1:11" x14ac:dyDescent="0.25">
      <c r="A1" s="1688" t="s">
        <v>1028</v>
      </c>
    </row>
    <row r="2" spans="1:11" x14ac:dyDescent="0.25">
      <c r="A2" s="1688"/>
    </row>
    <row r="3" spans="1:11" ht="12.75" customHeight="1" x14ac:dyDescent="0.25">
      <c r="A3" s="1629" t="s">
        <v>1</v>
      </c>
    </row>
    <row r="4" spans="1:11" ht="12.75" customHeight="1" x14ac:dyDescent="0.25">
      <c r="A4" s="1629"/>
    </row>
    <row r="5" spans="1:11" x14ac:dyDescent="0.25">
      <c r="A5" s="1742" t="s">
        <v>158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</row>
    <row r="6" spans="1:11" x14ac:dyDescent="0.25">
      <c r="A6" s="1740" t="s">
        <v>153</v>
      </c>
      <c r="B6" s="787">
        <v>22865</v>
      </c>
      <c r="C6" s="787">
        <v>24874</v>
      </c>
      <c r="D6" s="787">
        <v>24925</v>
      </c>
      <c r="E6" s="787">
        <v>26865</v>
      </c>
      <c r="F6" s="787">
        <v>25804</v>
      </c>
      <c r="G6" s="787">
        <v>24330</v>
      </c>
      <c r="H6" s="787">
        <v>20051</v>
      </c>
      <c r="I6" s="787">
        <v>24305</v>
      </c>
      <c r="J6" s="787">
        <v>25302</v>
      </c>
      <c r="K6" s="787">
        <v>26630</v>
      </c>
    </row>
    <row r="7" spans="1:11" x14ac:dyDescent="0.25">
      <c r="A7" s="1740" t="s">
        <v>217</v>
      </c>
      <c r="B7" s="787">
        <v>336</v>
      </c>
      <c r="C7" s="787">
        <v>433</v>
      </c>
      <c r="D7" s="787">
        <v>385</v>
      </c>
      <c r="E7" s="787">
        <v>431</v>
      </c>
      <c r="F7" s="787">
        <v>397</v>
      </c>
      <c r="G7" s="787">
        <v>431</v>
      </c>
      <c r="H7" s="787">
        <v>378</v>
      </c>
      <c r="I7" s="787">
        <v>525</v>
      </c>
      <c r="J7" s="787">
        <v>538</v>
      </c>
      <c r="K7" s="787">
        <v>491</v>
      </c>
    </row>
    <row r="8" spans="1:11" x14ac:dyDescent="0.25">
      <c r="A8" s="1740" t="s">
        <v>154</v>
      </c>
      <c r="B8" s="787">
        <v>7628</v>
      </c>
      <c r="C8" s="787">
        <v>6658</v>
      </c>
      <c r="D8" s="787">
        <v>6869</v>
      </c>
      <c r="E8" s="787">
        <v>6280</v>
      </c>
      <c r="F8" s="787">
        <v>6293</v>
      </c>
      <c r="G8" s="787">
        <v>6194</v>
      </c>
      <c r="H8" s="787">
        <v>5400</v>
      </c>
      <c r="I8" s="787">
        <v>6236</v>
      </c>
      <c r="J8" s="787">
        <v>6487</v>
      </c>
      <c r="K8" s="787">
        <v>7140</v>
      </c>
    </row>
    <row r="9" spans="1:11" x14ac:dyDescent="0.25">
      <c r="A9" s="1740" t="s">
        <v>155</v>
      </c>
      <c r="B9" s="787">
        <v>34</v>
      </c>
      <c r="C9" s="787">
        <v>24</v>
      </c>
      <c r="D9" s="787">
        <v>36</v>
      </c>
      <c r="E9" s="787">
        <v>47</v>
      </c>
      <c r="F9" s="787">
        <v>25</v>
      </c>
      <c r="G9" s="787">
        <v>29</v>
      </c>
      <c r="H9" s="787">
        <v>28</v>
      </c>
      <c r="I9" s="787">
        <v>43</v>
      </c>
      <c r="J9" s="787">
        <v>31</v>
      </c>
      <c r="K9" s="787">
        <v>48</v>
      </c>
    </row>
    <row r="10" spans="1:11" x14ac:dyDescent="0.25">
      <c r="A10" s="1740" t="s">
        <v>855</v>
      </c>
      <c r="B10" s="787">
        <v>42615</v>
      </c>
      <c r="C10" s="787">
        <v>193</v>
      </c>
      <c r="D10" s="787">
        <v>144</v>
      </c>
      <c r="E10" s="787">
        <v>254</v>
      </c>
      <c r="F10" s="787">
        <v>415</v>
      </c>
      <c r="G10" s="787">
        <v>115</v>
      </c>
      <c r="H10" s="787">
        <v>49</v>
      </c>
      <c r="I10" s="787">
        <v>73</v>
      </c>
      <c r="J10" s="787">
        <v>37</v>
      </c>
      <c r="K10" s="787">
        <v>61</v>
      </c>
    </row>
    <row r="11" spans="1:11" x14ac:dyDescent="0.25">
      <c r="A11" s="1740" t="s">
        <v>856</v>
      </c>
      <c r="B11" s="787">
        <v>119</v>
      </c>
      <c r="C11" s="787">
        <v>128</v>
      </c>
      <c r="D11" s="787">
        <v>107</v>
      </c>
      <c r="E11" s="787">
        <v>131</v>
      </c>
      <c r="F11" s="787">
        <v>240</v>
      </c>
      <c r="G11" s="787">
        <v>94</v>
      </c>
      <c r="H11" s="787">
        <v>41</v>
      </c>
      <c r="I11" s="787">
        <v>115</v>
      </c>
      <c r="J11" s="787">
        <v>36</v>
      </c>
      <c r="K11" s="787">
        <v>80</v>
      </c>
    </row>
    <row r="12" spans="1:11" x14ac:dyDescent="0.25">
      <c r="A12" s="1740" t="s">
        <v>857</v>
      </c>
      <c r="B12" s="787">
        <v>18</v>
      </c>
      <c r="C12" s="787">
        <v>27</v>
      </c>
      <c r="D12" s="787">
        <v>20</v>
      </c>
      <c r="E12" s="787">
        <v>53</v>
      </c>
      <c r="F12" s="787">
        <v>27</v>
      </c>
      <c r="G12" s="787">
        <v>13</v>
      </c>
      <c r="H12" s="787">
        <v>8</v>
      </c>
      <c r="I12" s="787">
        <v>21</v>
      </c>
      <c r="J12" s="787">
        <v>14</v>
      </c>
      <c r="K12" s="787">
        <v>8</v>
      </c>
    </row>
    <row r="13" spans="1:11" x14ac:dyDescent="0.25">
      <c r="A13" s="1740" t="s">
        <v>858</v>
      </c>
      <c r="B13" s="787">
        <v>54</v>
      </c>
      <c r="C13" s="787">
        <v>77</v>
      </c>
      <c r="D13" s="787">
        <v>62</v>
      </c>
      <c r="E13" s="787">
        <v>83</v>
      </c>
      <c r="F13" s="787">
        <v>63</v>
      </c>
      <c r="G13" s="787">
        <v>30</v>
      </c>
      <c r="H13" s="787">
        <v>38</v>
      </c>
      <c r="I13" s="787">
        <v>46</v>
      </c>
      <c r="J13" s="787">
        <v>15</v>
      </c>
      <c r="K13" s="787">
        <v>22</v>
      </c>
    </row>
    <row r="14" spans="1:11" x14ac:dyDescent="0.25">
      <c r="A14" s="1740" t="s">
        <v>156</v>
      </c>
      <c r="B14" s="787">
        <v>15</v>
      </c>
      <c r="C14" s="787">
        <v>15</v>
      </c>
      <c r="D14" s="787">
        <v>12</v>
      </c>
      <c r="E14" s="787">
        <v>20</v>
      </c>
      <c r="F14" s="787">
        <v>18</v>
      </c>
      <c r="G14" s="787">
        <v>12</v>
      </c>
      <c r="H14" s="787">
        <v>10</v>
      </c>
      <c r="I14" s="787">
        <v>25</v>
      </c>
      <c r="J14" s="787">
        <v>17</v>
      </c>
      <c r="K14" s="787">
        <v>10</v>
      </c>
    </row>
    <row r="15" spans="1:11" x14ac:dyDescent="0.25">
      <c r="A15" s="1740" t="s">
        <v>859</v>
      </c>
      <c r="B15" s="787">
        <v>77</v>
      </c>
      <c r="C15" s="787">
        <v>88</v>
      </c>
      <c r="D15" s="787">
        <v>112</v>
      </c>
      <c r="E15" s="787">
        <v>98</v>
      </c>
      <c r="F15" s="787">
        <v>65</v>
      </c>
      <c r="G15" s="787">
        <v>58</v>
      </c>
      <c r="H15" s="787">
        <v>38</v>
      </c>
      <c r="I15" s="787">
        <v>33</v>
      </c>
      <c r="J15" s="787">
        <v>42</v>
      </c>
      <c r="K15" s="787">
        <v>57</v>
      </c>
    </row>
    <row r="16" spans="1:11" x14ac:dyDescent="0.25">
      <c r="A16" s="1740" t="s">
        <v>860</v>
      </c>
      <c r="B16" s="787">
        <v>33</v>
      </c>
      <c r="C16" s="787">
        <v>28</v>
      </c>
      <c r="D16" s="787">
        <v>54</v>
      </c>
      <c r="E16" s="787">
        <v>82</v>
      </c>
      <c r="F16" s="787">
        <v>65</v>
      </c>
      <c r="G16" s="787">
        <v>33</v>
      </c>
      <c r="H16" s="787">
        <v>22</v>
      </c>
      <c r="I16" s="787">
        <v>17</v>
      </c>
      <c r="J16" s="787">
        <v>22</v>
      </c>
      <c r="K16" s="787">
        <v>19</v>
      </c>
    </row>
    <row r="17" spans="1:11" x14ac:dyDescent="0.25">
      <c r="A17" s="1740" t="s">
        <v>157</v>
      </c>
      <c r="B17" s="787">
        <v>44</v>
      </c>
      <c r="C17" s="787">
        <v>26</v>
      </c>
      <c r="D17" s="787">
        <v>31</v>
      </c>
      <c r="E17" s="787">
        <v>24</v>
      </c>
      <c r="F17" s="787">
        <v>28</v>
      </c>
      <c r="G17" s="787">
        <v>28</v>
      </c>
      <c r="H17" s="787">
        <v>11</v>
      </c>
      <c r="I17" s="787">
        <v>14</v>
      </c>
      <c r="J17" s="787">
        <v>20</v>
      </c>
      <c r="K17" s="787">
        <v>38</v>
      </c>
    </row>
    <row r="18" spans="1:11" x14ac:dyDescent="0.25">
      <c r="A18" s="1789" t="s">
        <v>38</v>
      </c>
      <c r="B18" s="1904">
        <f t="shared" ref="B18:I18" si="0">SUM(B6:B17)</f>
        <v>73838</v>
      </c>
      <c r="C18" s="1904">
        <f t="shared" si="0"/>
        <v>32571</v>
      </c>
      <c r="D18" s="1904">
        <f t="shared" si="0"/>
        <v>32757</v>
      </c>
      <c r="E18" s="1904">
        <f t="shared" si="0"/>
        <v>34368</v>
      </c>
      <c r="F18" s="1904">
        <f t="shared" si="0"/>
        <v>33440</v>
      </c>
      <c r="G18" s="1904">
        <f t="shared" si="0"/>
        <v>31367</v>
      </c>
      <c r="H18" s="1904">
        <f t="shared" si="0"/>
        <v>26074</v>
      </c>
      <c r="I18" s="1904">
        <f t="shared" si="0"/>
        <v>31453</v>
      </c>
      <c r="J18" s="1904">
        <v>32561</v>
      </c>
      <c r="K18" s="1904">
        <v>34604</v>
      </c>
    </row>
    <row r="19" spans="1:11" x14ac:dyDescent="0.25">
      <c r="A19" s="1789"/>
    </row>
    <row r="20" spans="1:11" x14ac:dyDescent="0.25">
      <c r="A20" s="1629" t="s">
        <v>2</v>
      </c>
    </row>
    <row r="21" spans="1:11" x14ac:dyDescent="0.25">
      <c r="A21" s="1629"/>
    </row>
    <row r="22" spans="1:11" x14ac:dyDescent="0.25">
      <c r="A22" s="1742" t="s">
        <v>158</v>
      </c>
      <c r="B22" s="1878" t="s">
        <v>413</v>
      </c>
      <c r="C22" s="1878" t="s">
        <v>414</v>
      </c>
      <c r="D22" s="1878" t="s">
        <v>415</v>
      </c>
      <c r="E22" s="1878" t="s">
        <v>416</v>
      </c>
      <c r="F22" s="1878" t="s">
        <v>417</v>
      </c>
      <c r="G22" s="1878" t="s">
        <v>418</v>
      </c>
      <c r="H22" s="1878" t="s">
        <v>419</v>
      </c>
      <c r="I22" s="1878" t="s">
        <v>511</v>
      </c>
      <c r="J22" s="1878" t="s">
        <v>518</v>
      </c>
      <c r="K22" s="1878" t="s">
        <v>519</v>
      </c>
    </row>
    <row r="23" spans="1:11" x14ac:dyDescent="0.25">
      <c r="A23" s="1740" t="s">
        <v>153</v>
      </c>
      <c r="B23" s="787">
        <v>7852</v>
      </c>
      <c r="C23" s="787">
        <v>8395</v>
      </c>
      <c r="D23" s="787">
        <v>8167</v>
      </c>
      <c r="E23" s="787">
        <v>8666</v>
      </c>
      <c r="F23" s="787">
        <v>8136</v>
      </c>
      <c r="G23" s="787">
        <v>7574</v>
      </c>
      <c r="H23" s="787">
        <v>6013</v>
      </c>
      <c r="I23" s="787">
        <v>7174</v>
      </c>
      <c r="J23" s="787">
        <v>7888</v>
      </c>
      <c r="K23" s="787">
        <v>8291</v>
      </c>
    </row>
    <row r="24" spans="1:11" x14ac:dyDescent="0.25">
      <c r="A24" s="1740" t="s">
        <v>217</v>
      </c>
      <c r="B24" s="787">
        <v>100</v>
      </c>
      <c r="C24" s="787">
        <v>141</v>
      </c>
      <c r="D24" s="787">
        <v>93</v>
      </c>
      <c r="E24" s="787">
        <v>108</v>
      </c>
      <c r="F24" s="787">
        <v>110</v>
      </c>
      <c r="G24" s="787">
        <v>103</v>
      </c>
      <c r="H24" s="787">
        <v>87</v>
      </c>
      <c r="I24" s="787">
        <v>124</v>
      </c>
      <c r="J24" s="787">
        <v>128</v>
      </c>
      <c r="K24" s="787">
        <v>115</v>
      </c>
    </row>
    <row r="25" spans="1:11" x14ac:dyDescent="0.25">
      <c r="A25" s="1740" t="s">
        <v>154</v>
      </c>
      <c r="B25" s="787">
        <v>2526</v>
      </c>
      <c r="C25" s="787">
        <v>2331</v>
      </c>
      <c r="D25" s="787">
        <v>2371</v>
      </c>
      <c r="E25" s="787">
        <v>1991</v>
      </c>
      <c r="F25" s="787">
        <v>1977</v>
      </c>
      <c r="G25" s="787">
        <v>1918</v>
      </c>
      <c r="H25" s="787">
        <v>1562</v>
      </c>
      <c r="I25" s="787">
        <v>1769</v>
      </c>
      <c r="J25" s="787">
        <v>1938</v>
      </c>
      <c r="K25" s="787">
        <v>2146</v>
      </c>
    </row>
    <row r="26" spans="1:11" x14ac:dyDescent="0.25">
      <c r="A26" s="1740" t="s">
        <v>155</v>
      </c>
      <c r="B26" s="787">
        <v>12</v>
      </c>
      <c r="C26" s="787">
        <v>10</v>
      </c>
      <c r="D26" s="787">
        <v>6</v>
      </c>
      <c r="E26" s="787">
        <v>11</v>
      </c>
      <c r="F26" s="787">
        <v>6</v>
      </c>
      <c r="G26" s="787">
        <v>6</v>
      </c>
      <c r="H26" s="787">
        <v>4</v>
      </c>
      <c r="I26" s="787">
        <v>8</v>
      </c>
      <c r="J26" s="787">
        <v>10</v>
      </c>
      <c r="K26" s="787">
        <v>12</v>
      </c>
    </row>
    <row r="27" spans="1:11" x14ac:dyDescent="0.25">
      <c r="A27" s="1740" t="s">
        <v>855</v>
      </c>
      <c r="B27" s="787">
        <v>34</v>
      </c>
      <c r="C27" s="787">
        <v>42</v>
      </c>
      <c r="D27" s="787">
        <v>33</v>
      </c>
      <c r="E27" s="787">
        <v>56</v>
      </c>
      <c r="F27" s="787">
        <v>91</v>
      </c>
      <c r="G27" s="787">
        <v>20</v>
      </c>
      <c r="H27" s="787">
        <v>7</v>
      </c>
      <c r="I27" s="787">
        <v>9</v>
      </c>
      <c r="J27" s="787">
        <v>5</v>
      </c>
      <c r="K27" s="787">
        <v>10</v>
      </c>
    </row>
    <row r="28" spans="1:11" x14ac:dyDescent="0.25">
      <c r="A28" s="1740" t="s">
        <v>856</v>
      </c>
      <c r="B28" s="787">
        <v>20</v>
      </c>
      <c r="C28" s="787">
        <v>31</v>
      </c>
      <c r="D28" s="787">
        <v>23</v>
      </c>
      <c r="E28" s="787">
        <v>25</v>
      </c>
      <c r="F28" s="787">
        <v>56</v>
      </c>
      <c r="G28" s="787">
        <v>20</v>
      </c>
      <c r="H28" s="787">
        <v>8</v>
      </c>
      <c r="I28" s="787">
        <v>33</v>
      </c>
      <c r="J28" s="787">
        <v>5</v>
      </c>
      <c r="K28" s="787">
        <v>12</v>
      </c>
    </row>
    <row r="29" spans="1:11" x14ac:dyDescent="0.25">
      <c r="A29" s="1740" t="s">
        <v>857</v>
      </c>
      <c r="B29" s="787">
        <v>2</v>
      </c>
      <c r="C29" s="787">
        <v>9</v>
      </c>
      <c r="D29" s="787">
        <v>2</v>
      </c>
      <c r="E29" s="787">
        <v>10</v>
      </c>
      <c r="F29" s="787">
        <v>3</v>
      </c>
      <c r="G29" s="787">
        <v>4</v>
      </c>
      <c r="H29" s="787">
        <v>3</v>
      </c>
      <c r="I29" s="787">
        <v>3</v>
      </c>
      <c r="J29" s="787">
        <v>5</v>
      </c>
      <c r="K29" s="787">
        <v>3</v>
      </c>
    </row>
    <row r="30" spans="1:11" x14ac:dyDescent="0.25">
      <c r="A30" s="1740" t="s">
        <v>858</v>
      </c>
      <c r="B30" s="787">
        <v>12</v>
      </c>
      <c r="C30" s="787">
        <v>29</v>
      </c>
      <c r="D30" s="787">
        <v>25</v>
      </c>
      <c r="E30" s="787">
        <v>18</v>
      </c>
      <c r="F30" s="787">
        <v>24</v>
      </c>
      <c r="G30" s="787">
        <v>11</v>
      </c>
      <c r="H30" s="787">
        <v>11</v>
      </c>
      <c r="I30" s="787">
        <v>15</v>
      </c>
      <c r="J30" s="787">
        <v>8</v>
      </c>
      <c r="K30" s="787">
        <v>3</v>
      </c>
    </row>
    <row r="31" spans="1:11" x14ac:dyDescent="0.25">
      <c r="A31" s="1740" t="s">
        <v>156</v>
      </c>
      <c r="B31" s="787">
        <v>2</v>
      </c>
      <c r="C31" s="1885" t="s">
        <v>797</v>
      </c>
      <c r="D31" s="1885" t="s">
        <v>797</v>
      </c>
      <c r="E31" s="1885">
        <v>3</v>
      </c>
      <c r="F31" s="1885" t="s">
        <v>797</v>
      </c>
      <c r="G31" s="1885">
        <v>1</v>
      </c>
      <c r="H31" s="1885" t="s">
        <v>797</v>
      </c>
      <c r="I31" s="1885">
        <v>0</v>
      </c>
      <c r="J31" s="1885">
        <v>1</v>
      </c>
      <c r="K31" s="1885">
        <v>2</v>
      </c>
    </row>
    <row r="32" spans="1:11" x14ac:dyDescent="0.25">
      <c r="A32" s="1740" t="s">
        <v>859</v>
      </c>
      <c r="B32" s="787">
        <v>20</v>
      </c>
      <c r="C32" s="787">
        <v>29</v>
      </c>
      <c r="D32" s="787">
        <v>32</v>
      </c>
      <c r="E32" s="787">
        <v>18</v>
      </c>
      <c r="F32" s="787">
        <v>14</v>
      </c>
      <c r="G32" s="787">
        <v>11</v>
      </c>
      <c r="H32" s="787">
        <v>7</v>
      </c>
      <c r="I32" s="787">
        <v>5</v>
      </c>
      <c r="J32" s="787">
        <v>8</v>
      </c>
      <c r="K32" s="787">
        <v>16</v>
      </c>
    </row>
    <row r="33" spans="1:11" x14ac:dyDescent="0.25">
      <c r="A33" s="1740" t="s">
        <v>860</v>
      </c>
      <c r="B33" s="787">
        <v>9</v>
      </c>
      <c r="C33" s="787">
        <v>8</v>
      </c>
      <c r="D33" s="787">
        <v>17</v>
      </c>
      <c r="E33" s="787">
        <v>27</v>
      </c>
      <c r="F33" s="787">
        <v>15</v>
      </c>
      <c r="G33" s="787">
        <v>10</v>
      </c>
      <c r="H33" s="787">
        <v>3</v>
      </c>
      <c r="I33" s="787">
        <v>4</v>
      </c>
      <c r="J33" s="787">
        <v>3</v>
      </c>
      <c r="K33" s="787">
        <v>2</v>
      </c>
    </row>
    <row r="34" spans="1:11" x14ac:dyDescent="0.25">
      <c r="A34" s="1740" t="s">
        <v>157</v>
      </c>
      <c r="B34" s="787">
        <v>18</v>
      </c>
      <c r="C34" s="787">
        <v>13</v>
      </c>
      <c r="D34" s="787">
        <v>10</v>
      </c>
      <c r="E34" s="787">
        <v>6</v>
      </c>
      <c r="F34" s="787">
        <v>18</v>
      </c>
      <c r="G34" s="787">
        <v>17</v>
      </c>
      <c r="H34" s="787">
        <v>5</v>
      </c>
      <c r="I34" s="787">
        <v>2</v>
      </c>
      <c r="J34" s="787">
        <v>6</v>
      </c>
      <c r="K34" s="787">
        <v>21</v>
      </c>
    </row>
    <row r="35" spans="1:11" x14ac:dyDescent="0.25">
      <c r="A35" s="1789" t="s">
        <v>38</v>
      </c>
      <c r="B35" s="1904">
        <f t="shared" ref="B35:I35" si="1">SUM(B23:B34)</f>
        <v>10607</v>
      </c>
      <c r="C35" s="1904">
        <f t="shared" si="1"/>
        <v>11038</v>
      </c>
      <c r="D35" s="1904">
        <f t="shared" si="1"/>
        <v>10779</v>
      </c>
      <c r="E35" s="1904">
        <f t="shared" si="1"/>
        <v>10939</v>
      </c>
      <c r="F35" s="1904">
        <f t="shared" si="1"/>
        <v>10450</v>
      </c>
      <c r="G35" s="1904">
        <f t="shared" si="1"/>
        <v>9695</v>
      </c>
      <c r="H35" s="1904">
        <f t="shared" si="1"/>
        <v>7710</v>
      </c>
      <c r="I35" s="1904">
        <f t="shared" si="1"/>
        <v>9146</v>
      </c>
      <c r="J35" s="1904">
        <f>SUM(J23:J34)</f>
        <v>10005</v>
      </c>
      <c r="K35" s="1904">
        <v>10633</v>
      </c>
    </row>
    <row r="36" spans="1:11" x14ac:dyDescent="0.25">
      <c r="A36" s="1789"/>
      <c r="B36" s="1753"/>
      <c r="C36" s="1753"/>
      <c r="D36" s="1753"/>
      <c r="E36" s="1753"/>
      <c r="F36" s="1753"/>
      <c r="G36" s="1753"/>
      <c r="H36" s="1753"/>
      <c r="I36" s="1753"/>
      <c r="J36" s="1753"/>
      <c r="K36" s="1753"/>
    </row>
    <row r="37" spans="1:11" x14ac:dyDescent="0.25">
      <c r="A37" s="1629" t="s">
        <v>803</v>
      </c>
    </row>
    <row r="38" spans="1:11" x14ac:dyDescent="0.25">
      <c r="A38" s="1629"/>
    </row>
    <row r="39" spans="1:11" x14ac:dyDescent="0.25">
      <c r="A39" s="1742" t="s">
        <v>158</v>
      </c>
      <c r="B39" s="1878" t="s">
        <v>413</v>
      </c>
      <c r="C39" s="1878" t="s">
        <v>414</v>
      </c>
      <c r="D39" s="1878" t="s">
        <v>415</v>
      </c>
      <c r="E39" s="1878" t="s">
        <v>416</v>
      </c>
      <c r="F39" s="1878" t="s">
        <v>417</v>
      </c>
      <c r="G39" s="1878" t="s">
        <v>418</v>
      </c>
      <c r="H39" s="1878" t="s">
        <v>419</v>
      </c>
      <c r="I39" s="1878" t="s">
        <v>511</v>
      </c>
      <c r="J39" s="1878" t="s">
        <v>518</v>
      </c>
      <c r="K39" s="1878" t="s">
        <v>519</v>
      </c>
    </row>
    <row r="40" spans="1:11" x14ac:dyDescent="0.25">
      <c r="A40" s="1740" t="s">
        <v>153</v>
      </c>
      <c r="B40" s="41">
        <v>206</v>
      </c>
      <c r="C40" s="41">
        <v>242</v>
      </c>
      <c r="D40" s="41">
        <v>224</v>
      </c>
      <c r="E40" s="41">
        <v>253</v>
      </c>
      <c r="F40" s="41">
        <v>238</v>
      </c>
      <c r="G40" s="41">
        <v>210</v>
      </c>
      <c r="H40" s="41">
        <v>167</v>
      </c>
      <c r="I40" s="41">
        <v>198</v>
      </c>
      <c r="J40" s="41">
        <v>184</v>
      </c>
      <c r="K40" s="41">
        <v>208</v>
      </c>
    </row>
    <row r="41" spans="1:11" x14ac:dyDescent="0.25">
      <c r="A41" s="1740" t="s">
        <v>217</v>
      </c>
      <c r="B41" s="41">
        <v>6</v>
      </c>
      <c r="C41" s="41">
        <v>4</v>
      </c>
      <c r="D41" s="1885" t="s">
        <v>797</v>
      </c>
      <c r="E41" s="41">
        <v>4</v>
      </c>
      <c r="F41" s="41">
        <v>3</v>
      </c>
      <c r="G41" s="1885" t="s">
        <v>797</v>
      </c>
      <c r="H41" s="41">
        <v>2</v>
      </c>
      <c r="I41" s="41">
        <v>8</v>
      </c>
      <c r="J41" s="41">
        <v>4</v>
      </c>
      <c r="K41" s="41">
        <v>4</v>
      </c>
    </row>
    <row r="42" spans="1:11" x14ac:dyDescent="0.25">
      <c r="A42" s="1740" t="s">
        <v>154</v>
      </c>
      <c r="B42" s="41">
        <v>71</v>
      </c>
      <c r="C42" s="41">
        <v>67</v>
      </c>
      <c r="D42" s="41">
        <v>53</v>
      </c>
      <c r="E42" s="41">
        <v>49</v>
      </c>
      <c r="F42" s="41">
        <v>49</v>
      </c>
      <c r="G42" s="41">
        <v>66</v>
      </c>
      <c r="H42" s="41">
        <v>45</v>
      </c>
      <c r="I42" s="41">
        <v>57</v>
      </c>
      <c r="J42" s="41">
        <v>54</v>
      </c>
      <c r="K42" s="41">
        <v>37</v>
      </c>
    </row>
    <row r="43" spans="1:11" x14ac:dyDescent="0.25">
      <c r="A43" s="1740" t="s">
        <v>155</v>
      </c>
      <c r="B43" s="1885" t="s">
        <v>797</v>
      </c>
      <c r="C43" s="1885" t="s">
        <v>797</v>
      </c>
      <c r="D43" s="1885" t="s">
        <v>797</v>
      </c>
      <c r="E43" s="1885" t="s">
        <v>797</v>
      </c>
      <c r="F43" s="1885" t="s">
        <v>797</v>
      </c>
      <c r="G43" s="1885" t="s">
        <v>797</v>
      </c>
      <c r="H43" s="1885" t="s">
        <v>797</v>
      </c>
      <c r="I43" s="1885" t="s">
        <v>797</v>
      </c>
      <c r="J43" s="1885">
        <v>0</v>
      </c>
      <c r="K43" s="1885">
        <v>0</v>
      </c>
    </row>
    <row r="44" spans="1:11" x14ac:dyDescent="0.25">
      <c r="A44" s="1740" t="s">
        <v>855</v>
      </c>
      <c r="B44" s="1885" t="s">
        <v>797</v>
      </c>
      <c r="C44" s="1885" t="s">
        <v>797</v>
      </c>
      <c r="D44" s="1885" t="s">
        <v>797</v>
      </c>
      <c r="E44" s="1885">
        <v>1</v>
      </c>
      <c r="F44" s="1885">
        <v>3</v>
      </c>
      <c r="G44" s="1885">
        <v>1</v>
      </c>
      <c r="H44" s="1885" t="s">
        <v>797</v>
      </c>
      <c r="I44" s="1885" t="s">
        <v>797</v>
      </c>
      <c r="J44" s="1885">
        <v>0</v>
      </c>
      <c r="K44" s="1885">
        <v>0</v>
      </c>
    </row>
    <row r="45" spans="1:11" x14ac:dyDescent="0.25">
      <c r="A45" s="1740" t="s">
        <v>856</v>
      </c>
      <c r="B45" s="1885" t="s">
        <v>797</v>
      </c>
      <c r="C45" s="1885">
        <v>1</v>
      </c>
      <c r="D45" s="1885">
        <v>1</v>
      </c>
      <c r="E45" s="1885" t="s">
        <v>797</v>
      </c>
      <c r="F45" s="1885">
        <v>1</v>
      </c>
      <c r="G45" s="1885">
        <v>1</v>
      </c>
      <c r="H45" s="1885" t="s">
        <v>797</v>
      </c>
      <c r="I45" s="1885" t="s">
        <v>797</v>
      </c>
      <c r="J45" s="1885">
        <v>1</v>
      </c>
      <c r="K45" s="1885">
        <v>1</v>
      </c>
    </row>
    <row r="46" spans="1:11" x14ac:dyDescent="0.25">
      <c r="A46" s="1740" t="s">
        <v>857</v>
      </c>
      <c r="B46" s="1885" t="s">
        <v>797</v>
      </c>
      <c r="C46" s="1885" t="s">
        <v>797</v>
      </c>
      <c r="D46" s="1885">
        <v>1</v>
      </c>
      <c r="E46" s="1885" t="s">
        <v>797</v>
      </c>
      <c r="F46" s="1885">
        <v>1</v>
      </c>
      <c r="G46" s="1885" t="s">
        <v>797</v>
      </c>
      <c r="H46" s="1885" t="s">
        <v>797</v>
      </c>
      <c r="I46" s="1885" t="s">
        <v>797</v>
      </c>
      <c r="J46" s="1885">
        <v>0</v>
      </c>
      <c r="K46" s="1885">
        <v>0</v>
      </c>
    </row>
    <row r="47" spans="1:11" x14ac:dyDescent="0.25">
      <c r="A47" s="1740" t="s">
        <v>858</v>
      </c>
      <c r="B47" s="1885" t="s">
        <v>797</v>
      </c>
      <c r="C47" s="1885">
        <v>1</v>
      </c>
      <c r="D47" s="1885" t="s">
        <v>797</v>
      </c>
      <c r="E47" s="1885" t="s">
        <v>797</v>
      </c>
      <c r="F47" s="1885" t="s">
        <v>797</v>
      </c>
      <c r="G47" s="1885" t="s">
        <v>797</v>
      </c>
      <c r="H47" s="1885" t="s">
        <v>797</v>
      </c>
      <c r="I47" s="1885" t="s">
        <v>797</v>
      </c>
      <c r="J47" s="1885">
        <v>0</v>
      </c>
      <c r="K47" s="1885">
        <v>0</v>
      </c>
    </row>
    <row r="48" spans="1:11" x14ac:dyDescent="0.25">
      <c r="A48" s="1740" t="s">
        <v>156</v>
      </c>
      <c r="B48" s="1885" t="s">
        <v>797</v>
      </c>
      <c r="C48" s="1885" t="s">
        <v>797</v>
      </c>
      <c r="D48" s="1885" t="s">
        <v>797</v>
      </c>
      <c r="E48" s="1885" t="s">
        <v>797</v>
      </c>
      <c r="F48" s="1885" t="s">
        <v>797</v>
      </c>
      <c r="G48" s="1885" t="s">
        <v>797</v>
      </c>
      <c r="H48" s="1885" t="s">
        <v>797</v>
      </c>
      <c r="I48" s="1885" t="s">
        <v>797</v>
      </c>
      <c r="J48" s="1885">
        <v>0</v>
      </c>
      <c r="K48" s="1885">
        <v>0</v>
      </c>
    </row>
    <row r="49" spans="1:11" x14ac:dyDescent="0.25">
      <c r="A49" s="1740" t="s">
        <v>859</v>
      </c>
      <c r="B49" s="1885">
        <v>1</v>
      </c>
      <c r="C49" s="1885">
        <v>1</v>
      </c>
      <c r="D49" s="1885" t="s">
        <v>797</v>
      </c>
      <c r="E49" s="1885" t="s">
        <v>797</v>
      </c>
      <c r="F49" s="1885">
        <v>1</v>
      </c>
      <c r="G49" s="1885">
        <v>1</v>
      </c>
      <c r="H49" s="1885" t="s">
        <v>797</v>
      </c>
      <c r="I49" s="1885" t="s">
        <v>797</v>
      </c>
      <c r="J49" s="1885">
        <v>0</v>
      </c>
      <c r="K49" s="1885">
        <v>1</v>
      </c>
    </row>
    <row r="50" spans="1:11" x14ac:dyDescent="0.25">
      <c r="A50" s="1740" t="s">
        <v>860</v>
      </c>
      <c r="B50" s="1885" t="s">
        <v>797</v>
      </c>
      <c r="C50" s="1885">
        <v>1</v>
      </c>
      <c r="D50" s="1885" t="s">
        <v>797</v>
      </c>
      <c r="E50" s="1885" t="s">
        <v>797</v>
      </c>
      <c r="F50" s="1885">
        <v>1</v>
      </c>
      <c r="G50" s="1885" t="s">
        <v>797</v>
      </c>
      <c r="H50" s="1885" t="s">
        <v>797</v>
      </c>
      <c r="I50" s="1885" t="s">
        <v>797</v>
      </c>
      <c r="J50" s="1885">
        <v>0</v>
      </c>
      <c r="K50" s="1885">
        <v>0</v>
      </c>
    </row>
    <row r="51" spans="1:11" x14ac:dyDescent="0.25">
      <c r="A51" s="1740" t="s">
        <v>157</v>
      </c>
      <c r="B51" s="1885" t="s">
        <v>797</v>
      </c>
      <c r="C51" s="1885" t="s">
        <v>797</v>
      </c>
      <c r="D51" s="1885" t="s">
        <v>797</v>
      </c>
      <c r="E51" s="1885" t="s">
        <v>797</v>
      </c>
      <c r="F51" s="1885" t="s">
        <v>797</v>
      </c>
      <c r="G51" s="1885" t="s">
        <v>797</v>
      </c>
      <c r="H51" s="1885" t="s">
        <v>797</v>
      </c>
      <c r="I51" s="1885" t="s">
        <v>797</v>
      </c>
      <c r="J51" s="1885">
        <v>0</v>
      </c>
      <c r="K51" s="1885">
        <v>0</v>
      </c>
    </row>
    <row r="52" spans="1:11" x14ac:dyDescent="0.25">
      <c r="A52" s="1789" t="s">
        <v>38</v>
      </c>
      <c r="B52" s="1904">
        <f t="shared" ref="B52:H52" si="2">SUM(B40:B51)</f>
        <v>284</v>
      </c>
      <c r="C52" s="1904">
        <f t="shared" si="2"/>
        <v>317</v>
      </c>
      <c r="D52" s="1904">
        <f t="shared" si="2"/>
        <v>279</v>
      </c>
      <c r="E52" s="1904">
        <f t="shared" si="2"/>
        <v>307</v>
      </c>
      <c r="F52" s="1904">
        <f t="shared" si="2"/>
        <v>297</v>
      </c>
      <c r="G52" s="1904">
        <f t="shared" si="2"/>
        <v>279</v>
      </c>
      <c r="H52" s="1904">
        <f t="shared" si="2"/>
        <v>214</v>
      </c>
      <c r="I52" s="1904">
        <v>263</v>
      </c>
      <c r="J52" s="1904">
        <v>243</v>
      </c>
      <c r="K52" s="1904">
        <v>251</v>
      </c>
    </row>
    <row r="54" spans="1:11" x14ac:dyDescent="0.25">
      <c r="A54" s="1629" t="s">
        <v>804</v>
      </c>
    </row>
    <row r="55" spans="1:11" x14ac:dyDescent="0.25">
      <c r="A55" s="1629"/>
    </row>
    <row r="56" spans="1:11" x14ac:dyDescent="0.25">
      <c r="A56" s="1742" t="s">
        <v>158</v>
      </c>
      <c r="B56" s="1878" t="s">
        <v>413</v>
      </c>
      <c r="C56" s="1878" t="s">
        <v>414</v>
      </c>
      <c r="D56" s="1878" t="s">
        <v>415</v>
      </c>
      <c r="E56" s="1878" t="s">
        <v>416</v>
      </c>
      <c r="F56" s="1878" t="s">
        <v>417</v>
      </c>
      <c r="G56" s="1878" t="s">
        <v>418</v>
      </c>
      <c r="H56" s="1878" t="s">
        <v>419</v>
      </c>
      <c r="I56" s="1878" t="s">
        <v>511</v>
      </c>
      <c r="J56" s="1878" t="s">
        <v>518</v>
      </c>
      <c r="K56" s="1878" t="s">
        <v>519</v>
      </c>
    </row>
    <row r="57" spans="1:11" x14ac:dyDescent="0.25">
      <c r="A57" s="1740" t="s">
        <v>153</v>
      </c>
      <c r="B57" s="787">
        <v>7646</v>
      </c>
      <c r="C57" s="787">
        <v>8153</v>
      </c>
      <c r="D57" s="787">
        <v>7943</v>
      </c>
      <c r="E57" s="787">
        <v>8413</v>
      </c>
      <c r="F57" s="787">
        <v>7898</v>
      </c>
      <c r="G57" s="787">
        <v>7364</v>
      </c>
      <c r="H57" s="787">
        <v>5846</v>
      </c>
      <c r="I57" s="787">
        <v>6976</v>
      </c>
      <c r="J57" s="787">
        <v>7704</v>
      </c>
      <c r="K57" s="787">
        <v>8083</v>
      </c>
    </row>
    <row r="58" spans="1:11" x14ac:dyDescent="0.25">
      <c r="A58" s="1740" t="s">
        <v>217</v>
      </c>
      <c r="B58" s="787">
        <v>94</v>
      </c>
      <c r="C58" s="787">
        <v>137</v>
      </c>
      <c r="D58" s="787">
        <v>93</v>
      </c>
      <c r="E58" s="787">
        <v>104</v>
      </c>
      <c r="F58" s="787">
        <v>107</v>
      </c>
      <c r="G58" s="787">
        <v>103</v>
      </c>
      <c r="H58" s="787">
        <v>85</v>
      </c>
      <c r="I58" s="787">
        <v>116</v>
      </c>
      <c r="J58" s="787">
        <v>124</v>
      </c>
      <c r="K58" s="787">
        <v>111</v>
      </c>
    </row>
    <row r="59" spans="1:11" x14ac:dyDescent="0.25">
      <c r="A59" s="1740" t="s">
        <v>154</v>
      </c>
      <c r="B59" s="787">
        <v>2455</v>
      </c>
      <c r="C59" s="787">
        <v>2264</v>
      </c>
      <c r="D59" s="787">
        <v>2318</v>
      </c>
      <c r="E59" s="787">
        <v>1942</v>
      </c>
      <c r="F59" s="787">
        <v>1928</v>
      </c>
      <c r="G59" s="787">
        <v>1852</v>
      </c>
      <c r="H59" s="787">
        <v>1517</v>
      </c>
      <c r="I59" s="787">
        <v>1712</v>
      </c>
      <c r="J59" s="787">
        <v>1884</v>
      </c>
      <c r="K59" s="787">
        <v>2109</v>
      </c>
    </row>
    <row r="60" spans="1:11" x14ac:dyDescent="0.25">
      <c r="A60" s="1740" t="s">
        <v>155</v>
      </c>
      <c r="B60" s="787">
        <v>12</v>
      </c>
      <c r="C60" s="787">
        <v>10</v>
      </c>
      <c r="D60" s="787">
        <v>6</v>
      </c>
      <c r="E60" s="787">
        <v>11</v>
      </c>
      <c r="F60" s="787">
        <v>6</v>
      </c>
      <c r="G60" s="787">
        <v>6</v>
      </c>
      <c r="H60" s="787">
        <v>4</v>
      </c>
      <c r="I60" s="787">
        <v>8</v>
      </c>
      <c r="J60" s="787">
        <v>10</v>
      </c>
      <c r="K60" s="787">
        <v>12</v>
      </c>
    </row>
    <row r="61" spans="1:11" x14ac:dyDescent="0.25">
      <c r="A61" s="1740" t="s">
        <v>855</v>
      </c>
      <c r="B61" s="787">
        <v>34</v>
      </c>
      <c r="C61" s="787">
        <v>42</v>
      </c>
      <c r="D61" s="787">
        <v>33</v>
      </c>
      <c r="E61" s="787">
        <v>55</v>
      </c>
      <c r="F61" s="787">
        <v>88</v>
      </c>
      <c r="G61" s="787">
        <v>19</v>
      </c>
      <c r="H61" s="787">
        <v>7</v>
      </c>
      <c r="I61" s="787">
        <v>9</v>
      </c>
      <c r="J61" s="787">
        <v>5</v>
      </c>
      <c r="K61" s="787">
        <v>10</v>
      </c>
    </row>
    <row r="62" spans="1:11" x14ac:dyDescent="0.25">
      <c r="A62" s="1740" t="s">
        <v>856</v>
      </c>
      <c r="B62" s="787">
        <v>20</v>
      </c>
      <c r="C62" s="787">
        <v>30</v>
      </c>
      <c r="D62" s="787">
        <v>22</v>
      </c>
      <c r="E62" s="787">
        <v>25</v>
      </c>
      <c r="F62" s="787">
        <v>55</v>
      </c>
      <c r="G62" s="787">
        <v>19</v>
      </c>
      <c r="H62" s="787">
        <v>8</v>
      </c>
      <c r="I62" s="787">
        <v>33</v>
      </c>
      <c r="J62" s="787">
        <v>4</v>
      </c>
      <c r="K62" s="787">
        <v>11</v>
      </c>
    </row>
    <row r="63" spans="1:11" x14ac:dyDescent="0.25">
      <c r="A63" s="1740" t="s">
        <v>857</v>
      </c>
      <c r="B63" s="787">
        <v>2</v>
      </c>
      <c r="C63" s="787">
        <v>9</v>
      </c>
      <c r="D63" s="787">
        <v>1</v>
      </c>
      <c r="E63" s="787">
        <v>10</v>
      </c>
      <c r="F63" s="787">
        <v>2</v>
      </c>
      <c r="G63" s="787">
        <v>4</v>
      </c>
      <c r="H63" s="787">
        <v>3</v>
      </c>
      <c r="I63" s="787">
        <v>3</v>
      </c>
      <c r="J63" s="787">
        <v>5</v>
      </c>
      <c r="K63" s="787">
        <v>3</v>
      </c>
    </row>
    <row r="64" spans="1:11" x14ac:dyDescent="0.25">
      <c r="A64" s="1740" t="s">
        <v>858</v>
      </c>
      <c r="B64" s="787">
        <v>12</v>
      </c>
      <c r="C64" s="787">
        <v>28</v>
      </c>
      <c r="D64" s="787">
        <v>25</v>
      </c>
      <c r="E64" s="787">
        <v>18</v>
      </c>
      <c r="F64" s="787">
        <v>24</v>
      </c>
      <c r="G64" s="787">
        <v>11</v>
      </c>
      <c r="H64" s="787">
        <v>11</v>
      </c>
      <c r="I64" s="787">
        <v>15</v>
      </c>
      <c r="J64" s="787">
        <v>8</v>
      </c>
      <c r="K64" s="787">
        <v>3</v>
      </c>
    </row>
    <row r="65" spans="1:11" x14ac:dyDescent="0.25">
      <c r="A65" s="1740" t="s">
        <v>156</v>
      </c>
      <c r="B65" s="787">
        <v>2</v>
      </c>
      <c r="C65" s="1885" t="s">
        <v>797</v>
      </c>
      <c r="D65" s="1885" t="s">
        <v>797</v>
      </c>
      <c r="E65" s="1885">
        <v>3</v>
      </c>
      <c r="F65" s="1885" t="s">
        <v>797</v>
      </c>
      <c r="G65" s="1885">
        <v>1</v>
      </c>
      <c r="H65" s="1885" t="s">
        <v>797</v>
      </c>
      <c r="I65" s="1885" t="s">
        <v>797</v>
      </c>
      <c r="J65" s="1885">
        <v>1</v>
      </c>
      <c r="K65" s="1885">
        <v>2</v>
      </c>
    </row>
    <row r="66" spans="1:11" x14ac:dyDescent="0.25">
      <c r="A66" s="1740" t="s">
        <v>859</v>
      </c>
      <c r="B66" s="787">
        <v>19</v>
      </c>
      <c r="C66" s="787">
        <v>28</v>
      </c>
      <c r="D66" s="787">
        <v>32</v>
      </c>
      <c r="E66" s="787">
        <v>18</v>
      </c>
      <c r="F66" s="787">
        <v>13</v>
      </c>
      <c r="G66" s="787">
        <v>10</v>
      </c>
      <c r="H66" s="787">
        <v>7</v>
      </c>
      <c r="I66" s="787">
        <v>5</v>
      </c>
      <c r="J66" s="787">
        <v>8</v>
      </c>
      <c r="K66" s="787">
        <v>15</v>
      </c>
    </row>
    <row r="67" spans="1:11" x14ac:dyDescent="0.25">
      <c r="A67" s="1740" t="s">
        <v>860</v>
      </c>
      <c r="B67" s="787">
        <v>9</v>
      </c>
      <c r="C67" s="787">
        <v>7</v>
      </c>
      <c r="D67" s="787">
        <v>17</v>
      </c>
      <c r="E67" s="787">
        <v>27</v>
      </c>
      <c r="F67" s="787">
        <v>14</v>
      </c>
      <c r="G67" s="787">
        <v>10</v>
      </c>
      <c r="H67" s="787">
        <v>3</v>
      </c>
      <c r="I67" s="787">
        <v>4</v>
      </c>
      <c r="J67" s="787">
        <v>3</v>
      </c>
      <c r="K67" s="787">
        <v>2</v>
      </c>
    </row>
    <row r="68" spans="1:11" x14ac:dyDescent="0.25">
      <c r="A68" s="1740" t="s">
        <v>157</v>
      </c>
      <c r="B68" s="787">
        <v>18</v>
      </c>
      <c r="C68" s="787">
        <v>13</v>
      </c>
      <c r="D68" s="787">
        <v>10</v>
      </c>
      <c r="E68" s="787">
        <v>6</v>
      </c>
      <c r="F68" s="787">
        <v>18</v>
      </c>
      <c r="G68" s="787">
        <v>17</v>
      </c>
      <c r="H68" s="787">
        <v>5</v>
      </c>
      <c r="I68" s="787">
        <v>2</v>
      </c>
      <c r="J68" s="787">
        <v>6</v>
      </c>
      <c r="K68" s="787">
        <v>21</v>
      </c>
    </row>
    <row r="69" spans="1:11" x14ac:dyDescent="0.25">
      <c r="A69" s="1789" t="s">
        <v>38</v>
      </c>
      <c r="B69" s="1904">
        <f t="shared" ref="B69:H69" si="3">SUM(B57:B68)</f>
        <v>10323</v>
      </c>
      <c r="C69" s="1904">
        <f t="shared" si="3"/>
        <v>10721</v>
      </c>
      <c r="D69" s="1904">
        <f t="shared" si="3"/>
        <v>10500</v>
      </c>
      <c r="E69" s="1904">
        <f t="shared" si="3"/>
        <v>10632</v>
      </c>
      <c r="F69" s="1904">
        <f t="shared" si="3"/>
        <v>10153</v>
      </c>
      <c r="G69" s="1904">
        <f t="shared" si="3"/>
        <v>9416</v>
      </c>
      <c r="H69" s="1904">
        <f t="shared" si="3"/>
        <v>7496</v>
      </c>
      <c r="I69" s="1904">
        <v>8883</v>
      </c>
      <c r="J69" s="1904">
        <v>9762</v>
      </c>
      <c r="K69" s="1904">
        <v>10382</v>
      </c>
    </row>
    <row r="71" spans="1:11" x14ac:dyDescent="0.25">
      <c r="A71" s="1629" t="s">
        <v>805</v>
      </c>
    </row>
    <row r="73" spans="1:11" x14ac:dyDescent="0.25">
      <c r="A73" s="1742" t="s">
        <v>158</v>
      </c>
      <c r="B73" s="1878" t="s">
        <v>413</v>
      </c>
      <c r="C73" s="1878" t="s">
        <v>414</v>
      </c>
      <c r="D73" s="1878" t="s">
        <v>415</v>
      </c>
      <c r="E73" s="1878" t="s">
        <v>416</v>
      </c>
      <c r="F73" s="1878" t="s">
        <v>417</v>
      </c>
      <c r="G73" s="1878" t="s">
        <v>418</v>
      </c>
      <c r="H73" s="1878" t="s">
        <v>419</v>
      </c>
      <c r="I73" s="1878" t="s">
        <v>511</v>
      </c>
      <c r="J73" s="1878" t="s">
        <v>518</v>
      </c>
      <c r="K73" s="1878" t="s">
        <v>519</v>
      </c>
    </row>
    <row r="74" spans="1:11" x14ac:dyDescent="0.25">
      <c r="A74" s="1740" t="s">
        <v>153</v>
      </c>
      <c r="B74" s="41">
        <v>221</v>
      </c>
      <c r="C74" s="41">
        <v>262</v>
      </c>
      <c r="D74" s="41">
        <v>248</v>
      </c>
      <c r="E74" s="41">
        <v>272</v>
      </c>
      <c r="F74" s="41">
        <v>253</v>
      </c>
      <c r="G74" s="41">
        <v>223</v>
      </c>
      <c r="H74" s="41">
        <v>187</v>
      </c>
      <c r="I74" s="41">
        <v>219</v>
      </c>
      <c r="J74" s="41">
        <v>211</v>
      </c>
      <c r="K74" s="41">
        <v>225</v>
      </c>
    </row>
    <row r="75" spans="1:11" x14ac:dyDescent="0.25">
      <c r="A75" s="1740" t="s">
        <v>217</v>
      </c>
      <c r="B75" s="41">
        <v>9</v>
      </c>
      <c r="C75" s="41">
        <v>4</v>
      </c>
      <c r="D75" s="1885" t="s">
        <v>845</v>
      </c>
      <c r="E75" s="1885">
        <v>5</v>
      </c>
      <c r="F75" s="1885">
        <v>3</v>
      </c>
      <c r="G75" s="1885" t="s">
        <v>797</v>
      </c>
      <c r="H75" s="1885">
        <v>2</v>
      </c>
      <c r="I75" s="1885">
        <v>8</v>
      </c>
      <c r="J75" s="1885">
        <v>4</v>
      </c>
      <c r="K75" s="1885">
        <v>4</v>
      </c>
    </row>
    <row r="76" spans="1:11" x14ac:dyDescent="0.25">
      <c r="A76" s="1740" t="s">
        <v>154</v>
      </c>
      <c r="B76" s="41">
        <v>77</v>
      </c>
      <c r="C76" s="41">
        <v>77</v>
      </c>
      <c r="D76" s="41">
        <v>57</v>
      </c>
      <c r="E76" s="41">
        <v>53</v>
      </c>
      <c r="F76" s="41">
        <v>51</v>
      </c>
      <c r="G76" s="41">
        <v>71</v>
      </c>
      <c r="H76" s="41">
        <v>48</v>
      </c>
      <c r="I76" s="41">
        <v>65</v>
      </c>
      <c r="J76" s="41">
        <v>59</v>
      </c>
      <c r="K76" s="41">
        <v>43</v>
      </c>
    </row>
    <row r="77" spans="1:11" x14ac:dyDescent="0.25">
      <c r="A77" s="1740" t="s">
        <v>155</v>
      </c>
      <c r="B77" s="1885" t="s">
        <v>845</v>
      </c>
      <c r="C77" s="1885" t="s">
        <v>845</v>
      </c>
      <c r="D77" s="1885" t="s">
        <v>845</v>
      </c>
      <c r="E77" s="1885" t="s">
        <v>845</v>
      </c>
      <c r="F77" s="1885" t="s">
        <v>797</v>
      </c>
      <c r="G77" s="1885" t="s">
        <v>797</v>
      </c>
      <c r="H77" s="1885" t="s">
        <v>797</v>
      </c>
      <c r="I77" s="1885" t="s">
        <v>797</v>
      </c>
      <c r="J77" s="1885">
        <v>0</v>
      </c>
      <c r="K77" s="1885">
        <v>0</v>
      </c>
    </row>
    <row r="78" spans="1:11" x14ac:dyDescent="0.25">
      <c r="A78" s="1740" t="s">
        <v>855</v>
      </c>
      <c r="B78" s="1885" t="s">
        <v>845</v>
      </c>
      <c r="C78" s="1885" t="s">
        <v>845</v>
      </c>
      <c r="D78" s="1885" t="s">
        <v>845</v>
      </c>
      <c r="E78" s="1885">
        <v>1</v>
      </c>
      <c r="F78" s="1885">
        <v>5</v>
      </c>
      <c r="G78" s="1885">
        <v>1</v>
      </c>
      <c r="H78" s="1885" t="s">
        <v>797</v>
      </c>
      <c r="I78" s="1885" t="s">
        <v>797</v>
      </c>
      <c r="J78" s="1885">
        <v>0</v>
      </c>
      <c r="K78" s="1885">
        <v>0</v>
      </c>
    </row>
    <row r="79" spans="1:11" x14ac:dyDescent="0.25">
      <c r="A79" s="1740" t="s">
        <v>856</v>
      </c>
      <c r="B79" s="1885" t="s">
        <v>845</v>
      </c>
      <c r="C79" s="1885">
        <v>1</v>
      </c>
      <c r="D79" s="1885">
        <v>1</v>
      </c>
      <c r="E79" s="1885" t="s">
        <v>845</v>
      </c>
      <c r="F79" s="1885">
        <v>2</v>
      </c>
      <c r="G79" s="1885">
        <v>1</v>
      </c>
      <c r="H79" s="1885" t="s">
        <v>797</v>
      </c>
      <c r="I79" s="1885" t="s">
        <v>797</v>
      </c>
      <c r="J79" s="1885">
        <v>1</v>
      </c>
      <c r="K79" s="1885">
        <v>1</v>
      </c>
    </row>
    <row r="80" spans="1:11" x14ac:dyDescent="0.25">
      <c r="A80" s="1740" t="s">
        <v>857</v>
      </c>
      <c r="B80" s="1885" t="s">
        <v>845</v>
      </c>
      <c r="C80" s="1885" t="s">
        <v>845</v>
      </c>
      <c r="D80" s="1885">
        <v>1</v>
      </c>
      <c r="E80" s="1885" t="s">
        <v>845</v>
      </c>
      <c r="F80" s="1885">
        <v>1</v>
      </c>
      <c r="G80" s="1885" t="s">
        <v>797</v>
      </c>
      <c r="H80" s="1885" t="s">
        <v>797</v>
      </c>
      <c r="I80" s="1885" t="s">
        <v>797</v>
      </c>
      <c r="J80" s="1885">
        <v>0</v>
      </c>
      <c r="K80" s="1885">
        <v>0</v>
      </c>
    </row>
    <row r="81" spans="1:11" x14ac:dyDescent="0.25">
      <c r="A81" s="1740" t="s">
        <v>858</v>
      </c>
      <c r="B81" s="1885" t="s">
        <v>845</v>
      </c>
      <c r="C81" s="1885">
        <v>2</v>
      </c>
      <c r="D81" s="1885" t="s">
        <v>845</v>
      </c>
      <c r="E81" s="1885" t="s">
        <v>845</v>
      </c>
      <c r="F81" s="1885" t="s">
        <v>797</v>
      </c>
      <c r="G81" s="1885" t="s">
        <v>797</v>
      </c>
      <c r="H81" s="1885" t="s">
        <v>797</v>
      </c>
      <c r="I81" s="1885" t="s">
        <v>797</v>
      </c>
      <c r="J81" s="1885">
        <v>0</v>
      </c>
      <c r="K81" s="1885">
        <v>0</v>
      </c>
    </row>
    <row r="82" spans="1:11" x14ac:dyDescent="0.25">
      <c r="A82" s="1740" t="s">
        <v>156</v>
      </c>
      <c r="B82" s="1885" t="s">
        <v>845</v>
      </c>
      <c r="C82" s="1885" t="s">
        <v>845</v>
      </c>
      <c r="D82" s="1885" t="s">
        <v>845</v>
      </c>
      <c r="E82" s="1885" t="s">
        <v>845</v>
      </c>
      <c r="F82" s="1885" t="s">
        <v>797</v>
      </c>
      <c r="G82" s="1885" t="s">
        <v>797</v>
      </c>
      <c r="H82" s="1885" t="s">
        <v>797</v>
      </c>
      <c r="I82" s="1885" t="s">
        <v>797</v>
      </c>
      <c r="J82" s="1885">
        <v>0</v>
      </c>
      <c r="K82" s="1885">
        <v>0</v>
      </c>
    </row>
    <row r="83" spans="1:11" x14ac:dyDescent="0.25">
      <c r="A83" s="1740" t="s">
        <v>859</v>
      </c>
      <c r="B83" s="1885">
        <v>1</v>
      </c>
      <c r="C83" s="1885">
        <v>1</v>
      </c>
      <c r="D83" s="1885" t="s">
        <v>845</v>
      </c>
      <c r="E83" s="1885" t="s">
        <v>845</v>
      </c>
      <c r="F83" s="1885">
        <v>1</v>
      </c>
      <c r="G83" s="1885">
        <v>1</v>
      </c>
      <c r="H83" s="1885" t="s">
        <v>797</v>
      </c>
      <c r="I83" s="1885" t="s">
        <v>797</v>
      </c>
      <c r="J83" s="1885">
        <v>0</v>
      </c>
      <c r="K83" s="1885">
        <v>1</v>
      </c>
    </row>
    <row r="84" spans="1:11" x14ac:dyDescent="0.25">
      <c r="A84" s="1740" t="s">
        <v>860</v>
      </c>
      <c r="B84" s="1885" t="s">
        <v>845</v>
      </c>
      <c r="C84" s="1885">
        <v>1</v>
      </c>
      <c r="D84" s="1885" t="s">
        <v>845</v>
      </c>
      <c r="E84" s="1885" t="s">
        <v>845</v>
      </c>
      <c r="F84" s="1885">
        <v>1</v>
      </c>
      <c r="G84" s="1885" t="s">
        <v>797</v>
      </c>
      <c r="H84" s="1885" t="s">
        <v>797</v>
      </c>
      <c r="I84" s="1885" t="s">
        <v>797</v>
      </c>
      <c r="J84" s="1885">
        <v>0</v>
      </c>
      <c r="K84" s="1885">
        <v>0</v>
      </c>
    </row>
    <row r="85" spans="1:11" x14ac:dyDescent="0.25">
      <c r="A85" s="1740" t="s">
        <v>157</v>
      </c>
      <c r="B85" s="1885" t="s">
        <v>845</v>
      </c>
      <c r="C85" s="1885" t="s">
        <v>845</v>
      </c>
      <c r="D85" s="1885" t="s">
        <v>845</v>
      </c>
      <c r="E85" s="1885" t="s">
        <v>845</v>
      </c>
      <c r="F85" s="1885" t="s">
        <v>797</v>
      </c>
      <c r="G85" s="1885" t="s">
        <v>797</v>
      </c>
      <c r="H85" s="1885" t="s">
        <v>797</v>
      </c>
      <c r="I85" s="1885" t="s">
        <v>797</v>
      </c>
      <c r="J85" s="1885">
        <v>0</v>
      </c>
      <c r="K85" s="1885">
        <v>0</v>
      </c>
    </row>
    <row r="86" spans="1:11" x14ac:dyDescent="0.25">
      <c r="A86" s="1789" t="s">
        <v>38</v>
      </c>
      <c r="B86" s="1904">
        <f t="shared" ref="B86:H86" si="4">SUM(B74:B85)</f>
        <v>308</v>
      </c>
      <c r="C86" s="1904">
        <f t="shared" si="4"/>
        <v>348</v>
      </c>
      <c r="D86" s="1904">
        <f t="shared" si="4"/>
        <v>307</v>
      </c>
      <c r="E86" s="1904">
        <f t="shared" si="4"/>
        <v>331</v>
      </c>
      <c r="F86" s="1904">
        <f t="shared" si="4"/>
        <v>317</v>
      </c>
      <c r="G86" s="1904">
        <f t="shared" si="4"/>
        <v>297</v>
      </c>
      <c r="H86" s="1904">
        <f t="shared" si="4"/>
        <v>237</v>
      </c>
      <c r="I86" s="1904">
        <v>292</v>
      </c>
      <c r="J86" s="1904">
        <v>275</v>
      </c>
      <c r="K86" s="1904">
        <v>274</v>
      </c>
    </row>
    <row r="88" spans="1:11" x14ac:dyDescent="0.25">
      <c r="A88" s="1629" t="s">
        <v>822</v>
      </c>
    </row>
    <row r="90" spans="1:11" x14ac:dyDescent="0.25">
      <c r="A90" s="1742" t="s">
        <v>158</v>
      </c>
      <c r="B90" s="1878" t="s">
        <v>413</v>
      </c>
      <c r="C90" s="1878" t="s">
        <v>414</v>
      </c>
      <c r="D90" s="1878" t="s">
        <v>415</v>
      </c>
      <c r="E90" s="1878" t="s">
        <v>416</v>
      </c>
      <c r="F90" s="1878" t="s">
        <v>417</v>
      </c>
      <c r="G90" s="1878" t="s">
        <v>418</v>
      </c>
      <c r="H90" s="1878" t="s">
        <v>419</v>
      </c>
      <c r="I90" s="1878" t="s">
        <v>511</v>
      </c>
      <c r="J90" s="1878" t="s">
        <v>518</v>
      </c>
      <c r="K90" s="1878" t="s">
        <v>519</v>
      </c>
    </row>
    <row r="91" spans="1:11" x14ac:dyDescent="0.25">
      <c r="A91" s="1740" t="s">
        <v>153</v>
      </c>
      <c r="B91" s="787">
        <v>2045</v>
      </c>
      <c r="C91" s="787">
        <v>2212</v>
      </c>
      <c r="D91" s="787">
        <v>2170</v>
      </c>
      <c r="E91" s="787">
        <v>2260</v>
      </c>
      <c r="F91" s="787">
        <v>2214</v>
      </c>
      <c r="G91" s="787">
        <v>1985</v>
      </c>
      <c r="H91" s="787">
        <v>1824</v>
      </c>
      <c r="I91" s="787">
        <v>2053</v>
      </c>
      <c r="J91" s="787">
        <v>2343</v>
      </c>
      <c r="K91" s="787">
        <v>2472</v>
      </c>
    </row>
    <row r="92" spans="1:11" x14ac:dyDescent="0.25">
      <c r="A92" s="1740" t="s">
        <v>217</v>
      </c>
      <c r="B92" s="787">
        <v>29</v>
      </c>
      <c r="C92" s="787">
        <v>47</v>
      </c>
      <c r="D92" s="787">
        <v>32</v>
      </c>
      <c r="E92" s="787">
        <v>36</v>
      </c>
      <c r="F92" s="787">
        <v>32</v>
      </c>
      <c r="G92" s="787">
        <v>47</v>
      </c>
      <c r="H92" s="787">
        <v>32</v>
      </c>
      <c r="I92" s="787">
        <v>47</v>
      </c>
      <c r="J92" s="787">
        <v>44</v>
      </c>
      <c r="K92" s="787">
        <v>55</v>
      </c>
    </row>
    <row r="93" spans="1:11" x14ac:dyDescent="0.25">
      <c r="A93" s="1740" t="s">
        <v>154</v>
      </c>
      <c r="B93" s="787">
        <v>579</v>
      </c>
      <c r="C93" s="787">
        <v>524</v>
      </c>
      <c r="D93" s="787">
        <v>514</v>
      </c>
      <c r="E93" s="787">
        <v>451</v>
      </c>
      <c r="F93" s="787">
        <v>440</v>
      </c>
      <c r="G93" s="787">
        <v>431</v>
      </c>
      <c r="H93" s="787">
        <v>419</v>
      </c>
      <c r="I93" s="787">
        <v>493</v>
      </c>
      <c r="J93" s="787">
        <v>512</v>
      </c>
      <c r="K93" s="787">
        <v>539</v>
      </c>
    </row>
    <row r="94" spans="1:11" x14ac:dyDescent="0.25">
      <c r="A94" s="1740" t="s">
        <v>155</v>
      </c>
      <c r="B94" s="787">
        <v>5</v>
      </c>
      <c r="C94" s="787">
        <v>1</v>
      </c>
      <c r="D94" s="787">
        <v>4</v>
      </c>
      <c r="E94" s="787">
        <v>1</v>
      </c>
      <c r="F94" s="787">
        <v>2</v>
      </c>
      <c r="G94" s="1885" t="s">
        <v>797</v>
      </c>
      <c r="H94" s="1885">
        <v>2</v>
      </c>
      <c r="I94" s="1885">
        <v>2</v>
      </c>
      <c r="J94" s="1885">
        <v>2</v>
      </c>
      <c r="K94" s="1885">
        <v>6</v>
      </c>
    </row>
    <row r="95" spans="1:11" x14ac:dyDescent="0.25">
      <c r="A95" s="1740" t="s">
        <v>855</v>
      </c>
      <c r="B95" s="787">
        <v>1</v>
      </c>
      <c r="C95" s="787">
        <v>11</v>
      </c>
      <c r="D95" s="787">
        <v>4</v>
      </c>
      <c r="E95" s="787">
        <v>6</v>
      </c>
      <c r="F95" s="787">
        <v>13</v>
      </c>
      <c r="G95" s="787">
        <v>5</v>
      </c>
      <c r="H95" s="787">
        <v>4</v>
      </c>
      <c r="I95" s="787">
        <v>2</v>
      </c>
      <c r="J95" s="787">
        <v>1</v>
      </c>
      <c r="K95" s="787">
        <v>2</v>
      </c>
    </row>
    <row r="96" spans="1:11" x14ac:dyDescent="0.25">
      <c r="A96" s="1740" t="s">
        <v>856</v>
      </c>
      <c r="B96" s="787">
        <v>1</v>
      </c>
      <c r="C96" s="787">
        <v>2</v>
      </c>
      <c r="D96" s="787">
        <v>3</v>
      </c>
      <c r="E96" s="787">
        <v>10</v>
      </c>
      <c r="F96" s="787">
        <v>13</v>
      </c>
      <c r="G96" s="787">
        <v>3</v>
      </c>
      <c r="H96" s="787">
        <v>2</v>
      </c>
      <c r="I96" s="787">
        <v>9</v>
      </c>
      <c r="J96" s="787">
        <v>1</v>
      </c>
      <c r="K96" s="787">
        <v>7</v>
      </c>
    </row>
    <row r="97" spans="1:11" x14ac:dyDescent="0.25">
      <c r="A97" s="1740" t="s">
        <v>857</v>
      </c>
      <c r="B97" s="1891">
        <v>1</v>
      </c>
      <c r="C97" s="1891">
        <v>3</v>
      </c>
      <c r="D97" s="1885" t="s">
        <v>797</v>
      </c>
      <c r="E97" s="1885">
        <v>2</v>
      </c>
      <c r="F97" s="1885" t="s">
        <v>797</v>
      </c>
      <c r="G97" s="1885">
        <v>1</v>
      </c>
      <c r="H97" s="1885" t="s">
        <v>797</v>
      </c>
      <c r="I97" s="1885" t="s">
        <v>797</v>
      </c>
      <c r="J97" s="1885">
        <v>1</v>
      </c>
      <c r="K97" s="1885">
        <v>1</v>
      </c>
    </row>
    <row r="98" spans="1:11" x14ac:dyDescent="0.25">
      <c r="A98" s="1740" t="s">
        <v>858</v>
      </c>
      <c r="B98" s="787">
        <v>5</v>
      </c>
      <c r="C98" s="787">
        <v>6</v>
      </c>
      <c r="D98" s="787">
        <v>10</v>
      </c>
      <c r="E98" s="787">
        <v>3</v>
      </c>
      <c r="F98" s="787">
        <v>5</v>
      </c>
      <c r="G98" s="787">
        <v>4</v>
      </c>
      <c r="H98" s="787">
        <v>4</v>
      </c>
      <c r="I98" s="787">
        <v>2</v>
      </c>
      <c r="J98" s="787">
        <v>2</v>
      </c>
      <c r="K98" s="787">
        <v>6</v>
      </c>
    </row>
    <row r="99" spans="1:11" x14ac:dyDescent="0.25">
      <c r="A99" s="1740" t="s">
        <v>156</v>
      </c>
      <c r="B99" s="1885" t="s">
        <v>797</v>
      </c>
      <c r="C99" s="1885" t="s">
        <v>797</v>
      </c>
      <c r="D99" s="1885" t="s">
        <v>797</v>
      </c>
      <c r="E99" s="1885" t="s">
        <v>797</v>
      </c>
      <c r="F99" s="1885" t="s">
        <v>797</v>
      </c>
      <c r="G99" s="1885">
        <v>1</v>
      </c>
      <c r="H99" s="1885" t="s">
        <v>797</v>
      </c>
      <c r="I99" s="1885" t="s">
        <v>797</v>
      </c>
      <c r="J99" s="1885"/>
      <c r="K99" s="1885">
        <v>1</v>
      </c>
    </row>
    <row r="100" spans="1:11" x14ac:dyDescent="0.25">
      <c r="A100" s="1740" t="s">
        <v>859</v>
      </c>
      <c r="B100" s="787">
        <v>4</v>
      </c>
      <c r="C100" s="787">
        <v>8</v>
      </c>
      <c r="D100" s="787">
        <v>7</v>
      </c>
      <c r="E100" s="787">
        <v>2</v>
      </c>
      <c r="F100" s="787">
        <v>4</v>
      </c>
      <c r="G100" s="787">
        <v>4</v>
      </c>
      <c r="H100" s="787">
        <v>6</v>
      </c>
      <c r="I100" s="787">
        <v>1</v>
      </c>
      <c r="J100" s="787">
        <v>4</v>
      </c>
      <c r="K100" s="787">
        <v>6</v>
      </c>
    </row>
    <row r="101" spans="1:11" x14ac:dyDescent="0.25">
      <c r="A101" s="1740" t="s">
        <v>860</v>
      </c>
      <c r="B101" s="787">
        <v>2</v>
      </c>
      <c r="C101" s="787">
        <v>2</v>
      </c>
      <c r="D101" s="787">
        <v>3</v>
      </c>
      <c r="E101" s="787">
        <v>5</v>
      </c>
      <c r="F101" s="787">
        <v>4</v>
      </c>
      <c r="G101" s="787">
        <v>2</v>
      </c>
      <c r="H101" s="787">
        <v>2</v>
      </c>
      <c r="I101" s="787">
        <v>1</v>
      </c>
      <c r="J101" s="787"/>
      <c r="K101" s="787">
        <v>1</v>
      </c>
    </row>
    <row r="102" spans="1:11" x14ac:dyDescent="0.25">
      <c r="A102" s="1740" t="s">
        <v>157</v>
      </c>
      <c r="B102" s="787">
        <v>3</v>
      </c>
      <c r="C102" s="787">
        <v>6</v>
      </c>
      <c r="D102" s="1885" t="s">
        <v>797</v>
      </c>
      <c r="E102" s="1885" t="s">
        <v>797</v>
      </c>
      <c r="F102" s="1885">
        <v>4</v>
      </c>
      <c r="G102" s="1885">
        <v>9</v>
      </c>
      <c r="H102" s="1885" t="s">
        <v>797</v>
      </c>
      <c r="I102" s="1885" t="s">
        <v>797</v>
      </c>
      <c r="J102" s="1885"/>
      <c r="K102" s="1885">
        <v>6</v>
      </c>
    </row>
    <row r="103" spans="1:11" x14ac:dyDescent="0.25">
      <c r="A103" s="1789" t="s">
        <v>38</v>
      </c>
      <c r="B103" s="1904">
        <f t="shared" ref="B103:H103" si="5">SUM(B91:B102)</f>
        <v>2675</v>
      </c>
      <c r="C103" s="1904">
        <f t="shared" si="5"/>
        <v>2822</v>
      </c>
      <c r="D103" s="1904">
        <f t="shared" si="5"/>
        <v>2747</v>
      </c>
      <c r="E103" s="1904">
        <f t="shared" si="5"/>
        <v>2776</v>
      </c>
      <c r="F103" s="1904">
        <f t="shared" si="5"/>
        <v>2731</v>
      </c>
      <c r="G103" s="1904">
        <f t="shared" si="5"/>
        <v>2492</v>
      </c>
      <c r="H103" s="1904">
        <f t="shared" si="5"/>
        <v>2295</v>
      </c>
      <c r="I103" s="1904">
        <v>2610</v>
      </c>
      <c r="J103" s="1904">
        <v>2910</v>
      </c>
      <c r="K103" s="1904">
        <v>3102</v>
      </c>
    </row>
    <row r="105" spans="1:11" x14ac:dyDescent="0.25">
      <c r="A105" s="1629" t="s">
        <v>823</v>
      </c>
    </row>
    <row r="107" spans="1:11" x14ac:dyDescent="0.25">
      <c r="A107" s="1742" t="s">
        <v>158</v>
      </c>
      <c r="B107" s="1878" t="s">
        <v>413</v>
      </c>
      <c r="C107" s="1878" t="s">
        <v>414</v>
      </c>
      <c r="D107" s="1878" t="s">
        <v>415</v>
      </c>
      <c r="E107" s="1878" t="s">
        <v>416</v>
      </c>
      <c r="F107" s="1878" t="s">
        <v>417</v>
      </c>
      <c r="G107" s="1878" t="s">
        <v>418</v>
      </c>
      <c r="H107" s="1878" t="s">
        <v>419</v>
      </c>
      <c r="I107" s="1878" t="s">
        <v>511</v>
      </c>
      <c r="J107" s="1878" t="s">
        <v>518</v>
      </c>
      <c r="K107" s="1878" t="s">
        <v>519</v>
      </c>
    </row>
    <row r="108" spans="1:11" x14ac:dyDescent="0.25">
      <c r="A108" s="1740" t="s">
        <v>153</v>
      </c>
      <c r="B108" s="787">
        <v>8395</v>
      </c>
      <c r="C108" s="787">
        <v>9135</v>
      </c>
      <c r="D108" s="787">
        <v>8793</v>
      </c>
      <c r="E108" s="787">
        <v>9277</v>
      </c>
      <c r="F108" s="787">
        <v>8583</v>
      </c>
      <c r="G108" s="787">
        <v>8003</v>
      </c>
      <c r="H108" s="787">
        <v>5947</v>
      </c>
      <c r="I108" s="787">
        <v>7264</v>
      </c>
      <c r="J108" s="787">
        <v>8078</v>
      </c>
      <c r="K108" s="787">
        <v>8508</v>
      </c>
    </row>
    <row r="109" spans="1:11" x14ac:dyDescent="0.25">
      <c r="A109" s="1740" t="s">
        <v>217</v>
      </c>
      <c r="B109" s="787">
        <v>82</v>
      </c>
      <c r="C109" s="787">
        <v>114</v>
      </c>
      <c r="D109" s="787">
        <v>83</v>
      </c>
      <c r="E109" s="787">
        <v>82</v>
      </c>
      <c r="F109" s="787">
        <v>105</v>
      </c>
      <c r="G109" s="787">
        <v>75</v>
      </c>
      <c r="H109" s="787">
        <v>70</v>
      </c>
      <c r="I109" s="787">
        <v>100</v>
      </c>
      <c r="J109" s="787">
        <v>110</v>
      </c>
      <c r="K109" s="787">
        <v>86</v>
      </c>
    </row>
    <row r="110" spans="1:11" x14ac:dyDescent="0.25">
      <c r="A110" s="1740" t="s">
        <v>154</v>
      </c>
      <c r="B110" s="787">
        <v>2910</v>
      </c>
      <c r="C110" s="787">
        <v>2757</v>
      </c>
      <c r="D110" s="787">
        <v>2808</v>
      </c>
      <c r="E110" s="787">
        <v>2272</v>
      </c>
      <c r="F110" s="787">
        <v>2299</v>
      </c>
      <c r="G110" s="787">
        <v>2198</v>
      </c>
      <c r="H110" s="787">
        <v>1669</v>
      </c>
      <c r="I110" s="787">
        <v>1852</v>
      </c>
      <c r="J110" s="787">
        <v>2181</v>
      </c>
      <c r="K110" s="787">
        <v>2428</v>
      </c>
    </row>
    <row r="111" spans="1:11" x14ac:dyDescent="0.25">
      <c r="A111" s="1740" t="s">
        <v>155</v>
      </c>
      <c r="B111" s="787">
        <v>15</v>
      </c>
      <c r="C111" s="787">
        <v>9</v>
      </c>
      <c r="D111" s="787">
        <v>4</v>
      </c>
      <c r="E111" s="787">
        <v>11</v>
      </c>
      <c r="F111" s="787">
        <v>5</v>
      </c>
      <c r="G111" s="787">
        <v>8</v>
      </c>
      <c r="H111" s="787">
        <v>2</v>
      </c>
      <c r="I111" s="787">
        <v>10</v>
      </c>
      <c r="J111" s="787">
        <v>11</v>
      </c>
      <c r="K111" s="787">
        <v>11</v>
      </c>
    </row>
    <row r="112" spans="1:11" x14ac:dyDescent="0.25">
      <c r="A112" s="1740" t="s">
        <v>855</v>
      </c>
      <c r="B112" s="787">
        <v>52</v>
      </c>
      <c r="C112" s="787">
        <v>54</v>
      </c>
      <c r="D112" s="787">
        <v>49</v>
      </c>
      <c r="E112" s="787">
        <v>67</v>
      </c>
      <c r="F112" s="787">
        <v>103</v>
      </c>
      <c r="G112" s="787">
        <v>23</v>
      </c>
      <c r="H112" s="787">
        <v>8</v>
      </c>
      <c r="I112" s="787">
        <v>13</v>
      </c>
      <c r="J112" s="787">
        <v>6</v>
      </c>
      <c r="K112" s="787">
        <v>14</v>
      </c>
    </row>
    <row r="113" spans="1:11" x14ac:dyDescent="0.25">
      <c r="A113" s="1740" t="s">
        <v>856</v>
      </c>
      <c r="B113" s="787">
        <v>30</v>
      </c>
      <c r="C113" s="787">
        <v>42</v>
      </c>
      <c r="D113" s="787">
        <v>28</v>
      </c>
      <c r="E113" s="787">
        <v>31</v>
      </c>
      <c r="F113" s="787">
        <v>93</v>
      </c>
      <c r="G113" s="787">
        <v>29</v>
      </c>
      <c r="H113" s="787">
        <v>14</v>
      </c>
      <c r="I113" s="787">
        <v>38</v>
      </c>
      <c r="J113" s="787">
        <v>3</v>
      </c>
      <c r="K113" s="787">
        <v>22</v>
      </c>
    </row>
    <row r="114" spans="1:11" x14ac:dyDescent="0.25">
      <c r="A114" s="1740" t="s">
        <v>857</v>
      </c>
      <c r="B114" s="787">
        <v>1</v>
      </c>
      <c r="C114" s="787">
        <v>7</v>
      </c>
      <c r="D114" s="787">
        <v>1</v>
      </c>
      <c r="E114" s="787">
        <v>12</v>
      </c>
      <c r="F114" s="787">
        <v>2</v>
      </c>
      <c r="G114" s="787">
        <v>3</v>
      </c>
      <c r="H114" s="787">
        <v>4</v>
      </c>
      <c r="I114" s="787">
        <v>3</v>
      </c>
      <c r="J114" s="787">
        <v>7</v>
      </c>
      <c r="K114" s="787">
        <v>2</v>
      </c>
    </row>
    <row r="115" spans="1:11" x14ac:dyDescent="0.25">
      <c r="A115" s="1740" t="s">
        <v>858</v>
      </c>
      <c r="B115" s="787">
        <v>10</v>
      </c>
      <c r="C115" s="787">
        <v>34</v>
      </c>
      <c r="D115" s="787">
        <v>26</v>
      </c>
      <c r="E115" s="787">
        <v>24</v>
      </c>
      <c r="F115" s="787">
        <v>24</v>
      </c>
      <c r="G115" s="787">
        <v>16</v>
      </c>
      <c r="H115" s="787">
        <v>16</v>
      </c>
      <c r="I115" s="787">
        <v>17</v>
      </c>
      <c r="J115" s="787">
        <v>10</v>
      </c>
      <c r="K115" s="787">
        <v>2</v>
      </c>
    </row>
    <row r="116" spans="1:11" x14ac:dyDescent="0.25">
      <c r="A116" s="1740" t="s">
        <v>156</v>
      </c>
      <c r="B116" s="787">
        <v>3</v>
      </c>
      <c r="C116" s="1885" t="s">
        <v>797</v>
      </c>
      <c r="D116" s="1885" t="s">
        <v>797</v>
      </c>
      <c r="E116" s="1885">
        <v>3</v>
      </c>
      <c r="F116" s="1885" t="s">
        <v>797</v>
      </c>
      <c r="G116" s="1885" t="s">
        <v>797</v>
      </c>
      <c r="H116" s="1885" t="s">
        <v>797</v>
      </c>
      <c r="I116" s="1885" t="s">
        <v>797</v>
      </c>
      <c r="J116" s="1885">
        <v>1</v>
      </c>
      <c r="K116" s="1885">
        <v>1</v>
      </c>
    </row>
    <row r="117" spans="1:11" x14ac:dyDescent="0.25">
      <c r="A117" s="1740" t="s">
        <v>859</v>
      </c>
      <c r="B117" s="787">
        <v>17</v>
      </c>
      <c r="C117" s="787">
        <v>33</v>
      </c>
      <c r="D117" s="787">
        <v>30</v>
      </c>
      <c r="E117" s="787">
        <v>18</v>
      </c>
      <c r="F117" s="787">
        <v>10</v>
      </c>
      <c r="G117" s="787">
        <v>9</v>
      </c>
      <c r="H117" s="787">
        <v>3</v>
      </c>
      <c r="I117" s="787">
        <v>5</v>
      </c>
      <c r="J117" s="787">
        <v>6</v>
      </c>
      <c r="K117" s="787">
        <v>10</v>
      </c>
    </row>
    <row r="118" spans="1:11" x14ac:dyDescent="0.25">
      <c r="A118" s="1740" t="s">
        <v>860</v>
      </c>
      <c r="B118" s="787">
        <v>8</v>
      </c>
      <c r="C118" s="787">
        <v>7</v>
      </c>
      <c r="D118" s="787">
        <v>17</v>
      </c>
      <c r="E118" s="787">
        <v>28</v>
      </c>
      <c r="F118" s="787">
        <v>16</v>
      </c>
      <c r="G118" s="787">
        <v>12</v>
      </c>
      <c r="H118" s="787">
        <v>2</v>
      </c>
      <c r="I118" s="787">
        <v>3</v>
      </c>
      <c r="J118" s="787">
        <v>3</v>
      </c>
      <c r="K118" s="787">
        <v>1</v>
      </c>
    </row>
    <row r="119" spans="1:11" x14ac:dyDescent="0.25">
      <c r="A119" s="1740" t="s">
        <v>157</v>
      </c>
      <c r="B119" s="787">
        <v>24</v>
      </c>
      <c r="C119" s="787">
        <v>10</v>
      </c>
      <c r="D119" s="787">
        <v>10</v>
      </c>
      <c r="E119" s="787">
        <v>7</v>
      </c>
      <c r="F119" s="787">
        <v>18</v>
      </c>
      <c r="G119" s="787">
        <v>17</v>
      </c>
      <c r="H119" s="787">
        <v>5</v>
      </c>
      <c r="I119" s="787">
        <v>3</v>
      </c>
      <c r="J119" s="787">
        <v>3</v>
      </c>
      <c r="K119" s="787">
        <v>17</v>
      </c>
    </row>
    <row r="120" spans="1:11" x14ac:dyDescent="0.25">
      <c r="A120" s="1789" t="s">
        <v>38</v>
      </c>
      <c r="B120" s="1904">
        <f t="shared" ref="B120:H120" si="6">SUM(B108:B119)</f>
        <v>11547</v>
      </c>
      <c r="C120" s="1904">
        <f t="shared" si="6"/>
        <v>12202</v>
      </c>
      <c r="D120" s="1904">
        <f t="shared" si="6"/>
        <v>11849</v>
      </c>
      <c r="E120" s="1904">
        <f t="shared" si="6"/>
        <v>11832</v>
      </c>
      <c r="F120" s="1904">
        <f t="shared" si="6"/>
        <v>11258</v>
      </c>
      <c r="G120" s="1904">
        <f t="shared" si="6"/>
        <v>10393</v>
      </c>
      <c r="H120" s="1904">
        <f t="shared" si="6"/>
        <v>7740</v>
      </c>
      <c r="I120" s="1904">
        <v>9308</v>
      </c>
      <c r="J120" s="1904">
        <v>10419</v>
      </c>
      <c r="K120" s="1904">
        <v>11102</v>
      </c>
    </row>
  </sheetData>
  <pageMargins left="0.75" right="0.75" top="1" bottom="1" header="0.5" footer="0.5"/>
  <pageSetup paperSize="13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34" workbookViewId="0">
      <selection activeCell="A59" sqref="A59:K64"/>
    </sheetView>
  </sheetViews>
  <sheetFormatPr defaultColWidth="9.109375" defaultRowHeight="13.2" x14ac:dyDescent="0.25"/>
  <cols>
    <col min="1" max="1" width="12.44140625" style="1631" customWidth="1"/>
    <col min="2" max="11" width="6" style="1631" customWidth="1"/>
    <col min="12" max="16384" width="9.109375" style="1631"/>
  </cols>
  <sheetData>
    <row r="1" spans="1:11" x14ac:dyDescent="0.25">
      <c r="A1" s="1688" t="s">
        <v>1027</v>
      </c>
    </row>
    <row r="2" spans="1:11" x14ac:dyDescent="0.25">
      <c r="A2" s="1688"/>
    </row>
    <row r="3" spans="1:11" x14ac:dyDescent="0.25">
      <c r="A3" s="1629" t="s">
        <v>1</v>
      </c>
    </row>
    <row r="4" spans="1:11" x14ac:dyDescent="0.25">
      <c r="A4" s="1629"/>
    </row>
    <row r="5" spans="1:11" x14ac:dyDescent="0.25">
      <c r="A5" s="1742" t="s">
        <v>183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</row>
    <row r="6" spans="1:11" x14ac:dyDescent="0.25">
      <c r="A6" s="1740" t="s">
        <v>179</v>
      </c>
      <c r="B6" s="787">
        <v>21932</v>
      </c>
      <c r="C6" s="787">
        <v>22564</v>
      </c>
      <c r="D6" s="787">
        <v>22790</v>
      </c>
      <c r="E6" s="787">
        <v>24123</v>
      </c>
      <c r="F6" s="787">
        <v>23377</v>
      </c>
      <c r="G6" s="787">
        <v>21579</v>
      </c>
      <c r="H6" s="787">
        <v>17905</v>
      </c>
      <c r="I6" s="787">
        <v>21998</v>
      </c>
      <c r="J6" s="787">
        <v>22239</v>
      </c>
      <c r="K6" s="787">
        <v>24031</v>
      </c>
    </row>
    <row r="7" spans="1:11" x14ac:dyDescent="0.25">
      <c r="A7" s="1740" t="s">
        <v>180</v>
      </c>
      <c r="B7" s="787">
        <v>8659</v>
      </c>
      <c r="C7" s="787">
        <v>9090</v>
      </c>
      <c r="D7" s="787">
        <v>9079</v>
      </c>
      <c r="E7" s="787">
        <v>9317</v>
      </c>
      <c r="F7" s="787">
        <v>9125</v>
      </c>
      <c r="G7" s="787">
        <v>8763</v>
      </c>
      <c r="H7" s="787">
        <v>7234</v>
      </c>
      <c r="I7" s="787">
        <v>8350</v>
      </c>
      <c r="J7" s="787">
        <v>9114</v>
      </c>
      <c r="K7" s="787">
        <v>9133</v>
      </c>
    </row>
    <row r="8" spans="1:11" x14ac:dyDescent="0.25">
      <c r="A8" s="1740" t="s">
        <v>182</v>
      </c>
      <c r="B8" s="787">
        <v>472</v>
      </c>
      <c r="C8" s="787">
        <v>521</v>
      </c>
      <c r="D8" s="787">
        <v>501</v>
      </c>
      <c r="E8" s="787">
        <v>540</v>
      </c>
      <c r="F8" s="787">
        <v>536</v>
      </c>
      <c r="G8" s="787">
        <v>619</v>
      </c>
      <c r="H8" s="787">
        <v>596</v>
      </c>
      <c r="I8" s="787">
        <v>722</v>
      </c>
      <c r="J8" s="787">
        <v>765</v>
      </c>
      <c r="K8" s="787">
        <v>953</v>
      </c>
    </row>
    <row r="9" spans="1:11" x14ac:dyDescent="0.25">
      <c r="A9" s="1740" t="s">
        <v>181</v>
      </c>
      <c r="B9" s="787">
        <v>369</v>
      </c>
      <c r="C9" s="787">
        <v>396</v>
      </c>
      <c r="D9" s="787">
        <v>387</v>
      </c>
      <c r="E9" s="787">
        <v>388</v>
      </c>
      <c r="F9" s="787">
        <v>402</v>
      </c>
      <c r="G9" s="787">
        <v>406</v>
      </c>
      <c r="H9" s="787">
        <v>339</v>
      </c>
      <c r="I9" s="787">
        <v>383</v>
      </c>
      <c r="J9" s="787">
        <v>443</v>
      </c>
      <c r="K9" s="787">
        <v>487</v>
      </c>
    </row>
    <row r="10" spans="1:11" x14ac:dyDescent="0.25">
      <c r="A10" s="1789" t="s">
        <v>38</v>
      </c>
      <c r="B10" s="1904">
        <f t="shared" ref="B10:H10" si="0">SUM(B6:B9)</f>
        <v>31432</v>
      </c>
      <c r="C10" s="1904">
        <f t="shared" si="0"/>
        <v>32571</v>
      </c>
      <c r="D10" s="1904">
        <f t="shared" si="0"/>
        <v>32757</v>
      </c>
      <c r="E10" s="1904">
        <f t="shared" si="0"/>
        <v>34368</v>
      </c>
      <c r="F10" s="1904">
        <f t="shared" si="0"/>
        <v>33440</v>
      </c>
      <c r="G10" s="1904">
        <f t="shared" si="0"/>
        <v>31367</v>
      </c>
      <c r="H10" s="1904">
        <f t="shared" si="0"/>
        <v>26074</v>
      </c>
      <c r="I10" s="1904">
        <v>31453</v>
      </c>
      <c r="J10" s="1904">
        <v>32561</v>
      </c>
      <c r="K10" s="1904">
        <v>34604</v>
      </c>
    </row>
    <row r="11" spans="1:11" x14ac:dyDescent="0.25">
      <c r="A11" s="1789"/>
    </row>
    <row r="12" spans="1:11" x14ac:dyDescent="0.25">
      <c r="A12" s="1629" t="s">
        <v>2</v>
      </c>
    </row>
    <row r="13" spans="1:11" x14ac:dyDescent="0.25">
      <c r="A13" s="1629"/>
    </row>
    <row r="14" spans="1:11" x14ac:dyDescent="0.25">
      <c r="A14" s="1742" t="s">
        <v>183</v>
      </c>
      <c r="B14" s="1878" t="s">
        <v>413</v>
      </c>
      <c r="C14" s="1878" t="s">
        <v>414</v>
      </c>
      <c r="D14" s="1878" t="s">
        <v>415</v>
      </c>
      <c r="E14" s="1878" t="s">
        <v>416</v>
      </c>
      <c r="F14" s="1878" t="s">
        <v>417</v>
      </c>
      <c r="G14" s="1878" t="s">
        <v>418</v>
      </c>
      <c r="H14" s="1878" t="s">
        <v>419</v>
      </c>
      <c r="I14" s="1878" t="s">
        <v>511</v>
      </c>
      <c r="J14" s="1878" t="s">
        <v>518</v>
      </c>
      <c r="K14" s="1878" t="s">
        <v>519</v>
      </c>
    </row>
    <row r="15" spans="1:11" x14ac:dyDescent="0.25">
      <c r="A15" s="1740" t="s">
        <v>179</v>
      </c>
      <c r="B15" s="68">
        <v>7626</v>
      </c>
      <c r="C15" s="68">
        <v>7866</v>
      </c>
      <c r="D15" s="68">
        <v>7701</v>
      </c>
      <c r="E15" s="68">
        <v>7866</v>
      </c>
      <c r="F15" s="68">
        <v>7484</v>
      </c>
      <c r="G15" s="68">
        <v>6863</v>
      </c>
      <c r="H15" s="68">
        <v>5487</v>
      </c>
      <c r="I15" s="68">
        <v>6536</v>
      </c>
      <c r="J15" s="68">
        <v>7083</v>
      </c>
      <c r="K15" s="68">
        <v>7581</v>
      </c>
    </row>
    <row r="16" spans="1:11" x14ac:dyDescent="0.25">
      <c r="A16" s="1740" t="s">
        <v>180</v>
      </c>
      <c r="B16" s="68">
        <v>2643</v>
      </c>
      <c r="C16" s="68">
        <v>2829</v>
      </c>
      <c r="D16" s="68">
        <v>2762</v>
      </c>
      <c r="E16" s="68">
        <v>2754</v>
      </c>
      <c r="F16" s="68">
        <v>2669</v>
      </c>
      <c r="G16" s="68">
        <v>2455</v>
      </c>
      <c r="H16" s="68">
        <v>1926</v>
      </c>
      <c r="I16" s="68">
        <v>2263</v>
      </c>
      <c r="J16" s="68">
        <v>2488</v>
      </c>
      <c r="K16" s="68">
        <v>2572</v>
      </c>
    </row>
    <row r="17" spans="1:11" x14ac:dyDescent="0.25">
      <c r="A17" s="1740" t="s">
        <v>182</v>
      </c>
      <c r="B17" s="68">
        <v>181</v>
      </c>
      <c r="C17" s="68">
        <v>191</v>
      </c>
      <c r="D17" s="68">
        <v>171</v>
      </c>
      <c r="E17" s="68">
        <v>191</v>
      </c>
      <c r="F17" s="68">
        <v>165</v>
      </c>
      <c r="G17" s="68">
        <v>233</v>
      </c>
      <c r="H17" s="68">
        <v>183</v>
      </c>
      <c r="I17" s="68">
        <v>229</v>
      </c>
      <c r="J17" s="68">
        <v>274</v>
      </c>
      <c r="K17" s="68">
        <v>318</v>
      </c>
    </row>
    <row r="18" spans="1:11" x14ac:dyDescent="0.25">
      <c r="A18" s="1740" t="s">
        <v>181</v>
      </c>
      <c r="B18" s="787">
        <v>157</v>
      </c>
      <c r="C18" s="787">
        <v>152</v>
      </c>
      <c r="D18" s="787">
        <v>145</v>
      </c>
      <c r="E18" s="787">
        <v>128</v>
      </c>
      <c r="F18" s="787">
        <v>132</v>
      </c>
      <c r="G18" s="787">
        <v>144</v>
      </c>
      <c r="H18" s="787">
        <v>114</v>
      </c>
      <c r="I18" s="787">
        <v>118</v>
      </c>
      <c r="J18" s="787">
        <v>160</v>
      </c>
      <c r="K18" s="787">
        <v>162</v>
      </c>
    </row>
    <row r="19" spans="1:11" x14ac:dyDescent="0.25">
      <c r="A19" s="1789" t="s">
        <v>38</v>
      </c>
      <c r="B19" s="1904">
        <f t="shared" ref="B19:I19" si="1">SUM(B15:B18)</f>
        <v>10607</v>
      </c>
      <c r="C19" s="1904">
        <f t="shared" si="1"/>
        <v>11038</v>
      </c>
      <c r="D19" s="1904">
        <f t="shared" si="1"/>
        <v>10779</v>
      </c>
      <c r="E19" s="1904">
        <f t="shared" si="1"/>
        <v>10939</v>
      </c>
      <c r="F19" s="1904">
        <f t="shared" si="1"/>
        <v>10450</v>
      </c>
      <c r="G19" s="1904">
        <f t="shared" si="1"/>
        <v>9695</v>
      </c>
      <c r="H19" s="1904">
        <f t="shared" si="1"/>
        <v>7710</v>
      </c>
      <c r="I19" s="1904">
        <f t="shared" si="1"/>
        <v>9146</v>
      </c>
      <c r="J19" s="1904">
        <f>SUM(J15:J18)</f>
        <v>10005</v>
      </c>
      <c r="K19" s="1904">
        <v>10633</v>
      </c>
    </row>
    <row r="21" spans="1:11" x14ac:dyDescent="0.25">
      <c r="A21" s="1629" t="s">
        <v>803</v>
      </c>
    </row>
    <row r="22" spans="1:11" x14ac:dyDescent="0.25">
      <c r="A22" s="1629"/>
    </row>
    <row r="23" spans="1:11" x14ac:dyDescent="0.25">
      <c r="A23" s="1742" t="s">
        <v>183</v>
      </c>
      <c r="B23" s="1878" t="s">
        <v>413</v>
      </c>
      <c r="C23" s="1878" t="s">
        <v>414</v>
      </c>
      <c r="D23" s="1878" t="s">
        <v>415</v>
      </c>
      <c r="E23" s="1878" t="s">
        <v>416</v>
      </c>
      <c r="F23" s="1878" t="s">
        <v>417</v>
      </c>
      <c r="G23" s="1878" t="s">
        <v>418</v>
      </c>
      <c r="H23" s="1878" t="s">
        <v>419</v>
      </c>
      <c r="I23" s="1878" t="s">
        <v>511</v>
      </c>
      <c r="J23" s="1878" t="s">
        <v>518</v>
      </c>
      <c r="K23" s="1878" t="s">
        <v>519</v>
      </c>
    </row>
    <row r="24" spans="1:11" x14ac:dyDescent="0.25">
      <c r="A24" s="1740" t="s">
        <v>179</v>
      </c>
      <c r="B24" s="41">
        <v>157</v>
      </c>
      <c r="C24" s="41">
        <v>168</v>
      </c>
      <c r="D24" s="41">
        <v>145</v>
      </c>
      <c r="E24" s="41">
        <v>174</v>
      </c>
      <c r="F24" s="41">
        <v>166</v>
      </c>
      <c r="G24" s="41">
        <v>152</v>
      </c>
      <c r="H24" s="41">
        <v>122</v>
      </c>
      <c r="I24" s="41">
        <v>163</v>
      </c>
      <c r="J24" s="41">
        <v>124</v>
      </c>
      <c r="K24" s="41">
        <v>131</v>
      </c>
    </row>
    <row r="25" spans="1:11" x14ac:dyDescent="0.25">
      <c r="A25" s="1740" t="s">
        <v>180</v>
      </c>
      <c r="B25" s="41">
        <v>111</v>
      </c>
      <c r="C25" s="41">
        <v>129</v>
      </c>
      <c r="D25" s="41">
        <v>126</v>
      </c>
      <c r="E25" s="41">
        <v>121</v>
      </c>
      <c r="F25" s="41">
        <v>122</v>
      </c>
      <c r="G25" s="41">
        <v>114</v>
      </c>
      <c r="H25" s="41">
        <v>76</v>
      </c>
      <c r="I25" s="41">
        <v>88</v>
      </c>
      <c r="J25" s="41">
        <v>103</v>
      </c>
      <c r="K25" s="41">
        <v>106</v>
      </c>
    </row>
    <row r="26" spans="1:11" x14ac:dyDescent="0.25">
      <c r="A26" s="1740" t="s">
        <v>182</v>
      </c>
      <c r="B26" s="41">
        <v>7</v>
      </c>
      <c r="C26" s="41">
        <v>12</v>
      </c>
      <c r="D26" s="41">
        <v>3</v>
      </c>
      <c r="E26" s="41">
        <v>6</v>
      </c>
      <c r="F26" s="41">
        <v>6</v>
      </c>
      <c r="G26" s="41">
        <v>8</v>
      </c>
      <c r="H26" s="41">
        <v>8</v>
      </c>
      <c r="I26" s="41">
        <v>8</v>
      </c>
      <c r="J26" s="41">
        <v>11</v>
      </c>
      <c r="K26" s="41">
        <v>8</v>
      </c>
    </row>
    <row r="27" spans="1:11" x14ac:dyDescent="0.25">
      <c r="A27" s="1740" t="s">
        <v>181</v>
      </c>
      <c r="B27" s="41">
        <v>9</v>
      </c>
      <c r="C27" s="41">
        <v>8</v>
      </c>
      <c r="D27" s="41">
        <v>5</v>
      </c>
      <c r="E27" s="41">
        <v>6</v>
      </c>
      <c r="F27" s="41">
        <v>3</v>
      </c>
      <c r="G27" s="41">
        <v>5</v>
      </c>
      <c r="H27" s="41">
        <v>8</v>
      </c>
      <c r="I27" s="41">
        <v>4</v>
      </c>
      <c r="J27" s="41">
        <v>5</v>
      </c>
      <c r="K27" s="41">
        <v>6</v>
      </c>
    </row>
    <row r="28" spans="1:11" x14ac:dyDescent="0.25">
      <c r="A28" s="1789" t="s">
        <v>38</v>
      </c>
      <c r="B28" s="1904">
        <f t="shared" ref="B28:H28" si="2">SUM(B24:B27)</f>
        <v>284</v>
      </c>
      <c r="C28" s="1904">
        <f t="shared" si="2"/>
        <v>317</v>
      </c>
      <c r="D28" s="1904">
        <f t="shared" si="2"/>
        <v>279</v>
      </c>
      <c r="E28" s="1904">
        <f t="shared" si="2"/>
        <v>307</v>
      </c>
      <c r="F28" s="1904">
        <f t="shared" si="2"/>
        <v>297</v>
      </c>
      <c r="G28" s="1904">
        <f t="shared" si="2"/>
        <v>279</v>
      </c>
      <c r="H28" s="1904">
        <f t="shared" si="2"/>
        <v>214</v>
      </c>
      <c r="I28" s="1904">
        <v>263</v>
      </c>
      <c r="J28" s="1904">
        <v>243</v>
      </c>
      <c r="K28" s="1904">
        <v>251</v>
      </c>
    </row>
    <row r="30" spans="1:11" x14ac:dyDescent="0.25">
      <c r="A30" s="1629" t="s">
        <v>804</v>
      </c>
    </row>
    <row r="31" spans="1:11" x14ac:dyDescent="0.25">
      <c r="A31" s="1629"/>
    </row>
    <row r="32" spans="1:11" x14ac:dyDescent="0.25">
      <c r="A32" s="1742" t="s">
        <v>183</v>
      </c>
      <c r="B32" s="1878" t="s">
        <v>413</v>
      </c>
      <c r="C32" s="1878" t="s">
        <v>414</v>
      </c>
      <c r="D32" s="1878" t="s">
        <v>415</v>
      </c>
      <c r="E32" s="1878" t="s">
        <v>416</v>
      </c>
      <c r="F32" s="1878" t="s">
        <v>417</v>
      </c>
      <c r="G32" s="1878" t="s">
        <v>418</v>
      </c>
      <c r="H32" s="1878" t="s">
        <v>419</v>
      </c>
      <c r="I32" s="1878" t="s">
        <v>511</v>
      </c>
      <c r="J32" s="1878" t="s">
        <v>518</v>
      </c>
      <c r="K32" s="1878" t="s">
        <v>519</v>
      </c>
    </row>
    <row r="33" spans="1:11" x14ac:dyDescent="0.25">
      <c r="A33" s="1740" t="s">
        <v>179</v>
      </c>
      <c r="B33" s="787">
        <v>7469</v>
      </c>
      <c r="C33" s="787">
        <v>7698</v>
      </c>
      <c r="D33" s="787">
        <v>7556</v>
      </c>
      <c r="E33" s="787">
        <v>7692</v>
      </c>
      <c r="F33" s="787">
        <v>7318</v>
      </c>
      <c r="G33" s="787">
        <v>6711</v>
      </c>
      <c r="H33" s="787">
        <v>5365</v>
      </c>
      <c r="I33" s="787">
        <v>6373</v>
      </c>
      <c r="J33" s="787">
        <v>6959</v>
      </c>
      <c r="K33" s="787">
        <v>7450</v>
      </c>
    </row>
    <row r="34" spans="1:11" x14ac:dyDescent="0.25">
      <c r="A34" s="1740" t="s">
        <v>180</v>
      </c>
      <c r="B34" s="787">
        <v>2532</v>
      </c>
      <c r="C34" s="787">
        <v>2700</v>
      </c>
      <c r="D34" s="787">
        <v>2636</v>
      </c>
      <c r="E34" s="787">
        <v>2633</v>
      </c>
      <c r="F34" s="787">
        <v>2547</v>
      </c>
      <c r="G34" s="787">
        <v>2341</v>
      </c>
      <c r="H34" s="787">
        <v>1850</v>
      </c>
      <c r="I34" s="787">
        <v>2175</v>
      </c>
      <c r="J34" s="787">
        <v>2385</v>
      </c>
      <c r="K34" s="787">
        <v>2466</v>
      </c>
    </row>
    <row r="35" spans="1:11" x14ac:dyDescent="0.25">
      <c r="A35" s="1740" t="s">
        <v>182</v>
      </c>
      <c r="B35" s="787">
        <v>174</v>
      </c>
      <c r="C35" s="787">
        <v>179</v>
      </c>
      <c r="D35" s="787">
        <v>168</v>
      </c>
      <c r="E35" s="787">
        <v>185</v>
      </c>
      <c r="F35" s="787">
        <v>159</v>
      </c>
      <c r="G35" s="787">
        <v>225</v>
      </c>
      <c r="H35" s="787">
        <v>175</v>
      </c>
      <c r="I35" s="787">
        <v>221</v>
      </c>
      <c r="J35" s="787">
        <v>263</v>
      </c>
      <c r="K35" s="787">
        <v>310</v>
      </c>
    </row>
    <row r="36" spans="1:11" x14ac:dyDescent="0.25">
      <c r="A36" s="1740" t="s">
        <v>181</v>
      </c>
      <c r="B36" s="787">
        <v>148</v>
      </c>
      <c r="C36" s="787">
        <v>144</v>
      </c>
      <c r="D36" s="787">
        <v>140</v>
      </c>
      <c r="E36" s="787">
        <v>122</v>
      </c>
      <c r="F36" s="787">
        <v>129</v>
      </c>
      <c r="G36" s="787">
        <v>139</v>
      </c>
      <c r="H36" s="787">
        <v>106</v>
      </c>
      <c r="I36" s="787">
        <v>114</v>
      </c>
      <c r="J36" s="787">
        <v>155</v>
      </c>
      <c r="K36" s="787">
        <v>156</v>
      </c>
    </row>
    <row r="37" spans="1:11" x14ac:dyDescent="0.25">
      <c r="A37" s="1789" t="s">
        <v>38</v>
      </c>
      <c r="B37" s="1904">
        <f t="shared" ref="B37:H37" si="3">SUM(B33:B36)</f>
        <v>10323</v>
      </c>
      <c r="C37" s="1904">
        <f t="shared" si="3"/>
        <v>10721</v>
      </c>
      <c r="D37" s="1904">
        <f t="shared" si="3"/>
        <v>10500</v>
      </c>
      <c r="E37" s="1904">
        <f t="shared" si="3"/>
        <v>10632</v>
      </c>
      <c r="F37" s="1904">
        <f t="shared" si="3"/>
        <v>10153</v>
      </c>
      <c r="G37" s="1904">
        <f t="shared" si="3"/>
        <v>9416</v>
      </c>
      <c r="H37" s="1904">
        <f t="shared" si="3"/>
        <v>7496</v>
      </c>
      <c r="I37" s="1904">
        <v>8883</v>
      </c>
      <c r="J37" s="1904">
        <v>9762</v>
      </c>
      <c r="K37" s="1904">
        <v>10382</v>
      </c>
    </row>
    <row r="39" spans="1:11" x14ac:dyDescent="0.25">
      <c r="A39" s="1629" t="s">
        <v>805</v>
      </c>
    </row>
    <row r="40" spans="1:11" x14ac:dyDescent="0.25">
      <c r="A40" s="1629"/>
    </row>
    <row r="41" spans="1:11" x14ac:dyDescent="0.25">
      <c r="A41" s="1742" t="s">
        <v>183</v>
      </c>
      <c r="B41" s="1878" t="s">
        <v>413</v>
      </c>
      <c r="C41" s="1878" t="s">
        <v>414</v>
      </c>
      <c r="D41" s="1878" t="s">
        <v>415</v>
      </c>
      <c r="E41" s="1878" t="s">
        <v>416</v>
      </c>
      <c r="F41" s="1878" t="s">
        <v>417</v>
      </c>
      <c r="G41" s="1878" t="s">
        <v>418</v>
      </c>
      <c r="H41" s="1878" t="s">
        <v>419</v>
      </c>
      <c r="I41" s="1878" t="s">
        <v>511</v>
      </c>
      <c r="J41" s="1878" t="s">
        <v>518</v>
      </c>
      <c r="K41" s="1878" t="s">
        <v>519</v>
      </c>
    </row>
    <row r="42" spans="1:11" x14ac:dyDescent="0.25">
      <c r="A42" s="1740" t="s">
        <v>179</v>
      </c>
      <c r="B42" s="68">
        <v>173</v>
      </c>
      <c r="C42" s="68">
        <v>185</v>
      </c>
      <c r="D42" s="68">
        <v>153</v>
      </c>
      <c r="E42" s="68">
        <v>190</v>
      </c>
      <c r="F42" s="68">
        <v>177</v>
      </c>
      <c r="G42" s="68">
        <v>158</v>
      </c>
      <c r="H42" s="68">
        <v>134</v>
      </c>
      <c r="I42" s="68">
        <v>184</v>
      </c>
      <c r="J42" s="68">
        <v>133</v>
      </c>
      <c r="K42" s="68">
        <v>137</v>
      </c>
    </row>
    <row r="43" spans="1:11" x14ac:dyDescent="0.25">
      <c r="A43" s="1740" t="s">
        <v>180</v>
      </c>
      <c r="B43" s="68">
        <v>119</v>
      </c>
      <c r="C43" s="68">
        <v>137</v>
      </c>
      <c r="D43" s="68">
        <v>144</v>
      </c>
      <c r="E43" s="68">
        <v>129</v>
      </c>
      <c r="F43" s="68">
        <v>131</v>
      </c>
      <c r="G43" s="68">
        <v>126</v>
      </c>
      <c r="H43" s="68">
        <v>84</v>
      </c>
      <c r="I43" s="68">
        <v>95</v>
      </c>
      <c r="J43" s="68">
        <v>115</v>
      </c>
      <c r="K43" s="68">
        <v>123</v>
      </c>
    </row>
    <row r="44" spans="1:11" x14ac:dyDescent="0.25">
      <c r="A44" s="1740" t="s">
        <v>182</v>
      </c>
      <c r="B44" s="68">
        <v>7</v>
      </c>
      <c r="C44" s="68">
        <v>17</v>
      </c>
      <c r="D44" s="68">
        <v>3</v>
      </c>
      <c r="E44" s="68">
        <v>6</v>
      </c>
      <c r="F44" s="68">
        <v>6</v>
      </c>
      <c r="G44" s="68">
        <v>8</v>
      </c>
      <c r="H44" s="68">
        <v>8</v>
      </c>
      <c r="I44" s="68">
        <v>9</v>
      </c>
      <c r="J44" s="68">
        <v>11</v>
      </c>
      <c r="K44" s="68">
        <v>8</v>
      </c>
    </row>
    <row r="45" spans="1:11" x14ac:dyDescent="0.25">
      <c r="A45" s="1740" t="s">
        <v>181</v>
      </c>
      <c r="B45" s="68">
        <v>9</v>
      </c>
      <c r="C45" s="68">
        <v>9</v>
      </c>
      <c r="D45" s="68">
        <v>7</v>
      </c>
      <c r="E45" s="68">
        <v>6</v>
      </c>
      <c r="F45" s="68">
        <v>3</v>
      </c>
      <c r="G45" s="68">
        <v>5</v>
      </c>
      <c r="H45" s="68">
        <v>11</v>
      </c>
      <c r="I45" s="68">
        <v>4</v>
      </c>
      <c r="J45" s="68">
        <v>16</v>
      </c>
      <c r="K45" s="68">
        <v>6</v>
      </c>
    </row>
    <row r="46" spans="1:11" x14ac:dyDescent="0.25">
      <c r="A46" s="1789" t="s">
        <v>38</v>
      </c>
      <c r="B46" s="1904">
        <f t="shared" ref="B46:H46" si="4">SUM(B42:B45)</f>
        <v>308</v>
      </c>
      <c r="C46" s="1904">
        <f t="shared" si="4"/>
        <v>348</v>
      </c>
      <c r="D46" s="1904">
        <f t="shared" si="4"/>
        <v>307</v>
      </c>
      <c r="E46" s="1904">
        <f t="shared" si="4"/>
        <v>331</v>
      </c>
      <c r="F46" s="1904">
        <f t="shared" si="4"/>
        <v>317</v>
      </c>
      <c r="G46" s="1904">
        <f t="shared" si="4"/>
        <v>297</v>
      </c>
      <c r="H46" s="1904">
        <f t="shared" si="4"/>
        <v>237</v>
      </c>
      <c r="I46" s="1904">
        <v>292</v>
      </c>
      <c r="J46" s="1904">
        <v>275</v>
      </c>
      <c r="K46" s="1904">
        <v>274</v>
      </c>
    </row>
    <row r="48" spans="1:11" x14ac:dyDescent="0.25">
      <c r="A48" s="1629" t="s">
        <v>822</v>
      </c>
    </row>
    <row r="49" spans="1:11" x14ac:dyDescent="0.25">
      <c r="A49" s="1629"/>
    </row>
    <row r="50" spans="1:11" x14ac:dyDescent="0.25">
      <c r="A50" s="1742" t="s">
        <v>183</v>
      </c>
      <c r="B50" s="1878" t="s">
        <v>413</v>
      </c>
      <c r="C50" s="1878" t="s">
        <v>414</v>
      </c>
      <c r="D50" s="1878" t="s">
        <v>415</v>
      </c>
      <c r="E50" s="1878" t="s">
        <v>416</v>
      </c>
      <c r="F50" s="1878" t="s">
        <v>417</v>
      </c>
      <c r="G50" s="1878" t="s">
        <v>418</v>
      </c>
      <c r="H50" s="1878" t="s">
        <v>419</v>
      </c>
      <c r="I50" s="1878" t="s">
        <v>511</v>
      </c>
      <c r="J50" s="1878" t="s">
        <v>518</v>
      </c>
      <c r="K50" s="1878" t="s">
        <v>519</v>
      </c>
    </row>
    <row r="51" spans="1:11" x14ac:dyDescent="0.25">
      <c r="A51" s="1740" t="s">
        <v>179</v>
      </c>
      <c r="B51" s="787">
        <v>1817</v>
      </c>
      <c r="C51" s="787">
        <v>1920</v>
      </c>
      <c r="D51" s="787">
        <v>1916</v>
      </c>
      <c r="E51" s="787">
        <v>1875</v>
      </c>
      <c r="F51" s="787">
        <v>1859</v>
      </c>
      <c r="G51" s="787">
        <v>1709</v>
      </c>
      <c r="H51" s="787">
        <v>1565</v>
      </c>
      <c r="I51" s="787">
        <v>1741</v>
      </c>
      <c r="J51" s="787">
        <v>1979</v>
      </c>
      <c r="K51" s="787">
        <v>2106</v>
      </c>
    </row>
    <row r="52" spans="1:11" x14ac:dyDescent="0.25">
      <c r="A52" s="1740" t="s">
        <v>180</v>
      </c>
      <c r="B52" s="787">
        <v>751</v>
      </c>
      <c r="C52" s="787">
        <v>808</v>
      </c>
      <c r="D52" s="787">
        <v>754</v>
      </c>
      <c r="E52" s="787">
        <v>811</v>
      </c>
      <c r="F52" s="787">
        <v>790</v>
      </c>
      <c r="G52" s="787">
        <v>674</v>
      </c>
      <c r="H52" s="787">
        <v>628</v>
      </c>
      <c r="I52" s="787">
        <v>749</v>
      </c>
      <c r="J52" s="787">
        <v>783</v>
      </c>
      <c r="K52" s="787">
        <v>813</v>
      </c>
    </row>
    <row r="53" spans="1:11" x14ac:dyDescent="0.25">
      <c r="A53" s="1740" t="s">
        <v>182</v>
      </c>
      <c r="B53" s="41">
        <v>56</v>
      </c>
      <c r="C53" s="41">
        <v>45</v>
      </c>
      <c r="D53" s="41">
        <v>34</v>
      </c>
      <c r="E53" s="41">
        <v>55</v>
      </c>
      <c r="F53" s="41">
        <v>46</v>
      </c>
      <c r="G53" s="41">
        <v>66</v>
      </c>
      <c r="H53" s="41">
        <v>55</v>
      </c>
      <c r="I53" s="41">
        <v>85</v>
      </c>
      <c r="J53" s="41">
        <v>83</v>
      </c>
      <c r="K53" s="41">
        <v>115</v>
      </c>
    </row>
    <row r="54" spans="1:11" x14ac:dyDescent="0.25">
      <c r="A54" s="1740" t="s">
        <v>181</v>
      </c>
      <c r="B54" s="41">
        <v>51</v>
      </c>
      <c r="C54" s="41">
        <v>49</v>
      </c>
      <c r="D54" s="41">
        <v>43</v>
      </c>
      <c r="E54" s="41">
        <v>35</v>
      </c>
      <c r="F54" s="41">
        <v>36</v>
      </c>
      <c r="G54" s="41">
        <v>43</v>
      </c>
      <c r="H54" s="41">
        <v>47</v>
      </c>
      <c r="I54" s="41">
        <v>35</v>
      </c>
      <c r="J54" s="41">
        <v>65</v>
      </c>
      <c r="K54" s="41">
        <v>68</v>
      </c>
    </row>
    <row r="55" spans="1:11" x14ac:dyDescent="0.25">
      <c r="A55" s="1789" t="s">
        <v>38</v>
      </c>
      <c r="B55" s="1904">
        <f t="shared" ref="B55:H55" si="5">SUM(B51:B54)</f>
        <v>2675</v>
      </c>
      <c r="C55" s="1904">
        <f t="shared" si="5"/>
        <v>2822</v>
      </c>
      <c r="D55" s="1904">
        <f t="shared" si="5"/>
        <v>2747</v>
      </c>
      <c r="E55" s="1904">
        <f t="shared" si="5"/>
        <v>2776</v>
      </c>
      <c r="F55" s="1904">
        <f t="shared" si="5"/>
        <v>2731</v>
      </c>
      <c r="G55" s="1904">
        <f t="shared" si="5"/>
        <v>2492</v>
      </c>
      <c r="H55" s="1904">
        <f t="shared" si="5"/>
        <v>2295</v>
      </c>
      <c r="I55" s="1904">
        <v>2610</v>
      </c>
      <c r="J55" s="1904">
        <v>2910</v>
      </c>
      <c r="K55" s="1904">
        <v>3102</v>
      </c>
    </row>
    <row r="57" spans="1:11" x14ac:dyDescent="0.25">
      <c r="A57" s="1629" t="s">
        <v>823</v>
      </c>
    </row>
    <row r="58" spans="1:11" x14ac:dyDescent="0.25">
      <c r="A58" s="1629"/>
    </row>
    <row r="59" spans="1:11" x14ac:dyDescent="0.25">
      <c r="A59" s="1742" t="s">
        <v>183</v>
      </c>
      <c r="B59" s="1878" t="s">
        <v>413</v>
      </c>
      <c r="C59" s="1878" t="s">
        <v>414</v>
      </c>
      <c r="D59" s="1878" t="s">
        <v>415</v>
      </c>
      <c r="E59" s="1878" t="s">
        <v>416</v>
      </c>
      <c r="F59" s="1878" t="s">
        <v>417</v>
      </c>
      <c r="G59" s="1878" t="s">
        <v>418</v>
      </c>
      <c r="H59" s="1878" t="s">
        <v>419</v>
      </c>
      <c r="I59" s="1878" t="s">
        <v>511</v>
      </c>
      <c r="J59" s="1878" t="s">
        <v>518</v>
      </c>
      <c r="K59" s="1878" t="s">
        <v>519</v>
      </c>
    </row>
    <row r="60" spans="1:11" x14ac:dyDescent="0.25">
      <c r="A60" s="1740" t="s">
        <v>179</v>
      </c>
      <c r="B60" s="787">
        <v>8332</v>
      </c>
      <c r="C60" s="787">
        <v>8688</v>
      </c>
      <c r="D60" s="787">
        <v>8387</v>
      </c>
      <c r="E60" s="787">
        <v>8547</v>
      </c>
      <c r="F60" s="787">
        <v>8116</v>
      </c>
      <c r="G60">
        <v>7375</v>
      </c>
      <c r="H60">
        <v>5530</v>
      </c>
      <c r="I60">
        <v>6658</v>
      </c>
      <c r="J60">
        <v>7364</v>
      </c>
      <c r="K60">
        <v>7886</v>
      </c>
    </row>
    <row r="61" spans="1:11" x14ac:dyDescent="0.25">
      <c r="A61" s="1740" t="s">
        <v>180</v>
      </c>
      <c r="B61" s="787">
        <v>2863</v>
      </c>
      <c r="C61" s="787">
        <v>3114</v>
      </c>
      <c r="D61" s="787">
        <v>3095</v>
      </c>
      <c r="E61" s="787">
        <v>2926</v>
      </c>
      <c r="F61" s="787">
        <v>2832</v>
      </c>
      <c r="G61" s="787">
        <v>2609</v>
      </c>
      <c r="H61" s="787">
        <v>1916</v>
      </c>
      <c r="I61" s="787">
        <v>2316</v>
      </c>
      <c r="J61" s="787">
        <v>2596</v>
      </c>
      <c r="K61" s="787">
        <v>2748</v>
      </c>
    </row>
    <row r="62" spans="1:11" x14ac:dyDescent="0.25">
      <c r="A62" s="1740" t="s">
        <v>182</v>
      </c>
      <c r="B62" s="787">
        <v>171</v>
      </c>
      <c r="C62" s="787">
        <v>228</v>
      </c>
      <c r="D62" s="787">
        <v>197</v>
      </c>
      <c r="E62" s="787">
        <v>202</v>
      </c>
      <c r="F62" s="787">
        <v>161</v>
      </c>
      <c r="G62" s="787">
        <v>240</v>
      </c>
      <c r="H62" s="787">
        <v>189</v>
      </c>
      <c r="I62" s="787">
        <v>209</v>
      </c>
      <c r="J62" s="787">
        <v>256</v>
      </c>
      <c r="K62" s="787">
        <v>316</v>
      </c>
    </row>
    <row r="63" spans="1:11" x14ac:dyDescent="0.25">
      <c r="A63" s="1740" t="s">
        <v>181</v>
      </c>
      <c r="B63" s="787">
        <v>181</v>
      </c>
      <c r="C63" s="787">
        <v>172</v>
      </c>
      <c r="D63" s="787">
        <v>170</v>
      </c>
      <c r="E63" s="787">
        <v>157</v>
      </c>
      <c r="F63" s="787">
        <v>149</v>
      </c>
      <c r="G63" s="787">
        <v>169</v>
      </c>
      <c r="H63" s="787">
        <v>105</v>
      </c>
      <c r="I63" s="787">
        <v>125</v>
      </c>
      <c r="J63" s="787">
        <v>203</v>
      </c>
      <c r="K63" s="787">
        <v>152</v>
      </c>
    </row>
    <row r="64" spans="1:11" x14ac:dyDescent="0.25">
      <c r="A64" s="1789" t="s">
        <v>38</v>
      </c>
      <c r="B64" s="1904">
        <f t="shared" ref="B64:H64" si="6">SUM(B60:B63)</f>
        <v>11547</v>
      </c>
      <c r="C64" s="1904">
        <f t="shared" si="6"/>
        <v>12202</v>
      </c>
      <c r="D64" s="1904">
        <f t="shared" si="6"/>
        <v>11849</v>
      </c>
      <c r="E64" s="1904">
        <f t="shared" si="6"/>
        <v>11832</v>
      </c>
      <c r="F64" s="1904">
        <f t="shared" si="6"/>
        <v>11258</v>
      </c>
      <c r="G64" s="1904">
        <f t="shared" si="6"/>
        <v>10393</v>
      </c>
      <c r="H64" s="1904">
        <f t="shared" si="6"/>
        <v>7740</v>
      </c>
      <c r="I64" s="1904">
        <v>9308</v>
      </c>
      <c r="J64" s="1904">
        <v>10419</v>
      </c>
      <c r="K64" s="1904">
        <v>11102</v>
      </c>
    </row>
  </sheetData>
  <pageMargins left="0.75" right="0.75" top="1" bottom="1" header="0.5" footer="0.5"/>
  <pageSetup paperSize="1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topLeftCell="A34" workbookViewId="0">
      <selection activeCell="D73" sqref="D73"/>
    </sheetView>
  </sheetViews>
  <sheetFormatPr defaultRowHeight="13.2" x14ac:dyDescent="0.25"/>
  <cols>
    <col min="1" max="1" width="34.109375" customWidth="1"/>
    <col min="2" max="2" width="8.109375" style="41" hidden="1" customWidth="1"/>
    <col min="3" max="12" width="8.109375" style="41" customWidth="1"/>
    <col min="13" max="13" width="7.5546875" style="41" customWidth="1"/>
  </cols>
  <sheetData>
    <row r="1" spans="1:13" x14ac:dyDescent="0.25">
      <c r="A1" s="549" t="s">
        <v>1019</v>
      </c>
    </row>
    <row r="2" spans="1:13" ht="13.5" customHeight="1" thickBot="1" x14ac:dyDescent="0.3"/>
    <row r="3" spans="1:13" ht="17.25" customHeight="1" thickBot="1" x14ac:dyDescent="0.3">
      <c r="A3" s="2024" t="s">
        <v>43</v>
      </c>
      <c r="B3" s="2030" t="s">
        <v>0</v>
      </c>
      <c r="C3" s="2031"/>
      <c r="D3" s="2031"/>
      <c r="E3" s="2031"/>
      <c r="F3" s="2031"/>
      <c r="G3" s="2031"/>
      <c r="H3" s="2031"/>
      <c r="I3" s="2031"/>
      <c r="J3" s="2031"/>
      <c r="K3" s="2032"/>
      <c r="L3" s="2033"/>
      <c r="M3" s="2026" t="s">
        <v>75</v>
      </c>
    </row>
    <row r="4" spans="1:13" ht="17.25" customHeight="1" thickBot="1" x14ac:dyDescent="0.3">
      <c r="A4" s="2025"/>
      <c r="B4" s="1095" t="s">
        <v>412</v>
      </c>
      <c r="C4" s="1462" t="s">
        <v>413</v>
      </c>
      <c r="D4" s="1463" t="s">
        <v>414</v>
      </c>
      <c r="E4" s="1463" t="s">
        <v>415</v>
      </c>
      <c r="F4" s="1463" t="s">
        <v>416</v>
      </c>
      <c r="G4" s="1464" t="s">
        <v>417</v>
      </c>
      <c r="H4" s="1462" t="s">
        <v>418</v>
      </c>
      <c r="I4" s="1463" t="s">
        <v>419</v>
      </c>
      <c r="J4" s="1463" t="s">
        <v>511</v>
      </c>
      <c r="K4" s="1463" t="s">
        <v>518</v>
      </c>
      <c r="L4" s="1463" t="s">
        <v>519</v>
      </c>
      <c r="M4" s="2027"/>
    </row>
    <row r="5" spans="1:13" ht="16.5" customHeight="1" x14ac:dyDescent="0.25">
      <c r="A5" s="42" t="s">
        <v>1</v>
      </c>
      <c r="B5" s="82">
        <v>34021</v>
      </c>
      <c r="C5" s="779">
        <v>31432</v>
      </c>
      <c r="D5" s="83">
        <v>32571</v>
      </c>
      <c r="E5" s="83">
        <v>32757</v>
      </c>
      <c r="F5" s="83">
        <v>34368</v>
      </c>
      <c r="G5" s="82">
        <v>33440</v>
      </c>
      <c r="H5" s="779">
        <v>31367</v>
      </c>
      <c r="I5" s="83">
        <v>26074</v>
      </c>
      <c r="J5" s="83">
        <v>31453</v>
      </c>
      <c r="K5" s="83">
        <v>32561</v>
      </c>
      <c r="L5" s="1291">
        <v>34604</v>
      </c>
      <c r="M5" s="516">
        <v>32062.7</v>
      </c>
    </row>
    <row r="6" spans="1:13" ht="16.5" customHeight="1" x14ac:dyDescent="0.25">
      <c r="A6" s="43" t="s">
        <v>44</v>
      </c>
      <c r="B6" s="44">
        <v>91.787400512612976</v>
      </c>
      <c r="C6" s="780">
        <v>92.389994415214133</v>
      </c>
      <c r="D6" s="45">
        <v>103.62369559684399</v>
      </c>
      <c r="E6" s="45">
        <v>100.57106014552824</v>
      </c>
      <c r="F6" s="45">
        <v>104.91803278688525</v>
      </c>
      <c r="G6" s="44">
        <v>97.299813780260706</v>
      </c>
      <c r="H6" s="780">
        <v>93.800837320574161</v>
      </c>
      <c r="I6" s="45">
        <v>83.125577836579851</v>
      </c>
      <c r="J6" s="45">
        <v>120.62974610723325</v>
      </c>
      <c r="K6" s="45">
        <v>103.52271643404445</v>
      </c>
      <c r="L6" s="1874">
        <v>106.27437732256379</v>
      </c>
      <c r="M6" s="46"/>
    </row>
    <row r="7" spans="1:13" ht="16.5" customHeight="1" x14ac:dyDescent="0.25">
      <c r="A7" s="51" t="s">
        <v>45</v>
      </c>
      <c r="B7" s="52">
        <v>11225</v>
      </c>
      <c r="C7" s="781">
        <v>10607</v>
      </c>
      <c r="D7" s="53">
        <v>11038</v>
      </c>
      <c r="E7" s="53">
        <v>10779</v>
      </c>
      <c r="F7" s="53">
        <v>10939</v>
      </c>
      <c r="G7" s="52">
        <v>10450</v>
      </c>
      <c r="H7" s="781">
        <v>9695</v>
      </c>
      <c r="I7" s="53">
        <v>7710</v>
      </c>
      <c r="J7" s="53">
        <v>9146</v>
      </c>
      <c r="K7" s="53">
        <v>10005</v>
      </c>
      <c r="L7" s="54">
        <v>10633</v>
      </c>
      <c r="M7" s="55">
        <v>10100.200000000001</v>
      </c>
    </row>
    <row r="8" spans="1:13" ht="16.5" customHeight="1" x14ac:dyDescent="0.25">
      <c r="A8" s="56" t="s">
        <v>46</v>
      </c>
      <c r="B8" s="52">
        <v>328</v>
      </c>
      <c r="C8" s="781">
        <v>284</v>
      </c>
      <c r="D8" s="53">
        <v>317</v>
      </c>
      <c r="E8" s="53">
        <v>279</v>
      </c>
      <c r="F8" s="53">
        <v>307</v>
      </c>
      <c r="G8" s="52">
        <v>297</v>
      </c>
      <c r="H8" s="781">
        <v>279</v>
      </c>
      <c r="I8" s="53">
        <v>214</v>
      </c>
      <c r="J8" s="53">
        <v>263</v>
      </c>
      <c r="K8" s="53">
        <v>243</v>
      </c>
      <c r="L8" s="54">
        <v>251</v>
      </c>
      <c r="M8" s="55">
        <v>273.39999999999998</v>
      </c>
    </row>
    <row r="9" spans="1:13" ht="16.5" customHeight="1" x14ac:dyDescent="0.25">
      <c r="A9" s="56" t="s">
        <v>47</v>
      </c>
      <c r="B9" s="52">
        <v>10897</v>
      </c>
      <c r="C9" s="781">
        <v>10323</v>
      </c>
      <c r="D9" s="53">
        <v>10721</v>
      </c>
      <c r="E9" s="53">
        <v>10500</v>
      </c>
      <c r="F9" s="53">
        <v>10632</v>
      </c>
      <c r="G9" s="52">
        <v>10153</v>
      </c>
      <c r="H9" s="781">
        <v>9416</v>
      </c>
      <c r="I9" s="53">
        <v>7496</v>
      </c>
      <c r="J9" s="53">
        <v>8883</v>
      </c>
      <c r="K9" s="53">
        <v>9762</v>
      </c>
      <c r="L9" s="54">
        <v>10382</v>
      </c>
      <c r="M9" s="55">
        <v>9826.7999999999993</v>
      </c>
    </row>
    <row r="10" spans="1:13" ht="16.5" customHeight="1" thickBot="1" x14ac:dyDescent="0.3">
      <c r="A10" s="57" t="s">
        <v>48</v>
      </c>
      <c r="B10" s="58">
        <v>22796</v>
      </c>
      <c r="C10" s="782">
        <v>20825</v>
      </c>
      <c r="D10" s="59">
        <v>21533</v>
      </c>
      <c r="E10" s="59">
        <v>21978</v>
      </c>
      <c r="F10" s="59">
        <v>23429</v>
      </c>
      <c r="G10" s="58">
        <v>22990</v>
      </c>
      <c r="H10" s="782">
        <v>21672</v>
      </c>
      <c r="I10" s="59">
        <v>18364</v>
      </c>
      <c r="J10" s="59">
        <v>22307</v>
      </c>
      <c r="K10" s="1873">
        <v>22556</v>
      </c>
      <c r="L10" s="1506">
        <v>23971</v>
      </c>
      <c r="M10" s="60">
        <v>21962.5</v>
      </c>
    </row>
    <row r="11" spans="1:13" ht="16.5" customHeight="1" x14ac:dyDescent="0.25">
      <c r="A11" s="42" t="s">
        <v>39</v>
      </c>
      <c r="B11" s="82">
        <v>15642</v>
      </c>
      <c r="C11" s="779">
        <v>14530</v>
      </c>
      <c r="D11" s="83">
        <v>15372</v>
      </c>
      <c r="E11" s="83">
        <v>14903</v>
      </c>
      <c r="F11" s="83">
        <v>14939</v>
      </c>
      <c r="G11" s="82">
        <v>14306</v>
      </c>
      <c r="H11" s="779">
        <v>13182</v>
      </c>
      <c r="I11" s="83">
        <v>10272</v>
      </c>
      <c r="J11" s="83">
        <v>12210</v>
      </c>
      <c r="K11" s="83">
        <v>13604</v>
      </c>
      <c r="L11" s="1291">
        <v>14478</v>
      </c>
      <c r="M11" s="516">
        <v>13779.6</v>
      </c>
    </row>
    <row r="12" spans="1:13" ht="16.5" customHeight="1" x14ac:dyDescent="0.25">
      <c r="A12" s="43" t="s">
        <v>44</v>
      </c>
      <c r="B12" s="61">
        <v>95.360604767420597</v>
      </c>
      <c r="C12" s="783">
        <v>92.890934663086568</v>
      </c>
      <c r="D12" s="62">
        <v>105.79490708878183</v>
      </c>
      <c r="E12" s="62">
        <v>96.948998178506372</v>
      </c>
      <c r="F12" s="62">
        <v>100.24156210159028</v>
      </c>
      <c r="G12" s="61">
        <v>95.762768592275251</v>
      </c>
      <c r="H12" s="783">
        <v>92.14315671746121</v>
      </c>
      <c r="I12" s="62">
        <v>77.924442421483846</v>
      </c>
      <c r="J12" s="62">
        <v>118.86682242990653</v>
      </c>
      <c r="K12" s="62">
        <v>111.41687141687142</v>
      </c>
      <c r="L12" s="1875">
        <v>106.42458100558659</v>
      </c>
      <c r="M12" s="46"/>
    </row>
    <row r="13" spans="1:13" ht="16.5" customHeight="1" x14ac:dyDescent="0.25">
      <c r="A13" s="51" t="s">
        <v>73</v>
      </c>
      <c r="B13" s="52">
        <v>368</v>
      </c>
      <c r="C13" s="781">
        <v>308</v>
      </c>
      <c r="D13" s="53">
        <v>348</v>
      </c>
      <c r="E13" s="53">
        <v>307</v>
      </c>
      <c r="F13" s="53">
        <v>331</v>
      </c>
      <c r="G13" s="52">
        <v>317</v>
      </c>
      <c r="H13" s="781">
        <v>297</v>
      </c>
      <c r="I13" s="53">
        <v>237</v>
      </c>
      <c r="J13" s="53">
        <v>292</v>
      </c>
      <c r="K13" s="53">
        <v>275</v>
      </c>
      <c r="L13" s="54">
        <v>274</v>
      </c>
      <c r="M13" s="55">
        <v>298.60000000000002</v>
      </c>
    </row>
    <row r="14" spans="1:13" ht="16.5" customHeight="1" x14ac:dyDescent="0.25">
      <c r="A14" s="51" t="s">
        <v>41</v>
      </c>
      <c r="B14" s="52">
        <v>2831</v>
      </c>
      <c r="C14" s="781">
        <v>2675</v>
      </c>
      <c r="D14" s="53">
        <v>2822</v>
      </c>
      <c r="E14" s="53">
        <v>2747</v>
      </c>
      <c r="F14" s="53">
        <v>2776</v>
      </c>
      <c r="G14" s="52">
        <v>2731</v>
      </c>
      <c r="H14" s="781">
        <v>2492</v>
      </c>
      <c r="I14" s="53">
        <v>2295</v>
      </c>
      <c r="J14" s="53">
        <v>2610</v>
      </c>
      <c r="K14" s="53">
        <v>2910</v>
      </c>
      <c r="L14" s="54">
        <v>3102</v>
      </c>
      <c r="M14" s="55">
        <v>2716</v>
      </c>
    </row>
    <row r="15" spans="1:13" ht="16.5" customHeight="1" thickBot="1" x14ac:dyDescent="0.3">
      <c r="A15" s="57" t="s">
        <v>42</v>
      </c>
      <c r="B15" s="58">
        <v>12443</v>
      </c>
      <c r="C15" s="782">
        <v>11547</v>
      </c>
      <c r="D15" s="59">
        <v>12202</v>
      </c>
      <c r="E15" s="59">
        <v>11849</v>
      </c>
      <c r="F15" s="59">
        <v>11832</v>
      </c>
      <c r="G15" s="58">
        <v>11258</v>
      </c>
      <c r="H15" s="782">
        <v>10393</v>
      </c>
      <c r="I15" s="59">
        <v>7740</v>
      </c>
      <c r="J15" s="59">
        <v>9308</v>
      </c>
      <c r="K15" s="59">
        <v>10419</v>
      </c>
      <c r="L15" s="784">
        <v>11102</v>
      </c>
      <c r="M15" s="60">
        <v>10765</v>
      </c>
    </row>
    <row r="16" spans="1:13" ht="16.5" customHeight="1" x14ac:dyDescent="0.25">
      <c r="A16" s="63" t="s">
        <v>347</v>
      </c>
      <c r="B16" s="1260">
        <v>732475</v>
      </c>
      <c r="C16" s="1288">
        <v>798596</v>
      </c>
      <c r="D16" s="89">
        <v>827628</v>
      </c>
      <c r="E16" s="89">
        <v>826876</v>
      </c>
      <c r="F16" s="89">
        <v>752785</v>
      </c>
      <c r="G16" s="1260">
        <v>722095</v>
      </c>
      <c r="H16" s="1288">
        <v>714399</v>
      </c>
      <c r="I16" s="89">
        <v>696540</v>
      </c>
      <c r="J16" s="89">
        <v>693668</v>
      </c>
      <c r="K16" s="89">
        <v>656007</v>
      </c>
      <c r="L16" s="1292">
        <v>708467</v>
      </c>
      <c r="M16" s="516">
        <v>739706.1</v>
      </c>
    </row>
    <row r="17" spans="1:13" ht="16.5" customHeight="1" x14ac:dyDescent="0.25">
      <c r="A17" s="43" t="s">
        <v>44</v>
      </c>
      <c r="B17" s="44">
        <v>100.16902818367181</v>
      </c>
      <c r="C17" s="780">
        <v>109.02706577016281</v>
      </c>
      <c r="D17" s="45">
        <v>103.63538009206157</v>
      </c>
      <c r="E17" s="45">
        <v>99.909137921868279</v>
      </c>
      <c r="F17" s="45">
        <v>91.039648024613115</v>
      </c>
      <c r="G17" s="44">
        <v>95.923138744794329</v>
      </c>
      <c r="H17" s="780">
        <v>98.934212257389959</v>
      </c>
      <c r="I17" s="45">
        <v>97.500136478354534</v>
      </c>
      <c r="J17" s="45">
        <v>99.587676228213738</v>
      </c>
      <c r="K17" s="45">
        <v>94.570745659306752</v>
      </c>
      <c r="L17" s="1874">
        <v>107.99686588710182</v>
      </c>
      <c r="M17" s="46"/>
    </row>
    <row r="18" spans="1:13" ht="16.5" customHeight="1" x14ac:dyDescent="0.25">
      <c r="A18" s="51" t="s">
        <v>95</v>
      </c>
      <c r="B18" s="1261">
        <v>170235</v>
      </c>
      <c r="C18" s="1289">
        <v>215525</v>
      </c>
      <c r="D18" s="777">
        <v>212785</v>
      </c>
      <c r="E18" s="777">
        <v>196441</v>
      </c>
      <c r="F18" s="777">
        <v>165010</v>
      </c>
      <c r="G18" s="1261">
        <v>168195</v>
      </c>
      <c r="H18" s="1289">
        <v>166402</v>
      </c>
      <c r="I18" s="777">
        <v>154037</v>
      </c>
      <c r="J18" s="777">
        <v>120004.564</v>
      </c>
      <c r="K18" s="777">
        <v>114389.82854963254</v>
      </c>
      <c r="L18" s="1455">
        <v>141022</v>
      </c>
      <c r="M18" s="66">
        <v>165381.13925496326</v>
      </c>
    </row>
    <row r="19" spans="1:13" ht="16.5" customHeight="1" x14ac:dyDescent="0.25">
      <c r="A19" s="51" t="s">
        <v>94</v>
      </c>
      <c r="B19" s="1261">
        <v>173980</v>
      </c>
      <c r="C19" s="1289">
        <v>218394</v>
      </c>
      <c r="D19" s="777">
        <v>197425</v>
      </c>
      <c r="E19" s="777">
        <v>190587</v>
      </c>
      <c r="F19" s="777">
        <v>176670</v>
      </c>
      <c r="G19" s="1261">
        <v>169725</v>
      </c>
      <c r="H19" s="1289">
        <v>167916</v>
      </c>
      <c r="I19" s="777">
        <v>114326</v>
      </c>
      <c r="J19" s="777">
        <v>96419.852000000014</v>
      </c>
      <c r="K19" s="777">
        <v>78381.479044596941</v>
      </c>
      <c r="L19" s="1455">
        <v>96109</v>
      </c>
      <c r="M19" s="55">
        <v>150595.33310445969</v>
      </c>
    </row>
    <row r="20" spans="1:13" ht="16.5" customHeight="1" x14ac:dyDescent="0.25">
      <c r="A20" s="51" t="s">
        <v>346</v>
      </c>
      <c r="B20" s="1261">
        <v>131720</v>
      </c>
      <c r="C20" s="1289">
        <v>61804</v>
      </c>
      <c r="D20" s="777">
        <v>51003</v>
      </c>
      <c r="E20" s="777">
        <v>44648</v>
      </c>
      <c r="F20" s="777">
        <v>37316</v>
      </c>
      <c r="G20" s="1261">
        <v>37662</v>
      </c>
      <c r="H20" s="1289">
        <v>37261</v>
      </c>
      <c r="I20" s="777">
        <v>33648</v>
      </c>
      <c r="J20" s="777">
        <v>31215.06</v>
      </c>
      <c r="K20" s="777">
        <v>33062.866828789593</v>
      </c>
      <c r="L20" s="1455">
        <v>44255</v>
      </c>
      <c r="M20" s="1956">
        <v>41187.492682878961</v>
      </c>
    </row>
    <row r="21" spans="1:13" ht="16.5" customHeight="1" thickBot="1" x14ac:dyDescent="0.3">
      <c r="A21" s="69" t="s">
        <v>96</v>
      </c>
      <c r="B21" s="1265">
        <v>256540</v>
      </c>
      <c r="C21" s="1290">
        <v>302873</v>
      </c>
      <c r="D21" s="930">
        <v>366415</v>
      </c>
      <c r="E21" s="930">
        <v>394900</v>
      </c>
      <c r="F21" s="930">
        <v>373789</v>
      </c>
      <c r="G21" s="1265">
        <v>346513</v>
      </c>
      <c r="H21" s="1290">
        <v>342820</v>
      </c>
      <c r="I21" s="930">
        <v>394529</v>
      </c>
      <c r="J21" s="930">
        <v>446028.52399999998</v>
      </c>
      <c r="K21" s="930">
        <v>430173</v>
      </c>
      <c r="L21" s="1456">
        <v>617104</v>
      </c>
      <c r="M21" s="1957">
        <v>401514.45240000001</v>
      </c>
    </row>
    <row r="22" spans="1:13" ht="16.5" customHeight="1" thickBot="1" x14ac:dyDescent="0.3">
      <c r="A22" s="70" t="s">
        <v>348</v>
      </c>
      <c r="B22" s="1265">
        <v>108755</v>
      </c>
      <c r="C22" s="1290">
        <v>112321</v>
      </c>
      <c r="D22" s="1293">
        <v>97150</v>
      </c>
      <c r="E22" s="1293">
        <v>84955</v>
      </c>
      <c r="F22" s="1293">
        <v>84178</v>
      </c>
      <c r="G22" s="1448">
        <v>30404</v>
      </c>
      <c r="H22" s="1454">
        <v>68008</v>
      </c>
      <c r="I22" s="1293">
        <v>73643</v>
      </c>
      <c r="J22" s="1293">
        <v>87842</v>
      </c>
      <c r="K22" s="1293">
        <v>96802</v>
      </c>
      <c r="L22" s="1457">
        <v>99054</v>
      </c>
      <c r="M22" s="1294">
        <v>83435.7</v>
      </c>
    </row>
    <row r="23" spans="1:13" ht="16.5" customHeight="1" x14ac:dyDescent="0.25">
      <c r="A23" s="71"/>
      <c r="B23" s="1048"/>
      <c r="C23" s="1048"/>
      <c r="D23" s="1048"/>
      <c r="E23" s="1048"/>
      <c r="F23" s="1048"/>
      <c r="G23" s="1048"/>
      <c r="H23" s="1048"/>
      <c r="I23" s="1048"/>
      <c r="J23" s="1048"/>
      <c r="K23" s="1048"/>
      <c r="L23" s="1048"/>
      <c r="M23" s="72"/>
    </row>
    <row r="24" spans="1:13" ht="16.5" customHeight="1" x14ac:dyDescent="0.25">
      <c r="A24" s="7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8"/>
    </row>
    <row r="25" spans="1:13" ht="13.8" thickBot="1" x14ac:dyDescent="0.3">
      <c r="A25" s="549" t="s">
        <v>1020</v>
      </c>
    </row>
    <row r="26" spans="1:13" ht="22.8" customHeight="1" thickBot="1" x14ac:dyDescent="0.3">
      <c r="A26" s="2024" t="s">
        <v>43</v>
      </c>
      <c r="B26" s="2030" t="s">
        <v>0</v>
      </c>
      <c r="C26" s="2031"/>
      <c r="D26" s="2031"/>
      <c r="E26" s="2031"/>
      <c r="F26" s="2031"/>
      <c r="G26" s="2031"/>
      <c r="H26" s="2031"/>
      <c r="I26" s="2031"/>
      <c r="J26" s="2031"/>
      <c r="K26" s="2032"/>
      <c r="L26" s="2033"/>
      <c r="M26" s="2026" t="s">
        <v>75</v>
      </c>
    </row>
    <row r="27" spans="1:13" ht="13.8" thickBot="1" x14ac:dyDescent="0.3">
      <c r="A27" s="2025"/>
      <c r="B27" s="1095" t="s">
        <v>412</v>
      </c>
      <c r="C27" s="1462" t="s">
        <v>413</v>
      </c>
      <c r="D27" s="1463" t="s">
        <v>414</v>
      </c>
      <c r="E27" s="1463" t="s">
        <v>415</v>
      </c>
      <c r="F27" s="1463" t="s">
        <v>416</v>
      </c>
      <c r="G27" s="1463" t="s">
        <v>417</v>
      </c>
      <c r="H27" s="1464" t="s">
        <v>418</v>
      </c>
      <c r="I27" s="1464" t="s">
        <v>419</v>
      </c>
      <c r="J27" s="1462" t="s">
        <v>511</v>
      </c>
      <c r="K27" s="1463" t="s">
        <v>518</v>
      </c>
      <c r="L27" s="1463" t="s">
        <v>519</v>
      </c>
      <c r="M27" s="2027"/>
    </row>
    <row r="28" spans="1:13" ht="18.75" customHeight="1" x14ac:dyDescent="0.25">
      <c r="A28" s="42" t="s">
        <v>1</v>
      </c>
      <c r="B28" s="521">
        <v>793.97622668871941</v>
      </c>
      <c r="C28" s="931">
        <v>738.58780564087272</v>
      </c>
      <c r="D28" s="522">
        <v>770.85358822866738</v>
      </c>
      <c r="E28" s="521">
        <v>779.25989222581381</v>
      </c>
      <c r="F28" s="931">
        <v>823.31400656725157</v>
      </c>
      <c r="G28" s="522">
        <v>810.75884749078136</v>
      </c>
      <c r="H28" s="521">
        <v>767.3239896933419</v>
      </c>
      <c r="I28" s="521">
        <v>641.38689523136691</v>
      </c>
      <c r="J28" s="931">
        <v>808.86628336833792</v>
      </c>
      <c r="K28" s="522">
        <v>840.97118858173906</v>
      </c>
      <c r="L28" s="1500">
        <v>897.49019683108463</v>
      </c>
      <c r="M28" s="1027">
        <v>787.88126938592575</v>
      </c>
    </row>
    <row r="29" spans="1:13" ht="18.75" customHeight="1" x14ac:dyDescent="0.25">
      <c r="A29" s="51" t="s">
        <v>45</v>
      </c>
      <c r="B29" s="523">
        <v>261.96711280035493</v>
      </c>
      <c r="C29" s="932">
        <v>249.24283705881706</v>
      </c>
      <c r="D29" s="524">
        <v>261.23489935427318</v>
      </c>
      <c r="E29" s="523">
        <v>256.4228219404111</v>
      </c>
      <c r="F29" s="932">
        <v>262.05283746040402</v>
      </c>
      <c r="G29" s="524">
        <v>253.36213984086916</v>
      </c>
      <c r="H29" s="523">
        <v>237.16664265237193</v>
      </c>
      <c r="I29" s="523">
        <v>189.65609274502717</v>
      </c>
      <c r="J29" s="932">
        <v>235.204623650743</v>
      </c>
      <c r="K29" s="524">
        <v>258.40474008047352</v>
      </c>
      <c r="L29" s="1501">
        <v>275.77775005504918</v>
      </c>
      <c r="M29" s="1028">
        <v>247.85253848384394</v>
      </c>
    </row>
    <row r="30" spans="1:13" ht="18.75" customHeight="1" x14ac:dyDescent="0.25">
      <c r="A30" s="56" t="s">
        <v>46</v>
      </c>
      <c r="B30" s="523">
        <v>7.6548073940771868</v>
      </c>
      <c r="C30" s="932">
        <v>6.673419979702464</v>
      </c>
      <c r="D30" s="524">
        <v>7.5023974538235718</v>
      </c>
      <c r="E30" s="523">
        <v>6.6371618258998701</v>
      </c>
      <c r="F30" s="932">
        <v>7.3544401773785557</v>
      </c>
      <c r="G30" s="524">
        <v>7.2008187112668081</v>
      </c>
      <c r="H30" s="523">
        <v>6.8251153481187998</v>
      </c>
      <c r="I30" s="523">
        <v>5.2641250126375896</v>
      </c>
      <c r="J30" s="932">
        <v>6.7634830549032809</v>
      </c>
      <c r="K30" s="524">
        <v>6.276097135387813</v>
      </c>
      <c r="L30" s="1501">
        <v>6.5099421860074633</v>
      </c>
      <c r="M30" s="1028">
        <v>6.7007000885126216</v>
      </c>
    </row>
    <row r="31" spans="1:13" ht="18.75" customHeight="1" x14ac:dyDescent="0.25">
      <c r="A31" s="56" t="s">
        <v>47</v>
      </c>
      <c r="B31" s="523">
        <v>254.31230540627772</v>
      </c>
      <c r="C31" s="932">
        <v>242.56941707911454</v>
      </c>
      <c r="D31" s="524">
        <v>253.73250190044959</v>
      </c>
      <c r="E31" s="523">
        <v>249.78566011451124</v>
      </c>
      <c r="F31" s="932">
        <v>254.69839728302543</v>
      </c>
      <c r="G31" s="524">
        <v>246.16132112960238</v>
      </c>
      <c r="H31" s="523">
        <v>230.34152730425313</v>
      </c>
      <c r="I31" s="523">
        <v>184.39196773238962</v>
      </c>
      <c r="J31" s="932">
        <v>228.44114059583973</v>
      </c>
      <c r="K31" s="524">
        <v>252.12864294508569</v>
      </c>
      <c r="L31" s="1501">
        <v>269.26780786904175</v>
      </c>
      <c r="M31" s="1028">
        <v>241.15183839533134</v>
      </c>
    </row>
    <row r="32" spans="1:13" ht="18.75" customHeight="1" thickBot="1" x14ac:dyDescent="0.3">
      <c r="A32" s="57" t="s">
        <v>48</v>
      </c>
      <c r="B32" s="525">
        <v>532.00911388836437</v>
      </c>
      <c r="C32" s="933">
        <v>489.34496858205569</v>
      </c>
      <c r="D32" s="526">
        <v>509.61868887439419</v>
      </c>
      <c r="E32" s="525">
        <v>522.83707028540266</v>
      </c>
      <c r="F32" s="933">
        <v>561.26116910684755</v>
      </c>
      <c r="G32" s="526">
        <v>557.39670764991217</v>
      </c>
      <c r="H32" s="525">
        <v>530.15734704097008</v>
      </c>
      <c r="I32" s="525">
        <v>451.73080248633971</v>
      </c>
      <c r="J32" s="933">
        <v>573.66165971759506</v>
      </c>
      <c r="K32" s="526">
        <v>582.56644850126543</v>
      </c>
      <c r="L32" s="1502">
        <v>621.71244677603545</v>
      </c>
      <c r="M32" s="1029">
        <v>540.02873090208175</v>
      </c>
    </row>
    <row r="33" spans="1:13" ht="18.75" customHeight="1" x14ac:dyDescent="0.25">
      <c r="A33" s="42" t="s">
        <v>39</v>
      </c>
      <c r="B33" s="521">
        <v>365.05029651876629</v>
      </c>
      <c r="C33" s="931">
        <v>341.4253250178761</v>
      </c>
      <c r="D33" s="522">
        <v>363.80710933809445</v>
      </c>
      <c r="E33" s="521">
        <v>354.52911358919636</v>
      </c>
      <c r="F33" s="931">
        <v>357.87616224709529</v>
      </c>
      <c r="G33" s="522">
        <v>346.85155718310762</v>
      </c>
      <c r="H33" s="521">
        <v>322.46835311434415</v>
      </c>
      <c r="I33" s="521">
        <v>252.67800060660431</v>
      </c>
      <c r="J33" s="931">
        <v>314.00048707364658</v>
      </c>
      <c r="K33" s="522">
        <v>351.35812934080576</v>
      </c>
      <c r="L33" s="1500">
        <v>375.50176481679699</v>
      </c>
      <c r="M33" s="1027">
        <v>338.04960023275669</v>
      </c>
    </row>
    <row r="34" spans="1:13" ht="18.75" customHeight="1" x14ac:dyDescent="0.25">
      <c r="A34" s="51" t="s">
        <v>73</v>
      </c>
      <c r="B34" s="523">
        <v>8.5883204909158675</v>
      </c>
      <c r="C34" s="932">
        <v>7.2373709639026718</v>
      </c>
      <c r="D34" s="524">
        <v>8.2360703909482744</v>
      </c>
      <c r="E34" s="523">
        <v>7.3032569195385681</v>
      </c>
      <c r="F34" s="932">
        <v>7.9293801260987049</v>
      </c>
      <c r="G34" s="524">
        <v>7.6857223281871319</v>
      </c>
      <c r="H34" s="523">
        <v>7.2654453705780773</v>
      </c>
      <c r="I34" s="523">
        <v>5.8298954579210687</v>
      </c>
      <c r="J34" s="932">
        <v>7.5092663575352017</v>
      </c>
      <c r="K34" s="524">
        <v>7.1025790626816798</v>
      </c>
      <c r="L34" s="1501">
        <v>7.1064707528527675</v>
      </c>
      <c r="M34" s="1028">
        <v>7.3205457730244152</v>
      </c>
    </row>
    <row r="35" spans="1:13" ht="18.75" customHeight="1" x14ac:dyDescent="0.25">
      <c r="A35" s="51" t="s">
        <v>41</v>
      </c>
      <c r="B35" s="523">
        <v>66.069389428757674</v>
      </c>
      <c r="C35" s="932">
        <v>62.857036780648208</v>
      </c>
      <c r="D35" s="524">
        <v>66.787904147287435</v>
      </c>
      <c r="E35" s="523">
        <v>65.348686508053561</v>
      </c>
      <c r="F35" s="932">
        <v>66.501387401963754</v>
      </c>
      <c r="G35" s="524">
        <v>66.213588890470206</v>
      </c>
      <c r="H35" s="523">
        <v>60.961245331584408</v>
      </c>
      <c r="I35" s="523">
        <v>56.454050953286306</v>
      </c>
      <c r="J35" s="932">
        <v>67.120497236872865</v>
      </c>
      <c r="K35" s="524">
        <v>75.158200263286147</v>
      </c>
      <c r="L35" s="1501">
        <v>80.453548450179881</v>
      </c>
      <c r="M35" s="1028">
        <v>66.785614596363274</v>
      </c>
    </row>
    <row r="36" spans="1:13" ht="18.75" customHeight="1" thickBot="1" x14ac:dyDescent="0.3">
      <c r="A36" s="57" t="s">
        <v>42</v>
      </c>
      <c r="B36" s="525">
        <v>290.39258659909279</v>
      </c>
      <c r="C36" s="933">
        <v>271.33091727332521</v>
      </c>
      <c r="D36" s="526">
        <v>288.78313479985871</v>
      </c>
      <c r="E36" s="525">
        <v>281.87717016160423</v>
      </c>
      <c r="F36" s="933">
        <v>283.44539471903283</v>
      </c>
      <c r="G36" s="526">
        <v>272.95224596445024</v>
      </c>
      <c r="H36" s="525">
        <v>254.24166241218168</v>
      </c>
      <c r="I36" s="525">
        <v>190.39405419539693</v>
      </c>
      <c r="J36" s="933">
        <v>239.37072347923853</v>
      </c>
      <c r="K36" s="526">
        <v>269.09735001483796</v>
      </c>
      <c r="L36" s="1502">
        <v>287.9417456137644</v>
      </c>
      <c r="M36" s="1029">
        <v>263.94343986336906</v>
      </c>
    </row>
    <row r="37" spans="1:13" ht="18.75" customHeight="1" thickBot="1" x14ac:dyDescent="0.3">
      <c r="A37" s="63" t="s">
        <v>349</v>
      </c>
      <c r="B37" s="527">
        <v>17094.375140172826</v>
      </c>
      <c r="C37" s="752">
        <v>18765.37500743123</v>
      </c>
      <c r="D37" s="528">
        <v>19587.363406665918</v>
      </c>
      <c r="E37" s="527">
        <v>19670.644523128249</v>
      </c>
      <c r="F37" s="752">
        <v>18033.59038738735</v>
      </c>
      <c r="G37" s="528">
        <v>17507.323863004058</v>
      </c>
      <c r="H37" s="527">
        <v>17476.184873049187</v>
      </c>
      <c r="I37" s="527">
        <v>17133.988954684984</v>
      </c>
      <c r="J37" s="752">
        <v>17838.827998968249</v>
      </c>
      <c r="K37" s="528">
        <v>16943.060302445894</v>
      </c>
      <c r="L37" s="1503">
        <v>18374.817572486652</v>
      </c>
      <c r="M37" s="1030">
        <v>18133.117688925176</v>
      </c>
    </row>
    <row r="38" spans="1:13" ht="18.75" customHeight="1" thickBot="1" x14ac:dyDescent="0.3">
      <c r="A38" s="70" t="s">
        <v>348</v>
      </c>
      <c r="B38" s="529">
        <v>2538.1054211672695</v>
      </c>
      <c r="C38" s="934">
        <v>2639.3141040146497</v>
      </c>
      <c r="D38" s="1307">
        <v>2299.2363174730599</v>
      </c>
      <c r="E38" s="529">
        <v>2021.0038814312672</v>
      </c>
      <c r="F38" s="934">
        <v>2016.553958473525</v>
      </c>
      <c r="G38" s="530">
        <v>737.15047844227615</v>
      </c>
      <c r="H38" s="529">
        <v>1663.6646759672522</v>
      </c>
      <c r="I38" s="529">
        <v>1811.5231696526637</v>
      </c>
      <c r="J38" s="934">
        <v>2259.003340337696</v>
      </c>
      <c r="K38" s="530">
        <v>2500.1594851844075</v>
      </c>
      <c r="L38" s="1504">
        <v>2569.0669852302121</v>
      </c>
      <c r="M38" s="1031">
        <v>2051.6676396207013</v>
      </c>
    </row>
    <row r="41" spans="1:13" ht="16.5" customHeight="1" thickBot="1" x14ac:dyDescent="0.3">
      <c r="A41" s="1538" t="s">
        <v>1021</v>
      </c>
      <c r="B41" s="90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25.8" customHeight="1" thickBot="1" x14ac:dyDescent="0.3">
      <c r="A42" s="2024" t="s">
        <v>43</v>
      </c>
      <c r="B42" s="2030" t="s">
        <v>0</v>
      </c>
      <c r="C42" s="2031"/>
      <c r="D42" s="2031"/>
      <c r="E42" s="2031"/>
      <c r="F42" s="2031"/>
      <c r="G42" s="2031"/>
      <c r="H42" s="2031"/>
      <c r="I42" s="2031"/>
      <c r="J42" s="2031"/>
      <c r="K42" s="2032"/>
      <c r="L42" s="2033"/>
      <c r="M42" s="2028" t="s">
        <v>75</v>
      </c>
    </row>
    <row r="43" spans="1:13" ht="16.5" customHeight="1" thickBot="1" x14ac:dyDescent="0.3">
      <c r="A43" s="2025"/>
      <c r="B43" s="1095" t="s">
        <v>412</v>
      </c>
      <c r="C43" s="1462" t="s">
        <v>413</v>
      </c>
      <c r="D43" s="1463" t="s">
        <v>414</v>
      </c>
      <c r="E43" s="1463" t="s">
        <v>415</v>
      </c>
      <c r="F43" s="1463" t="s">
        <v>416</v>
      </c>
      <c r="G43" s="1464" t="s">
        <v>417</v>
      </c>
      <c r="H43" s="1462" t="s">
        <v>418</v>
      </c>
      <c r="I43" s="1463" t="s">
        <v>419</v>
      </c>
      <c r="J43" s="1463" t="s">
        <v>511</v>
      </c>
      <c r="K43" s="1463" t="s">
        <v>518</v>
      </c>
      <c r="L43" s="1463" t="s">
        <v>519</v>
      </c>
      <c r="M43" s="2029"/>
    </row>
    <row r="44" spans="1:13" ht="16.5" customHeight="1" thickBot="1" x14ac:dyDescent="0.3">
      <c r="A44" s="1444" t="s">
        <v>494</v>
      </c>
      <c r="B44" s="75">
        <v>4284889</v>
      </c>
      <c r="C44" s="1295">
        <v>4255689</v>
      </c>
      <c r="D44" s="76">
        <v>4225316</v>
      </c>
      <c r="E44" s="76">
        <v>4203604</v>
      </c>
      <c r="F44" s="76">
        <v>4174349</v>
      </c>
      <c r="G44" s="76">
        <v>4124531</v>
      </c>
      <c r="H44" s="76">
        <v>4087843</v>
      </c>
      <c r="I44" s="76">
        <v>4065253</v>
      </c>
      <c r="J44" s="76">
        <v>3888529</v>
      </c>
      <c r="K44" s="76">
        <v>3871833</v>
      </c>
      <c r="L44" s="1449">
        <v>3855641</v>
      </c>
      <c r="M44" s="974">
        <v>4075258.8</v>
      </c>
    </row>
    <row r="45" spans="1:13" ht="16.5" customHeight="1" x14ac:dyDescent="0.25">
      <c r="A45" s="78" t="s">
        <v>446</v>
      </c>
      <c r="B45" s="1259">
        <v>2287341</v>
      </c>
      <c r="C45" s="1296">
        <v>2301463</v>
      </c>
      <c r="D45" s="1258">
        <v>2310515</v>
      </c>
      <c r="E45" s="1258">
        <v>2325157</v>
      </c>
      <c r="F45" s="1258">
        <v>2337087</v>
      </c>
      <c r="G45" s="1258">
        <v>2348794</v>
      </c>
      <c r="H45" s="1258">
        <v>2369618</v>
      </c>
      <c r="I45" s="1258">
        <v>2367165</v>
      </c>
      <c r="J45" s="1258">
        <v>2376766</v>
      </c>
      <c r="K45" s="1258">
        <v>2283673</v>
      </c>
      <c r="L45" s="1450">
        <v>2318679</v>
      </c>
      <c r="M45" s="975">
        <v>2333891.7000000002</v>
      </c>
    </row>
    <row r="46" spans="1:13" ht="16.5" customHeight="1" x14ac:dyDescent="0.25">
      <c r="A46" s="43" t="s">
        <v>44</v>
      </c>
      <c r="B46" s="44">
        <v>100.85758051970728</v>
      </c>
      <c r="C46" s="780">
        <v>100.6173981054858</v>
      </c>
      <c r="D46" s="45">
        <v>100.39331503482785</v>
      </c>
      <c r="E46" s="45">
        <v>100.63371153184464</v>
      </c>
      <c r="F46" s="45">
        <v>100.51308363263212</v>
      </c>
      <c r="G46" s="45">
        <v>100.50092272987699</v>
      </c>
      <c r="H46" s="45">
        <v>100.88658264624313</v>
      </c>
      <c r="I46" s="45">
        <v>99.896481204987481</v>
      </c>
      <c r="J46" s="45">
        <v>100.40559065379895</v>
      </c>
      <c r="K46" s="45">
        <v>96.083207181523136</v>
      </c>
      <c r="L46" s="1874">
        <v>101.53288145894793</v>
      </c>
      <c r="M46" s="976"/>
    </row>
    <row r="47" spans="1:13" ht="16.5" customHeight="1" x14ac:dyDescent="0.25">
      <c r="A47" s="518" t="s">
        <v>350</v>
      </c>
      <c r="B47" s="519">
        <v>53381.569510902147</v>
      </c>
      <c r="C47" s="1297">
        <v>54079.680164598496</v>
      </c>
      <c r="D47" s="520">
        <v>54682.655687763945</v>
      </c>
      <c r="E47" s="520">
        <v>55313.41677284539</v>
      </c>
      <c r="F47" s="520">
        <v>55986.861663938493</v>
      </c>
      <c r="G47" s="520">
        <v>56946.935300037752</v>
      </c>
      <c r="H47" s="520">
        <v>57967.441508883778</v>
      </c>
      <c r="I47" s="520">
        <v>58229.21722215075</v>
      </c>
      <c r="J47" s="520">
        <v>61122.496450457234</v>
      </c>
      <c r="K47" s="520">
        <v>58981.701948405316</v>
      </c>
      <c r="L47" s="1876">
        <v>60137.315688882867</v>
      </c>
      <c r="M47" s="1445"/>
    </row>
    <row r="48" spans="1:13" ht="16.5" customHeight="1" x14ac:dyDescent="0.25">
      <c r="A48" s="51" t="s">
        <v>49</v>
      </c>
      <c r="B48" s="52">
        <v>1375415</v>
      </c>
      <c r="C48" s="781">
        <v>1377269</v>
      </c>
      <c r="D48" s="53">
        <v>1375504</v>
      </c>
      <c r="E48" s="53">
        <v>1376745</v>
      </c>
      <c r="F48" s="53">
        <v>1376402</v>
      </c>
      <c r="G48" s="53">
        <v>1376665</v>
      </c>
      <c r="H48" s="53">
        <v>1381389</v>
      </c>
      <c r="I48" s="53">
        <v>1372740</v>
      </c>
      <c r="J48" s="53">
        <v>1369635</v>
      </c>
      <c r="K48" s="53">
        <v>1308847</v>
      </c>
      <c r="L48" s="54">
        <v>1323390</v>
      </c>
      <c r="M48" s="66">
        <v>1363858.6</v>
      </c>
    </row>
    <row r="49" spans="1:13" ht="16.5" customHeight="1" thickBot="1" x14ac:dyDescent="0.3">
      <c r="A49" s="69" t="s">
        <v>50</v>
      </c>
      <c r="B49" s="80">
        <v>911926</v>
      </c>
      <c r="C49" s="1298">
        <v>924194</v>
      </c>
      <c r="D49" s="81">
        <v>935011</v>
      </c>
      <c r="E49" s="81">
        <v>948412</v>
      </c>
      <c r="F49" s="81">
        <v>960685</v>
      </c>
      <c r="G49" s="81">
        <v>972129</v>
      </c>
      <c r="H49" s="81">
        <v>988229</v>
      </c>
      <c r="I49" s="81">
        <v>994425</v>
      </c>
      <c r="J49" s="81">
        <v>1007131</v>
      </c>
      <c r="K49" s="81">
        <v>974826</v>
      </c>
      <c r="L49" s="1451">
        <v>995289</v>
      </c>
      <c r="M49" s="977">
        <v>970033.1</v>
      </c>
    </row>
    <row r="50" spans="1:13" ht="16.5" customHeight="1" x14ac:dyDescent="0.25">
      <c r="A50" s="63" t="s">
        <v>51</v>
      </c>
      <c r="B50" s="82">
        <v>1869370</v>
      </c>
      <c r="C50" s="779">
        <v>1899538</v>
      </c>
      <c r="D50" s="83">
        <v>1929726</v>
      </c>
      <c r="E50" s="83">
        <v>1996056</v>
      </c>
      <c r="F50" s="83">
        <v>2056127</v>
      </c>
      <c r="G50" s="83">
        <v>2148062</v>
      </c>
      <c r="H50" s="83">
        <v>2226975</v>
      </c>
      <c r="I50" s="83">
        <v>2261274</v>
      </c>
      <c r="J50" s="83">
        <v>2331034</v>
      </c>
      <c r="K50" s="83">
        <v>2398667</v>
      </c>
      <c r="L50" s="1291">
        <v>2494208</v>
      </c>
      <c r="M50" s="978">
        <v>2174166.7000000002</v>
      </c>
    </row>
    <row r="51" spans="1:13" ht="16.5" customHeight="1" x14ac:dyDescent="0.25">
      <c r="A51" s="43" t="s">
        <v>44</v>
      </c>
      <c r="B51" s="61">
        <v>100.30202694473105</v>
      </c>
      <c r="C51" s="783">
        <v>101.61380572064385</v>
      </c>
      <c r="D51" s="62">
        <v>101.58922853872889</v>
      </c>
      <c r="E51" s="62">
        <v>103.43727555103679</v>
      </c>
      <c r="F51" s="62">
        <v>103.00948470383598</v>
      </c>
      <c r="G51" s="62">
        <v>104.47127050031442</v>
      </c>
      <c r="H51" s="62">
        <v>103.67368353427415</v>
      </c>
      <c r="I51" s="62">
        <v>101.54016098070254</v>
      </c>
      <c r="J51" s="62">
        <v>103.08498660489617</v>
      </c>
      <c r="K51" s="62">
        <v>102.90141628135841</v>
      </c>
      <c r="L51" s="1875">
        <v>103.98308727305626</v>
      </c>
      <c r="M51" s="976"/>
    </row>
    <row r="52" spans="1:13" ht="16.5" customHeight="1" x14ac:dyDescent="0.25">
      <c r="A52" s="517" t="s">
        <v>351</v>
      </c>
      <c r="B52" s="519">
        <v>43627.034445933139</v>
      </c>
      <c r="C52" s="1297">
        <v>44635.263526070637</v>
      </c>
      <c r="D52" s="520">
        <v>45670.57233115819</v>
      </c>
      <c r="E52" s="520">
        <v>47484.396722431513</v>
      </c>
      <c r="F52" s="520">
        <v>49256.231330921299</v>
      </c>
      <c r="G52" s="520">
        <v>52080.15165845523</v>
      </c>
      <c r="H52" s="520">
        <v>54477.997320347182</v>
      </c>
      <c r="I52" s="520">
        <v>55624.434690780625</v>
      </c>
      <c r="J52" s="520">
        <v>59946.421898872293</v>
      </c>
      <c r="K52" s="520">
        <v>61951.716409256289</v>
      </c>
      <c r="L52" s="1876">
        <v>64689.840158873711</v>
      </c>
      <c r="M52" s="1445"/>
    </row>
    <row r="53" spans="1:13" ht="16.5" customHeight="1" x14ac:dyDescent="0.25">
      <c r="A53" s="84" t="s">
        <v>354</v>
      </c>
      <c r="B53" s="52">
        <v>64692</v>
      </c>
      <c r="C53" s="781">
        <v>87773</v>
      </c>
      <c r="D53" s="53">
        <v>95019</v>
      </c>
      <c r="E53" s="53">
        <v>123206</v>
      </c>
      <c r="F53" s="53">
        <v>123592</v>
      </c>
      <c r="G53" s="53">
        <v>176254</v>
      </c>
      <c r="H53" s="53">
        <v>189257</v>
      </c>
      <c r="I53" s="53">
        <v>127884</v>
      </c>
      <c r="J53" s="53">
        <v>146786</v>
      </c>
      <c r="K53" s="53">
        <v>142820</v>
      </c>
      <c r="L53" s="54">
        <v>184476</v>
      </c>
      <c r="M53" s="66">
        <v>139706.70000000001</v>
      </c>
    </row>
    <row r="54" spans="1:13" ht="16.5" customHeight="1" thickBot="1" x14ac:dyDescent="0.3">
      <c r="A54" s="85" t="s">
        <v>44</v>
      </c>
      <c r="B54" s="86">
        <v>113.93247741321922</v>
      </c>
      <c r="C54" s="1299">
        <v>135.67829097879181</v>
      </c>
      <c r="D54" s="87">
        <v>108.25538605265857</v>
      </c>
      <c r="E54" s="87">
        <v>129.66459339711005</v>
      </c>
      <c r="F54" s="87">
        <v>100.31329643036867</v>
      </c>
      <c r="G54" s="87">
        <v>142.60955401644119</v>
      </c>
      <c r="H54" s="87">
        <v>107.37742122164605</v>
      </c>
      <c r="I54" s="87">
        <v>67.571608976154124</v>
      </c>
      <c r="J54" s="87">
        <v>114.78058240280254</v>
      </c>
      <c r="K54" s="87">
        <v>97.298107448939277</v>
      </c>
      <c r="L54" s="1877">
        <v>129.16678336367454</v>
      </c>
      <c r="M54" s="979"/>
    </row>
    <row r="55" spans="1:13" ht="16.5" customHeight="1" x14ac:dyDescent="0.25">
      <c r="A55" s="88" t="s">
        <v>538</v>
      </c>
      <c r="B55" s="1260">
        <v>26815</v>
      </c>
      <c r="C55" s="1288">
        <v>26735</v>
      </c>
      <c r="D55" s="89">
        <v>26749</v>
      </c>
      <c r="E55" s="89">
        <v>26698</v>
      </c>
      <c r="F55" s="89">
        <v>26566</v>
      </c>
      <c r="G55" s="89">
        <v>26422</v>
      </c>
      <c r="H55" s="89">
        <v>26906</v>
      </c>
      <c r="I55" s="89">
        <v>26550</v>
      </c>
      <c r="J55" s="89">
        <v>26653</v>
      </c>
      <c r="K55" s="89">
        <v>26370</v>
      </c>
      <c r="L55" s="1292">
        <v>26370</v>
      </c>
      <c r="M55" s="1085">
        <v>26601.9</v>
      </c>
    </row>
    <row r="56" spans="1:13" ht="16.5" customHeight="1" x14ac:dyDescent="0.25">
      <c r="A56" s="43" t="s">
        <v>44</v>
      </c>
      <c r="B56" s="44">
        <v>95.822612921669531</v>
      </c>
      <c r="C56" s="780">
        <v>99.701659518925979</v>
      </c>
      <c r="D56" s="45">
        <v>100.05236581260519</v>
      </c>
      <c r="E56" s="45">
        <v>99.809338666866054</v>
      </c>
      <c r="F56" s="45">
        <v>99.505580942392697</v>
      </c>
      <c r="G56" s="45">
        <v>99.457953775502517</v>
      </c>
      <c r="H56" s="45">
        <v>101.83180682764363</v>
      </c>
      <c r="I56" s="45">
        <v>98.676875046458036</v>
      </c>
      <c r="J56" s="45">
        <v>100.3879472693032</v>
      </c>
      <c r="K56" s="45">
        <v>98.93820583048813</v>
      </c>
      <c r="L56" s="1874">
        <v>100</v>
      </c>
      <c r="M56" s="1086"/>
    </row>
    <row r="57" spans="1:13" ht="16.5" customHeight="1" thickBot="1" x14ac:dyDescent="0.3">
      <c r="A57" s="1096" t="s">
        <v>428</v>
      </c>
      <c r="B57" s="1301">
        <v>1243</v>
      </c>
      <c r="C57" s="1302">
        <v>1297</v>
      </c>
      <c r="D57" s="1300">
        <v>1302</v>
      </c>
      <c r="E57" s="1300">
        <v>1307</v>
      </c>
      <c r="F57" s="1300">
        <v>1307</v>
      </c>
      <c r="G57" s="1300">
        <v>1307</v>
      </c>
      <c r="H57" s="1300">
        <v>1310</v>
      </c>
      <c r="I57" s="1300">
        <v>1316</v>
      </c>
      <c r="J57" s="1300">
        <v>1323</v>
      </c>
      <c r="K57" s="1300">
        <v>1341</v>
      </c>
      <c r="L57" s="1300">
        <v>1341</v>
      </c>
      <c r="M57" s="977">
        <v>1315.1</v>
      </c>
    </row>
    <row r="58" spans="1:13" ht="16.5" customHeight="1" thickBot="1" x14ac:dyDescent="0.3">
      <c r="A58" s="1097" t="s">
        <v>427</v>
      </c>
      <c r="B58" s="1304">
        <v>110</v>
      </c>
      <c r="C58" s="1305">
        <v>175</v>
      </c>
      <c r="D58" s="1303">
        <v>175</v>
      </c>
      <c r="E58" s="1303">
        <v>216</v>
      </c>
      <c r="F58" s="1303">
        <v>233</v>
      </c>
      <c r="G58" s="1303">
        <v>233</v>
      </c>
      <c r="H58" s="1303">
        <v>240</v>
      </c>
      <c r="I58" s="1303">
        <v>231</v>
      </c>
      <c r="J58" s="1303">
        <v>180</v>
      </c>
      <c r="K58" s="1303">
        <v>180</v>
      </c>
      <c r="L58" s="1303">
        <v>180</v>
      </c>
      <c r="M58" s="1306">
        <v>204.3</v>
      </c>
    </row>
    <row r="59" spans="1:13" x14ac:dyDescent="0.25">
      <c r="B59" s="787"/>
      <c r="C59" s="787"/>
      <c r="D59" s="787"/>
      <c r="E59" s="787"/>
      <c r="F59" s="787"/>
      <c r="G59" s="787"/>
      <c r="H59" s="787"/>
      <c r="I59" s="787"/>
      <c r="J59" s="787"/>
      <c r="K59" s="787"/>
      <c r="L59" s="787"/>
    </row>
    <row r="60" spans="1:13" ht="28.2" customHeight="1" x14ac:dyDescent="0.25">
      <c r="A60" s="2022" t="s">
        <v>1008</v>
      </c>
      <c r="B60" s="2023"/>
      <c r="C60" s="2023"/>
      <c r="D60" s="2023"/>
      <c r="E60" s="2023"/>
      <c r="F60" s="2023"/>
      <c r="G60" s="2023"/>
      <c r="H60" s="2023"/>
      <c r="I60" s="2023"/>
      <c r="J60" s="2023"/>
      <c r="K60" s="2023"/>
      <c r="L60" s="2023"/>
      <c r="M60" s="2023"/>
    </row>
    <row r="61" spans="1:13" x14ac:dyDescent="0.25">
      <c r="A61" s="1848" t="s">
        <v>942</v>
      </c>
      <c r="B61" s="787"/>
      <c r="C61" s="787"/>
      <c r="D61" s="787"/>
      <c r="E61" s="787"/>
      <c r="F61"/>
      <c r="G61"/>
      <c r="H61"/>
      <c r="I61"/>
      <c r="J61"/>
      <c r="K61" s="787"/>
      <c r="L61" s="787"/>
    </row>
    <row r="62" spans="1:13" ht="12.75" customHeight="1" x14ac:dyDescent="0.25">
      <c r="A62" s="91"/>
      <c r="B62" s="787"/>
      <c r="C62" s="787"/>
      <c r="D62" s="787"/>
      <c r="E62" s="787"/>
      <c r="F62" s="787"/>
      <c r="G62" s="787"/>
      <c r="H62" s="787"/>
      <c r="I62" s="787"/>
      <c r="J62" s="787"/>
      <c r="K62" s="787"/>
      <c r="L62" s="787"/>
    </row>
    <row r="63" spans="1:13" ht="16.5" customHeight="1" x14ac:dyDescent="0.25">
      <c r="D63" s="787"/>
      <c r="E63" s="787"/>
    </row>
    <row r="64" spans="1:13" x14ac:dyDescent="0.25">
      <c r="D64" s="787"/>
      <c r="E64" s="787"/>
      <c r="F64" s="1536"/>
      <c r="I64" s="787"/>
      <c r="J64" s="787"/>
    </row>
    <row r="70" spans="2:12" ht="12.75" customHeight="1" x14ac:dyDescent="0.25"/>
    <row r="72" spans="2:12" hidden="1" x14ac:dyDescent="0.25"/>
    <row r="79" spans="2:12" x14ac:dyDescent="0.2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5" ht="12.75" customHeight="1" x14ac:dyDescent="0.25"/>
    <row r="87" hidden="1" x14ac:dyDescent="0.25"/>
    <row r="100" ht="12.75" customHeight="1" x14ac:dyDescent="0.25"/>
    <row r="102" hidden="1" x14ac:dyDescent="0.25"/>
  </sheetData>
  <mergeCells count="10">
    <mergeCell ref="A60:M60"/>
    <mergeCell ref="A3:A4"/>
    <mergeCell ref="M3:M4"/>
    <mergeCell ref="M42:M43"/>
    <mergeCell ref="A42:A43"/>
    <mergeCell ref="A26:A27"/>
    <mergeCell ref="M26:M27"/>
    <mergeCell ref="B3:L3"/>
    <mergeCell ref="B26:L26"/>
    <mergeCell ref="B42:L42"/>
  </mergeCells>
  <pageMargins left="0.75" right="0.75" top="1" bottom="1" header="0.5" footer="0.5"/>
  <pageSetup paperSize="1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zoomScaleNormal="80" workbookViewId="0"/>
  </sheetViews>
  <sheetFormatPr defaultColWidth="9.109375" defaultRowHeight="13.2" x14ac:dyDescent="0.25"/>
  <cols>
    <col min="1" max="1" width="10.5546875" style="1631" customWidth="1"/>
    <col min="2" max="11" width="6.44140625" style="1631" customWidth="1"/>
    <col min="12" max="16384" width="9.109375" style="1631"/>
  </cols>
  <sheetData>
    <row r="1" spans="1:25" x14ac:dyDescent="0.25">
      <c r="A1" s="1688" t="s">
        <v>1029</v>
      </c>
    </row>
    <row r="3" spans="1:25" x14ac:dyDescent="0.25">
      <c r="A3" s="1629" t="s">
        <v>861</v>
      </c>
      <c r="B3" s="1630"/>
      <c r="C3" s="1630"/>
      <c r="D3" s="1630"/>
      <c r="E3" s="1630"/>
      <c r="F3" s="1630"/>
      <c r="G3" s="1630"/>
      <c r="H3" s="1630"/>
      <c r="I3" s="1630"/>
      <c r="J3" s="1630"/>
      <c r="K3" s="1630"/>
    </row>
    <row r="4" spans="1:25" x14ac:dyDescent="0.25">
      <c r="A4" s="1629"/>
      <c r="B4" s="1630"/>
      <c r="C4" s="1630"/>
      <c r="D4" s="1630"/>
      <c r="E4" s="1630"/>
      <c r="F4" s="1630"/>
      <c r="G4" s="1630"/>
      <c r="H4" s="1630"/>
      <c r="I4" s="1630"/>
      <c r="J4" s="1630"/>
      <c r="K4" s="1630"/>
    </row>
    <row r="5" spans="1:25" x14ac:dyDescent="0.25">
      <c r="A5" s="1749" t="s">
        <v>795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  <c r="L5" s="1630"/>
      <c r="M5" s="1630"/>
      <c r="N5" s="1630"/>
      <c r="O5" s="1630"/>
      <c r="P5" s="1630"/>
      <c r="Q5" s="1630"/>
      <c r="R5" s="1630"/>
      <c r="S5" s="1630"/>
      <c r="T5" s="1630"/>
      <c r="U5" s="1630"/>
      <c r="V5" s="1630"/>
      <c r="W5" s="1630"/>
      <c r="X5" s="1630"/>
      <c r="Y5" s="1630"/>
    </row>
    <row r="6" spans="1:25" x14ac:dyDescent="0.25">
      <c r="A6" s="1740" t="s">
        <v>159</v>
      </c>
      <c r="B6" s="1883">
        <v>1061</v>
      </c>
      <c r="C6" s="1883">
        <v>1071</v>
      </c>
      <c r="D6" s="1883">
        <v>950</v>
      </c>
      <c r="E6" s="1883">
        <v>971</v>
      </c>
      <c r="F6" s="1883">
        <v>823</v>
      </c>
      <c r="G6" s="1883">
        <v>762</v>
      </c>
      <c r="H6" s="1883">
        <v>598</v>
      </c>
      <c r="I6" s="1883">
        <v>653</v>
      </c>
      <c r="J6" s="1883">
        <v>729</v>
      </c>
      <c r="K6" s="1883">
        <v>694</v>
      </c>
    </row>
    <row r="7" spans="1:25" x14ac:dyDescent="0.25">
      <c r="A7" s="1740" t="s">
        <v>160</v>
      </c>
      <c r="B7" s="1883">
        <v>1432</v>
      </c>
      <c r="C7" s="1883">
        <v>1501</v>
      </c>
      <c r="D7" s="1883">
        <v>1402</v>
      </c>
      <c r="E7" s="1883">
        <v>1555</v>
      </c>
      <c r="F7" s="1883">
        <v>1658</v>
      </c>
      <c r="G7" s="1883">
        <v>1439</v>
      </c>
      <c r="H7" s="1883">
        <v>1213</v>
      </c>
      <c r="I7" s="1883">
        <v>1364</v>
      </c>
      <c r="J7" s="1883">
        <v>1642</v>
      </c>
      <c r="K7" s="1883">
        <v>1874</v>
      </c>
    </row>
    <row r="8" spans="1:25" x14ac:dyDescent="0.25">
      <c r="A8" s="1740" t="s">
        <v>394</v>
      </c>
      <c r="B8" s="1883">
        <v>28</v>
      </c>
      <c r="C8" s="1883">
        <v>44</v>
      </c>
      <c r="D8" s="1883">
        <v>59</v>
      </c>
      <c r="E8" s="1883">
        <v>54</v>
      </c>
      <c r="F8" s="1883">
        <v>47</v>
      </c>
      <c r="G8" s="1883">
        <v>50</v>
      </c>
      <c r="H8" s="1883">
        <v>27</v>
      </c>
      <c r="I8" s="1883">
        <v>35</v>
      </c>
      <c r="J8" s="1883">
        <v>27</v>
      </c>
      <c r="K8" s="1883">
        <v>27</v>
      </c>
    </row>
    <row r="9" spans="1:25" x14ac:dyDescent="0.25">
      <c r="A9" s="1740" t="s">
        <v>187</v>
      </c>
      <c r="B9" s="1883">
        <v>27530</v>
      </c>
      <c r="C9" s="1883">
        <v>28621</v>
      </c>
      <c r="D9" s="1883">
        <v>28834</v>
      </c>
      <c r="E9" s="1883">
        <v>30292</v>
      </c>
      <c r="F9" s="1883">
        <v>29394</v>
      </c>
      <c r="G9" s="1883">
        <v>27492</v>
      </c>
      <c r="H9" s="1883">
        <v>22474</v>
      </c>
      <c r="I9" s="1883">
        <v>27200</v>
      </c>
      <c r="J9" s="1883">
        <v>28140</v>
      </c>
      <c r="K9" s="1883">
        <v>29837</v>
      </c>
    </row>
    <row r="10" spans="1:25" x14ac:dyDescent="0.25">
      <c r="A10" s="1740" t="s">
        <v>161</v>
      </c>
      <c r="B10" s="1883">
        <v>724</v>
      </c>
      <c r="C10" s="1883">
        <v>771</v>
      </c>
      <c r="D10" s="1883">
        <v>704</v>
      </c>
      <c r="E10" s="1883">
        <v>744</v>
      </c>
      <c r="F10" s="1883">
        <v>698</v>
      </c>
      <c r="G10" s="1883">
        <v>675</v>
      </c>
      <c r="H10" s="1883">
        <v>371</v>
      </c>
      <c r="I10" s="1883">
        <v>442</v>
      </c>
      <c r="J10" s="1883">
        <v>457</v>
      </c>
      <c r="K10" s="1883">
        <v>522</v>
      </c>
    </row>
    <row r="11" spans="1:25" x14ac:dyDescent="0.25">
      <c r="A11" s="1740" t="s">
        <v>188</v>
      </c>
      <c r="B11" s="1883">
        <v>4414</v>
      </c>
      <c r="C11" s="1883">
        <v>4534</v>
      </c>
      <c r="D11" s="1883">
        <v>4627</v>
      </c>
      <c r="E11" s="1883">
        <v>4864</v>
      </c>
      <c r="F11" s="1883">
        <v>5049</v>
      </c>
      <c r="G11" s="1883">
        <v>4846</v>
      </c>
      <c r="H11" s="1883">
        <v>4655</v>
      </c>
      <c r="I11" s="1883">
        <v>5825</v>
      </c>
      <c r="J11" s="1883">
        <v>5523</v>
      </c>
      <c r="K11" s="1883">
        <v>6143</v>
      </c>
    </row>
    <row r="12" spans="1:25" x14ac:dyDescent="0.25">
      <c r="A12" s="1740" t="s">
        <v>162</v>
      </c>
      <c r="B12" s="1883">
        <v>398</v>
      </c>
      <c r="C12" s="1883">
        <v>357</v>
      </c>
      <c r="D12" s="1883">
        <v>359</v>
      </c>
      <c r="E12" s="1883">
        <v>333</v>
      </c>
      <c r="F12" s="1883">
        <v>332</v>
      </c>
      <c r="G12" s="1883">
        <v>331</v>
      </c>
      <c r="H12" s="1883">
        <v>341</v>
      </c>
      <c r="I12" s="1883">
        <v>362</v>
      </c>
      <c r="J12" s="1883">
        <v>364</v>
      </c>
      <c r="K12" s="1883">
        <v>392</v>
      </c>
    </row>
    <row r="13" spans="1:25" x14ac:dyDescent="0.25">
      <c r="A13" s="1740" t="s">
        <v>163</v>
      </c>
      <c r="B13" s="1883">
        <v>1486</v>
      </c>
      <c r="C13" s="1883">
        <v>1478</v>
      </c>
      <c r="D13" s="1883">
        <v>1394</v>
      </c>
      <c r="E13" s="1883">
        <v>1324</v>
      </c>
      <c r="F13" s="1883">
        <v>1274</v>
      </c>
      <c r="G13" s="1883">
        <v>1156</v>
      </c>
      <c r="H13" s="1883">
        <v>1155</v>
      </c>
      <c r="I13" s="1883">
        <v>1282</v>
      </c>
      <c r="J13" s="1883">
        <v>1317</v>
      </c>
      <c r="K13" s="1883">
        <v>1331</v>
      </c>
    </row>
    <row r="14" spans="1:25" x14ac:dyDescent="0.25">
      <c r="A14" s="1740" t="s">
        <v>164</v>
      </c>
      <c r="B14" s="1883">
        <v>149</v>
      </c>
      <c r="C14" s="1883">
        <v>148</v>
      </c>
      <c r="D14" s="1883">
        <v>126</v>
      </c>
      <c r="E14" s="1883">
        <v>140</v>
      </c>
      <c r="F14" s="1883">
        <v>135</v>
      </c>
      <c r="G14" s="1883">
        <v>133</v>
      </c>
      <c r="H14" s="1883">
        <v>73</v>
      </c>
      <c r="I14" s="1883">
        <v>94</v>
      </c>
      <c r="J14" s="1883">
        <v>94</v>
      </c>
      <c r="K14" s="1883">
        <v>93</v>
      </c>
    </row>
    <row r="15" spans="1:25" x14ac:dyDescent="0.25">
      <c r="A15" s="1740" t="s">
        <v>166</v>
      </c>
      <c r="B15" s="1883">
        <v>2691</v>
      </c>
      <c r="C15" s="1883">
        <v>2941</v>
      </c>
      <c r="D15" s="1883">
        <v>3058</v>
      </c>
      <c r="E15" s="1883">
        <v>3269</v>
      </c>
      <c r="F15" s="1883">
        <v>3497</v>
      </c>
      <c r="G15" s="1883">
        <v>1297</v>
      </c>
      <c r="H15" s="1883">
        <v>1299</v>
      </c>
      <c r="I15" s="1883">
        <v>1628</v>
      </c>
      <c r="J15" s="1883">
        <v>1542</v>
      </c>
      <c r="K15" s="1883">
        <v>1675</v>
      </c>
    </row>
    <row r="16" spans="1:25" x14ac:dyDescent="0.25">
      <c r="A16" s="1632" t="s">
        <v>38</v>
      </c>
      <c r="B16" s="1886">
        <f t="shared" ref="B16:I16" si="0">SUM(B6:B15)</f>
        <v>39913</v>
      </c>
      <c r="C16" s="1886">
        <f t="shared" si="0"/>
        <v>41466</v>
      </c>
      <c r="D16" s="1886">
        <f t="shared" si="0"/>
        <v>41513</v>
      </c>
      <c r="E16" s="1886">
        <f t="shared" si="0"/>
        <v>43546</v>
      </c>
      <c r="F16" s="1886">
        <f t="shared" si="0"/>
        <v>42907</v>
      </c>
      <c r="G16" s="1886">
        <f t="shared" si="0"/>
        <v>38181</v>
      </c>
      <c r="H16" s="1886">
        <f t="shared" si="0"/>
        <v>32206</v>
      </c>
      <c r="I16" s="1886">
        <f t="shared" si="0"/>
        <v>38885</v>
      </c>
      <c r="J16" s="1886">
        <v>39835</v>
      </c>
      <c r="K16" s="1886">
        <v>42588</v>
      </c>
    </row>
    <row r="18" spans="1:11" x14ac:dyDescent="0.25">
      <c r="A18" s="1629" t="s">
        <v>2</v>
      </c>
      <c r="B18" s="1630"/>
      <c r="C18" s="1630"/>
      <c r="D18" s="1630"/>
      <c r="E18" s="1630"/>
      <c r="F18" s="1630"/>
      <c r="G18" s="1630"/>
      <c r="H18" s="1630"/>
      <c r="I18" s="1630"/>
      <c r="J18" s="1630"/>
      <c r="K18" s="1630"/>
    </row>
    <row r="19" spans="1:11" x14ac:dyDescent="0.25">
      <c r="B19" s="1630"/>
      <c r="C19" s="1630"/>
      <c r="D19" s="1630"/>
      <c r="E19" s="1630"/>
      <c r="F19" s="1630"/>
      <c r="G19" s="1630"/>
      <c r="H19" s="1630"/>
      <c r="I19" s="1630"/>
      <c r="J19" s="1630"/>
      <c r="K19" s="1630"/>
    </row>
    <row r="20" spans="1:11" x14ac:dyDescent="0.25">
      <c r="A20" s="1749" t="s">
        <v>795</v>
      </c>
      <c r="B20" s="1878" t="s">
        <v>413</v>
      </c>
      <c r="C20" s="1878" t="s">
        <v>414</v>
      </c>
      <c r="D20" s="1878" t="s">
        <v>415</v>
      </c>
      <c r="E20" s="1878" t="s">
        <v>416</v>
      </c>
      <c r="F20" s="1878" t="s">
        <v>417</v>
      </c>
      <c r="G20" s="1878" t="s">
        <v>418</v>
      </c>
      <c r="H20" s="1878" t="s">
        <v>419</v>
      </c>
      <c r="I20" s="1878" t="s">
        <v>511</v>
      </c>
      <c r="J20" s="1878" t="s">
        <v>518</v>
      </c>
      <c r="K20" s="1878" t="s">
        <v>519</v>
      </c>
    </row>
    <row r="21" spans="1:11" x14ac:dyDescent="0.25">
      <c r="A21" s="1740" t="s">
        <v>159</v>
      </c>
      <c r="B21" s="1883">
        <v>816</v>
      </c>
      <c r="C21" s="1883">
        <v>846</v>
      </c>
      <c r="D21" s="1883">
        <v>753</v>
      </c>
      <c r="E21" s="1883">
        <v>724</v>
      </c>
      <c r="F21" s="1883">
        <v>614</v>
      </c>
      <c r="G21" s="1883">
        <v>562</v>
      </c>
      <c r="H21" s="1883">
        <v>461</v>
      </c>
      <c r="I21" s="1883">
        <v>495</v>
      </c>
      <c r="J21" s="1883">
        <v>527</v>
      </c>
      <c r="K21" s="1883">
        <v>520</v>
      </c>
    </row>
    <row r="22" spans="1:11" x14ac:dyDescent="0.25">
      <c r="A22" s="1740" t="s">
        <v>160</v>
      </c>
      <c r="B22" s="1883">
        <v>1086</v>
      </c>
      <c r="C22" s="1883">
        <v>1131</v>
      </c>
      <c r="D22" s="1883">
        <v>1042</v>
      </c>
      <c r="E22" s="1883">
        <v>1167</v>
      </c>
      <c r="F22" s="1883">
        <v>1298</v>
      </c>
      <c r="G22" s="1883">
        <v>1102</v>
      </c>
      <c r="H22" s="1883">
        <v>929</v>
      </c>
      <c r="I22" s="1883">
        <v>1073</v>
      </c>
      <c r="J22" s="1883">
        <v>1249</v>
      </c>
      <c r="K22" s="1883">
        <v>1469</v>
      </c>
    </row>
    <row r="23" spans="1:11" x14ac:dyDescent="0.25">
      <c r="A23" s="1740" t="s">
        <v>394</v>
      </c>
      <c r="B23" s="1883">
        <v>20</v>
      </c>
      <c r="C23" s="1883">
        <v>34</v>
      </c>
      <c r="D23" s="1883">
        <v>41</v>
      </c>
      <c r="E23" s="1883">
        <v>36</v>
      </c>
      <c r="F23" s="1883">
        <v>30</v>
      </c>
      <c r="G23" s="1883">
        <v>35</v>
      </c>
      <c r="H23" s="1883">
        <v>18</v>
      </c>
      <c r="I23" s="1883">
        <v>24</v>
      </c>
      <c r="J23" s="1883">
        <v>21</v>
      </c>
      <c r="K23" s="1883">
        <v>20</v>
      </c>
    </row>
    <row r="24" spans="1:11" x14ac:dyDescent="0.25">
      <c r="A24" s="1740" t="s">
        <v>187</v>
      </c>
      <c r="B24" s="1883">
        <v>8525</v>
      </c>
      <c r="C24" s="1883">
        <v>8924</v>
      </c>
      <c r="D24" s="1883">
        <v>8807</v>
      </c>
      <c r="E24" s="1883">
        <v>8991</v>
      </c>
      <c r="F24" s="1883">
        <v>8529</v>
      </c>
      <c r="G24" s="1883">
        <v>7914</v>
      </c>
      <c r="H24" s="1883">
        <v>6112</v>
      </c>
      <c r="I24" s="1883">
        <v>7358</v>
      </c>
      <c r="J24" s="1883">
        <v>7969</v>
      </c>
      <c r="K24" s="1883">
        <v>8451</v>
      </c>
    </row>
    <row r="25" spans="1:11" x14ac:dyDescent="0.25">
      <c r="A25" s="1740" t="s">
        <v>161</v>
      </c>
      <c r="B25" s="1883">
        <v>226</v>
      </c>
      <c r="C25" s="1883">
        <v>242</v>
      </c>
      <c r="D25" s="1883">
        <v>198</v>
      </c>
      <c r="E25" s="1883">
        <v>197</v>
      </c>
      <c r="F25" s="1883">
        <v>198</v>
      </c>
      <c r="G25" s="1883">
        <v>175</v>
      </c>
      <c r="H25" s="1883">
        <v>101</v>
      </c>
      <c r="I25" s="1883">
        <v>126</v>
      </c>
      <c r="J25" s="1883">
        <v>127</v>
      </c>
      <c r="K25" s="1883">
        <v>138</v>
      </c>
    </row>
    <row r="26" spans="1:11" x14ac:dyDescent="0.25">
      <c r="A26" s="1740" t="s">
        <v>188</v>
      </c>
      <c r="B26" s="1883">
        <v>1102</v>
      </c>
      <c r="C26" s="1883">
        <v>1181</v>
      </c>
      <c r="D26" s="1883">
        <v>1119</v>
      </c>
      <c r="E26" s="1883">
        <v>1203</v>
      </c>
      <c r="F26" s="1883">
        <v>1197</v>
      </c>
      <c r="G26" s="1883">
        <v>1191</v>
      </c>
      <c r="H26" s="1883">
        <v>1075</v>
      </c>
      <c r="I26" s="1883">
        <v>1293</v>
      </c>
      <c r="J26" s="1883">
        <v>1281</v>
      </c>
      <c r="K26" s="1883">
        <v>1457</v>
      </c>
    </row>
    <row r="27" spans="1:11" x14ac:dyDescent="0.25">
      <c r="A27" s="1740" t="s">
        <v>162</v>
      </c>
      <c r="B27" s="1883">
        <v>148</v>
      </c>
      <c r="C27" s="1883">
        <v>125</v>
      </c>
      <c r="D27" s="1883">
        <v>125</v>
      </c>
      <c r="E27" s="1883">
        <v>116</v>
      </c>
      <c r="F27" s="1883">
        <v>127</v>
      </c>
      <c r="G27" s="1883">
        <v>135</v>
      </c>
      <c r="H27" s="1883">
        <v>136</v>
      </c>
      <c r="I27" s="1883">
        <v>138</v>
      </c>
      <c r="J27" s="1883">
        <v>149</v>
      </c>
      <c r="K27" s="1883">
        <v>149</v>
      </c>
    </row>
    <row r="28" spans="1:11" x14ac:dyDescent="0.25">
      <c r="A28" s="1740" t="s">
        <v>163</v>
      </c>
      <c r="B28" s="1883">
        <v>1251</v>
      </c>
      <c r="C28" s="1883">
        <v>1282</v>
      </c>
      <c r="D28" s="1883">
        <v>1192</v>
      </c>
      <c r="E28" s="1883">
        <v>1121</v>
      </c>
      <c r="F28" s="1883">
        <v>1083</v>
      </c>
      <c r="G28" s="1883">
        <v>953</v>
      </c>
      <c r="H28" s="1883">
        <v>973</v>
      </c>
      <c r="I28" s="1883">
        <v>1038</v>
      </c>
      <c r="J28" s="1883">
        <v>1124</v>
      </c>
      <c r="K28" s="1883">
        <v>1109</v>
      </c>
    </row>
    <row r="29" spans="1:11" x14ac:dyDescent="0.25">
      <c r="A29" s="1740" t="s">
        <v>164</v>
      </c>
      <c r="B29" s="1883">
        <v>63</v>
      </c>
      <c r="C29" s="1883">
        <v>83</v>
      </c>
      <c r="D29" s="1883">
        <v>55</v>
      </c>
      <c r="E29" s="1883">
        <v>63</v>
      </c>
      <c r="F29" s="1883">
        <v>64</v>
      </c>
      <c r="G29" s="1883">
        <v>65</v>
      </c>
      <c r="H29" s="1883">
        <v>31</v>
      </c>
      <c r="I29" s="1883">
        <v>37</v>
      </c>
      <c r="J29" s="1883">
        <v>36</v>
      </c>
      <c r="K29" s="1883">
        <v>46</v>
      </c>
    </row>
    <row r="30" spans="1:11" x14ac:dyDescent="0.25">
      <c r="A30" s="1740" t="s">
        <v>166</v>
      </c>
      <c r="B30" s="1883">
        <v>384</v>
      </c>
      <c r="C30" s="1883">
        <v>404</v>
      </c>
      <c r="D30" s="1883">
        <v>401</v>
      </c>
      <c r="E30" s="1883">
        <v>402</v>
      </c>
      <c r="F30" s="1883">
        <v>420</v>
      </c>
      <c r="G30" s="1883">
        <v>303</v>
      </c>
      <c r="H30" s="1883">
        <v>276</v>
      </c>
      <c r="I30" s="1883">
        <v>331</v>
      </c>
      <c r="J30" s="1883">
        <v>316</v>
      </c>
      <c r="K30" s="1883">
        <v>349</v>
      </c>
    </row>
    <row r="31" spans="1:11" x14ac:dyDescent="0.25">
      <c r="A31" s="1632" t="s">
        <v>38</v>
      </c>
      <c r="B31" s="1936">
        <f t="shared" ref="B31:I31" si="1">SUM(B21:B30)</f>
        <v>13621</v>
      </c>
      <c r="C31" s="1936">
        <f t="shared" si="1"/>
        <v>14252</v>
      </c>
      <c r="D31" s="1886">
        <f t="shared" si="1"/>
        <v>13733</v>
      </c>
      <c r="E31" s="1886">
        <v>14020</v>
      </c>
      <c r="F31" s="1886">
        <f t="shared" si="1"/>
        <v>13560</v>
      </c>
      <c r="G31" s="1886">
        <f t="shared" si="1"/>
        <v>12435</v>
      </c>
      <c r="H31" s="1886">
        <f t="shared" si="1"/>
        <v>10112</v>
      </c>
      <c r="I31" s="1886">
        <f t="shared" si="1"/>
        <v>11913</v>
      </c>
      <c r="J31" s="1886">
        <v>12799</v>
      </c>
      <c r="K31" s="1886">
        <v>13708</v>
      </c>
    </row>
    <row r="32" spans="1:11" x14ac:dyDescent="0.25">
      <c r="A32" s="1632"/>
      <c r="B32" s="1630"/>
      <c r="C32" s="1630"/>
      <c r="D32" s="1630"/>
      <c r="E32" s="1630"/>
      <c r="F32" s="1630"/>
      <c r="G32" s="1630"/>
      <c r="H32" s="1630"/>
      <c r="I32" s="1630"/>
      <c r="J32" s="1630"/>
      <c r="K32" s="1630"/>
    </row>
    <row r="33" spans="1:11" x14ac:dyDescent="0.25">
      <c r="A33" s="1629" t="s">
        <v>803</v>
      </c>
      <c r="B33" s="1630"/>
      <c r="C33" s="1630"/>
      <c r="D33" s="1630"/>
      <c r="E33" s="1630"/>
      <c r="F33" s="1630"/>
      <c r="G33" s="1630"/>
      <c r="H33" s="1630"/>
      <c r="I33" s="1630"/>
      <c r="J33" s="1630"/>
      <c r="K33" s="1630"/>
    </row>
    <row r="34" spans="1:11" x14ac:dyDescent="0.25">
      <c r="B34" s="1630"/>
      <c r="C34" s="1630"/>
      <c r="D34" s="1630"/>
      <c r="E34" s="1630"/>
      <c r="F34" s="1630"/>
    </row>
    <row r="35" spans="1:11" x14ac:dyDescent="0.25">
      <c r="A35" s="1749" t="s">
        <v>795</v>
      </c>
      <c r="B35" s="1878" t="s">
        <v>413</v>
      </c>
      <c r="C35" s="1878" t="s">
        <v>414</v>
      </c>
      <c r="D35" s="1878" t="s">
        <v>415</v>
      </c>
      <c r="E35" s="1878" t="s">
        <v>416</v>
      </c>
      <c r="F35" s="1878" t="s">
        <v>417</v>
      </c>
      <c r="G35" s="1878" t="s">
        <v>418</v>
      </c>
      <c r="H35" s="1878" t="s">
        <v>419</v>
      </c>
      <c r="I35" s="1878" t="s">
        <v>511</v>
      </c>
      <c r="J35" s="1878" t="s">
        <v>518</v>
      </c>
      <c r="K35" s="1878" t="s">
        <v>519</v>
      </c>
    </row>
    <row r="36" spans="1:11" x14ac:dyDescent="0.25">
      <c r="A36" s="1740" t="s">
        <v>159</v>
      </c>
      <c r="B36" s="1937">
        <v>14</v>
      </c>
      <c r="C36" s="1937">
        <v>16</v>
      </c>
      <c r="D36" s="1937">
        <v>11</v>
      </c>
      <c r="E36" s="1937">
        <v>8</v>
      </c>
      <c r="F36" s="1937">
        <v>4</v>
      </c>
      <c r="G36" s="1937">
        <v>9</v>
      </c>
      <c r="H36" s="1937">
        <v>5</v>
      </c>
      <c r="I36" s="1937">
        <v>7</v>
      </c>
      <c r="J36" s="1937">
        <v>8</v>
      </c>
      <c r="K36" s="41">
        <v>6</v>
      </c>
    </row>
    <row r="37" spans="1:11" x14ac:dyDescent="0.25">
      <c r="A37" s="1740" t="s">
        <v>160</v>
      </c>
      <c r="B37" s="1937">
        <v>46</v>
      </c>
      <c r="C37" s="1937">
        <v>60</v>
      </c>
      <c r="D37" s="1937">
        <v>35</v>
      </c>
      <c r="E37" s="1937">
        <v>39</v>
      </c>
      <c r="F37" s="1937">
        <v>63</v>
      </c>
      <c r="G37" s="1937">
        <v>51</v>
      </c>
      <c r="H37" s="1937">
        <v>45</v>
      </c>
      <c r="I37" s="1937">
        <v>58</v>
      </c>
      <c r="J37" s="1937">
        <v>46</v>
      </c>
      <c r="K37" s="41">
        <v>69</v>
      </c>
    </row>
    <row r="38" spans="1:11" x14ac:dyDescent="0.25">
      <c r="A38" s="1740" t="s">
        <v>394</v>
      </c>
      <c r="B38" s="1884">
        <v>1</v>
      </c>
      <c r="C38" s="1884">
        <v>1</v>
      </c>
      <c r="D38" s="1884">
        <v>1</v>
      </c>
      <c r="E38" s="1884">
        <v>1</v>
      </c>
      <c r="F38" s="1884">
        <v>2</v>
      </c>
      <c r="G38" s="1884">
        <v>1</v>
      </c>
      <c r="H38" s="1884" t="s">
        <v>797</v>
      </c>
      <c r="I38" s="1884" t="s">
        <v>797</v>
      </c>
      <c r="J38" s="1884">
        <v>0</v>
      </c>
      <c r="K38" s="41">
        <v>0</v>
      </c>
    </row>
    <row r="39" spans="1:11" x14ac:dyDescent="0.25">
      <c r="A39" s="1740" t="s">
        <v>187</v>
      </c>
      <c r="B39" s="1937">
        <v>210</v>
      </c>
      <c r="C39" s="1937">
        <v>239</v>
      </c>
      <c r="D39" s="1937">
        <v>231</v>
      </c>
      <c r="E39" s="1937">
        <v>254</v>
      </c>
      <c r="F39" s="1937">
        <v>218</v>
      </c>
      <c r="G39" s="1937">
        <v>209</v>
      </c>
      <c r="H39" s="1937">
        <v>165</v>
      </c>
      <c r="I39" s="1937">
        <v>199</v>
      </c>
      <c r="J39" s="1937">
        <v>187</v>
      </c>
      <c r="K39" s="41">
        <v>171</v>
      </c>
    </row>
    <row r="40" spans="1:11" x14ac:dyDescent="0.25">
      <c r="A40" s="1740" t="s">
        <v>161</v>
      </c>
      <c r="B40" s="1937">
        <v>6</v>
      </c>
      <c r="C40" s="1937">
        <v>13</v>
      </c>
      <c r="D40" s="1937">
        <v>8</v>
      </c>
      <c r="E40" s="1937">
        <v>8</v>
      </c>
      <c r="F40" s="1937">
        <v>9</v>
      </c>
      <c r="G40" s="1937">
        <v>6</v>
      </c>
      <c r="H40" s="1937">
        <v>4</v>
      </c>
      <c r="I40" s="1937">
        <v>4</v>
      </c>
      <c r="J40" s="1937">
        <v>8</v>
      </c>
      <c r="K40" s="41">
        <v>7</v>
      </c>
    </row>
    <row r="41" spans="1:11" x14ac:dyDescent="0.25">
      <c r="A41" s="1740" t="s">
        <v>188</v>
      </c>
      <c r="B41" s="1937">
        <v>61</v>
      </c>
      <c r="C41" s="1937">
        <v>57</v>
      </c>
      <c r="D41" s="1937">
        <v>51</v>
      </c>
      <c r="E41" s="1937">
        <v>61</v>
      </c>
      <c r="F41" s="1937">
        <v>51</v>
      </c>
      <c r="G41" s="1937">
        <v>56</v>
      </c>
      <c r="H41" s="1937">
        <v>40</v>
      </c>
      <c r="I41" s="1937">
        <v>67</v>
      </c>
      <c r="J41" s="1937">
        <v>53</v>
      </c>
      <c r="K41" s="41">
        <v>65</v>
      </c>
    </row>
    <row r="42" spans="1:11" x14ac:dyDescent="0.25">
      <c r="A42" s="1740" t="s">
        <v>162</v>
      </c>
      <c r="B42" s="1883">
        <v>11</v>
      </c>
      <c r="C42" s="1883">
        <v>5</v>
      </c>
      <c r="D42" s="1883">
        <v>8</v>
      </c>
      <c r="E42" s="1883">
        <v>7</v>
      </c>
      <c r="F42" s="1883">
        <v>9</v>
      </c>
      <c r="G42" s="1883">
        <v>14</v>
      </c>
      <c r="H42" s="1883">
        <v>5</v>
      </c>
      <c r="I42" s="1883">
        <v>8</v>
      </c>
      <c r="J42" s="1883">
        <v>4</v>
      </c>
      <c r="K42" s="41">
        <v>7</v>
      </c>
    </row>
    <row r="43" spans="1:11" x14ac:dyDescent="0.25">
      <c r="A43" s="1740" t="s">
        <v>163</v>
      </c>
      <c r="B43" s="1884">
        <v>21</v>
      </c>
      <c r="C43" s="1884">
        <v>37</v>
      </c>
      <c r="D43" s="1884">
        <v>28</v>
      </c>
      <c r="E43" s="1884">
        <v>23</v>
      </c>
      <c r="F43" s="1884">
        <v>23</v>
      </c>
      <c r="G43" s="1884">
        <v>15</v>
      </c>
      <c r="H43" s="1884">
        <v>12</v>
      </c>
      <c r="I43" s="1884">
        <v>27</v>
      </c>
      <c r="J43" s="1884">
        <v>13</v>
      </c>
      <c r="K43" s="41">
        <v>20</v>
      </c>
    </row>
    <row r="44" spans="1:11" x14ac:dyDescent="0.25">
      <c r="A44" s="1740" t="s">
        <v>164</v>
      </c>
      <c r="B44" s="1884">
        <v>1</v>
      </c>
      <c r="C44" s="1884">
        <v>1</v>
      </c>
      <c r="D44" s="1884" t="s">
        <v>797</v>
      </c>
      <c r="E44" s="1884">
        <v>2</v>
      </c>
      <c r="F44" s="1884">
        <v>2</v>
      </c>
      <c r="G44" s="1884">
        <v>1</v>
      </c>
      <c r="H44" s="1884">
        <v>1</v>
      </c>
      <c r="I44" s="1884" t="s">
        <v>797</v>
      </c>
      <c r="J44" s="1884">
        <v>0</v>
      </c>
      <c r="K44" s="41">
        <v>0</v>
      </c>
    </row>
    <row r="45" spans="1:11" x14ac:dyDescent="0.25">
      <c r="A45" s="1740" t="s">
        <v>166</v>
      </c>
      <c r="B45" s="1883">
        <v>25</v>
      </c>
      <c r="C45" s="1883">
        <v>22</v>
      </c>
      <c r="D45" s="1883">
        <v>21</v>
      </c>
      <c r="E45" s="1883">
        <v>27</v>
      </c>
      <c r="F45" s="1883">
        <v>20</v>
      </c>
      <c r="G45" s="1883">
        <v>30</v>
      </c>
      <c r="H45" s="1883">
        <v>23</v>
      </c>
      <c r="I45" s="1883">
        <v>30</v>
      </c>
      <c r="J45" s="1883">
        <v>27</v>
      </c>
      <c r="K45" s="1938">
        <v>22</v>
      </c>
    </row>
    <row r="46" spans="1:11" x14ac:dyDescent="0.25">
      <c r="A46" s="1632" t="s">
        <v>38</v>
      </c>
      <c r="B46" s="1936">
        <f t="shared" ref="B46:I46" si="2">SUM(B36:B45)</f>
        <v>396</v>
      </c>
      <c r="C46" s="1936">
        <f t="shared" si="2"/>
        <v>451</v>
      </c>
      <c r="D46" s="1886">
        <f t="shared" si="2"/>
        <v>394</v>
      </c>
      <c r="E46" s="1886">
        <f t="shared" si="2"/>
        <v>430</v>
      </c>
      <c r="F46" s="1886">
        <f t="shared" si="2"/>
        <v>401</v>
      </c>
      <c r="G46" s="1886">
        <f t="shared" si="2"/>
        <v>392</v>
      </c>
      <c r="H46" s="1886">
        <f t="shared" si="2"/>
        <v>300</v>
      </c>
      <c r="I46" s="1886">
        <f t="shared" si="2"/>
        <v>400</v>
      </c>
      <c r="J46" s="1886">
        <v>346</v>
      </c>
      <c r="K46" s="1934">
        <v>367</v>
      </c>
    </row>
    <row r="47" spans="1:11" x14ac:dyDescent="0.25">
      <c r="A47" s="1779"/>
    </row>
    <row r="48" spans="1:11" x14ac:dyDescent="0.25">
      <c r="A48" s="1629" t="s">
        <v>804</v>
      </c>
    </row>
    <row r="49" spans="1:11" x14ac:dyDescent="0.25">
      <c r="A49" s="1629"/>
    </row>
    <row r="50" spans="1:11" x14ac:dyDescent="0.25">
      <c r="A50" s="1749" t="s">
        <v>795</v>
      </c>
      <c r="B50" s="1743" t="s">
        <v>413</v>
      </c>
      <c r="C50" s="1744" t="s">
        <v>414</v>
      </c>
      <c r="D50" s="1744" t="s">
        <v>415</v>
      </c>
      <c r="E50" s="1744" t="s">
        <v>416</v>
      </c>
      <c r="F50" s="1744" t="s">
        <v>417</v>
      </c>
      <c r="G50" s="1744" t="s">
        <v>418</v>
      </c>
      <c r="H50" s="1744" t="s">
        <v>419</v>
      </c>
      <c r="I50" s="1744" t="s">
        <v>511</v>
      </c>
      <c r="J50" s="1744" t="s">
        <v>518</v>
      </c>
      <c r="K50" s="1744" t="s">
        <v>519</v>
      </c>
    </row>
    <row r="51" spans="1:11" x14ac:dyDescent="0.25">
      <c r="A51" s="1740" t="s">
        <v>159</v>
      </c>
      <c r="B51" s="1791">
        <v>802</v>
      </c>
      <c r="C51" s="1791">
        <v>830</v>
      </c>
      <c r="D51" s="1791">
        <v>742</v>
      </c>
      <c r="E51" s="1791">
        <v>716</v>
      </c>
      <c r="F51" s="1791">
        <v>610</v>
      </c>
      <c r="G51" s="1791">
        <v>553</v>
      </c>
      <c r="H51" s="1791">
        <v>456</v>
      </c>
      <c r="I51" s="1791">
        <v>488</v>
      </c>
      <c r="J51" s="1791">
        <v>519</v>
      </c>
      <c r="K51" s="1791">
        <v>514</v>
      </c>
    </row>
    <row r="52" spans="1:11" x14ac:dyDescent="0.25">
      <c r="A52" s="1740" t="s">
        <v>160</v>
      </c>
      <c r="B52" s="1791">
        <v>1040</v>
      </c>
      <c r="C52" s="1791">
        <v>1071</v>
      </c>
      <c r="D52" s="1791">
        <v>1007</v>
      </c>
      <c r="E52" s="1791">
        <v>1128</v>
      </c>
      <c r="F52" s="1791">
        <v>1235</v>
      </c>
      <c r="G52" s="1791">
        <v>1051</v>
      </c>
      <c r="H52" s="1791">
        <v>884</v>
      </c>
      <c r="I52" s="1791">
        <v>1015</v>
      </c>
      <c r="J52" s="1791">
        <v>1203</v>
      </c>
      <c r="K52" s="1791">
        <v>1400</v>
      </c>
    </row>
    <row r="53" spans="1:11" x14ac:dyDescent="0.25">
      <c r="A53" s="1740" t="s">
        <v>394</v>
      </c>
      <c r="B53" s="1791">
        <v>19</v>
      </c>
      <c r="C53" s="1791">
        <v>33</v>
      </c>
      <c r="D53" s="1791">
        <v>40</v>
      </c>
      <c r="E53" s="1791">
        <v>35</v>
      </c>
      <c r="F53" s="1791">
        <v>28</v>
      </c>
      <c r="G53" s="1791">
        <v>34</v>
      </c>
      <c r="H53" s="1791">
        <v>18</v>
      </c>
      <c r="I53" s="1791">
        <v>24</v>
      </c>
      <c r="J53" s="1791">
        <v>21</v>
      </c>
      <c r="K53" s="1791">
        <v>20</v>
      </c>
    </row>
    <row r="54" spans="1:11" x14ac:dyDescent="0.25">
      <c r="A54" s="1740" t="s">
        <v>187</v>
      </c>
      <c r="B54" s="1791">
        <v>8315</v>
      </c>
      <c r="C54" s="1791">
        <v>8685</v>
      </c>
      <c r="D54" s="1791">
        <v>8576</v>
      </c>
      <c r="E54" s="1791">
        <v>8737</v>
      </c>
      <c r="F54" s="1791">
        <v>8311</v>
      </c>
      <c r="G54" s="1791">
        <v>7705</v>
      </c>
      <c r="H54" s="1791">
        <v>5947</v>
      </c>
      <c r="I54" s="1791">
        <v>7159</v>
      </c>
      <c r="J54" s="1791">
        <v>7782</v>
      </c>
      <c r="K54" s="1791">
        <v>8280</v>
      </c>
    </row>
    <row r="55" spans="1:11" x14ac:dyDescent="0.25">
      <c r="A55" s="1740" t="s">
        <v>161</v>
      </c>
      <c r="B55" s="1791">
        <v>220</v>
      </c>
      <c r="C55" s="1791">
        <v>229</v>
      </c>
      <c r="D55" s="1791">
        <v>190</v>
      </c>
      <c r="E55" s="1791">
        <v>189</v>
      </c>
      <c r="F55" s="1791">
        <v>189</v>
      </c>
      <c r="G55" s="1791">
        <v>169</v>
      </c>
      <c r="H55" s="1791">
        <v>97</v>
      </c>
      <c r="I55" s="1791">
        <v>122</v>
      </c>
      <c r="J55" s="1791">
        <v>119</v>
      </c>
      <c r="K55" s="1791">
        <v>131</v>
      </c>
    </row>
    <row r="56" spans="1:11" x14ac:dyDescent="0.25">
      <c r="A56" s="1740" t="s">
        <v>188</v>
      </c>
      <c r="B56" s="1791">
        <v>1041</v>
      </c>
      <c r="C56" s="1791">
        <v>1124</v>
      </c>
      <c r="D56" s="1791">
        <v>1068</v>
      </c>
      <c r="E56" s="1791">
        <v>1142</v>
      </c>
      <c r="F56" s="1791">
        <v>1146</v>
      </c>
      <c r="G56" s="1791">
        <v>1135</v>
      </c>
      <c r="H56" s="1791">
        <v>1035</v>
      </c>
      <c r="I56" s="1791">
        <v>1226</v>
      </c>
      <c r="J56" s="1791">
        <v>1228</v>
      </c>
      <c r="K56" s="1791">
        <v>1392</v>
      </c>
    </row>
    <row r="57" spans="1:11" x14ac:dyDescent="0.25">
      <c r="A57" s="1740" t="s">
        <v>162</v>
      </c>
      <c r="B57" s="1760">
        <v>137</v>
      </c>
      <c r="C57" s="1760">
        <v>120</v>
      </c>
      <c r="D57" s="1760">
        <v>117</v>
      </c>
      <c r="E57" s="1760">
        <v>109</v>
      </c>
      <c r="F57" s="1760">
        <v>118</v>
      </c>
      <c r="G57" s="1760">
        <v>121</v>
      </c>
      <c r="H57" s="1760">
        <v>131</v>
      </c>
      <c r="I57" s="1760">
        <v>130</v>
      </c>
      <c r="J57" s="1760">
        <v>145</v>
      </c>
      <c r="K57" s="1760">
        <v>142</v>
      </c>
    </row>
    <row r="58" spans="1:11" x14ac:dyDescent="0.25">
      <c r="A58" s="1740" t="s">
        <v>163</v>
      </c>
      <c r="B58" s="1760">
        <v>1230</v>
      </c>
      <c r="C58" s="1760">
        <v>1245</v>
      </c>
      <c r="D58" s="1760">
        <v>1164</v>
      </c>
      <c r="E58" s="1760">
        <v>1098</v>
      </c>
      <c r="F58" s="1760">
        <v>1060</v>
      </c>
      <c r="G58" s="1760">
        <v>938</v>
      </c>
      <c r="H58" s="1760">
        <v>961</v>
      </c>
      <c r="I58" s="1760">
        <v>1011</v>
      </c>
      <c r="J58" s="1760">
        <v>1111</v>
      </c>
      <c r="K58" s="1760">
        <v>1089</v>
      </c>
    </row>
    <row r="59" spans="1:11" x14ac:dyDescent="0.25">
      <c r="A59" s="1740" t="s">
        <v>164</v>
      </c>
      <c r="B59" s="1760">
        <v>62</v>
      </c>
      <c r="C59" s="1760">
        <v>82</v>
      </c>
      <c r="D59" s="1760">
        <v>55</v>
      </c>
      <c r="E59" s="1760">
        <v>61</v>
      </c>
      <c r="F59" s="1760">
        <v>62</v>
      </c>
      <c r="G59" s="1760">
        <v>64</v>
      </c>
      <c r="H59" s="1760">
        <v>30</v>
      </c>
      <c r="I59" s="1760">
        <v>37</v>
      </c>
      <c r="J59" s="1760">
        <v>36</v>
      </c>
      <c r="K59" s="1760">
        <v>46</v>
      </c>
    </row>
    <row r="60" spans="1:11" x14ac:dyDescent="0.25">
      <c r="A60" s="1740" t="s">
        <v>166</v>
      </c>
      <c r="B60" s="1760">
        <v>359</v>
      </c>
      <c r="C60" s="1760">
        <v>382</v>
      </c>
      <c r="D60" s="1760">
        <v>380</v>
      </c>
      <c r="E60" s="1760">
        <v>375</v>
      </c>
      <c r="F60" s="1760">
        <v>400</v>
      </c>
      <c r="G60" s="1760">
        <v>273</v>
      </c>
      <c r="H60" s="1760">
        <v>253</v>
      </c>
      <c r="I60" s="1760">
        <v>301</v>
      </c>
      <c r="J60" s="1760">
        <v>289</v>
      </c>
      <c r="K60" s="1760">
        <v>327</v>
      </c>
    </row>
    <row r="61" spans="1:11" x14ac:dyDescent="0.25">
      <c r="A61" s="1632" t="s">
        <v>38</v>
      </c>
      <c r="B61" s="1748">
        <v>13225</v>
      </c>
      <c r="C61" s="1748">
        <v>13801</v>
      </c>
      <c r="D61" s="1748">
        <v>13339</v>
      </c>
      <c r="E61" s="1748">
        <v>13590</v>
      </c>
      <c r="F61" s="1774">
        <v>13159</v>
      </c>
      <c r="G61" s="1774">
        <v>12043</v>
      </c>
      <c r="H61" s="1774">
        <v>9812</v>
      </c>
      <c r="I61" s="1774">
        <v>11513</v>
      </c>
      <c r="J61" s="1774">
        <v>12453</v>
      </c>
      <c r="K61" s="1774">
        <v>13341</v>
      </c>
    </row>
    <row r="63" spans="1:11" x14ac:dyDescent="0.25">
      <c r="A63" s="1629" t="s">
        <v>805</v>
      </c>
    </row>
    <row r="64" spans="1:11" x14ac:dyDescent="0.25">
      <c r="A64" s="1629"/>
    </row>
    <row r="65" spans="1:11" x14ac:dyDescent="0.25">
      <c r="A65" s="1749" t="s">
        <v>795</v>
      </c>
      <c r="B65" s="1743" t="s">
        <v>413</v>
      </c>
      <c r="C65" s="1744" t="s">
        <v>414</v>
      </c>
      <c r="D65" s="1744" t="s">
        <v>415</v>
      </c>
      <c r="E65" s="1744" t="s">
        <v>416</v>
      </c>
      <c r="F65" s="1744" t="s">
        <v>417</v>
      </c>
      <c r="G65" s="1744" t="s">
        <v>418</v>
      </c>
      <c r="H65" s="1744" t="s">
        <v>419</v>
      </c>
      <c r="I65" s="1744" t="s">
        <v>511</v>
      </c>
      <c r="J65" s="1744" t="s">
        <v>518</v>
      </c>
      <c r="K65" s="1744" t="s">
        <v>519</v>
      </c>
    </row>
    <row r="66" spans="1:11" x14ac:dyDescent="0.25">
      <c r="A66" s="1740" t="s">
        <v>159</v>
      </c>
      <c r="B66" s="1760">
        <v>11</v>
      </c>
      <c r="C66" s="1760">
        <v>14</v>
      </c>
      <c r="D66" s="1760">
        <v>10</v>
      </c>
      <c r="E66" s="1760">
        <v>8</v>
      </c>
      <c r="F66" s="1760">
        <v>4</v>
      </c>
      <c r="G66" s="1760">
        <v>9</v>
      </c>
      <c r="H66" s="1760">
        <v>5</v>
      </c>
      <c r="I66" s="1760">
        <v>6</v>
      </c>
      <c r="J66" s="1760">
        <v>8</v>
      </c>
      <c r="K66" s="1760">
        <v>6</v>
      </c>
    </row>
    <row r="67" spans="1:11" x14ac:dyDescent="0.25">
      <c r="A67" s="1740" t="s">
        <v>160</v>
      </c>
      <c r="B67" s="1760">
        <v>44</v>
      </c>
      <c r="C67" s="1760">
        <v>58</v>
      </c>
      <c r="D67" s="1760">
        <v>38</v>
      </c>
      <c r="E67" s="1760">
        <v>42</v>
      </c>
      <c r="F67" s="1760">
        <v>55</v>
      </c>
      <c r="G67" s="1760">
        <v>46</v>
      </c>
      <c r="H67" s="1760">
        <v>44</v>
      </c>
      <c r="I67" s="1760">
        <v>58</v>
      </c>
      <c r="J67" s="1760">
        <v>48</v>
      </c>
      <c r="K67" s="1760">
        <v>70</v>
      </c>
    </row>
    <row r="68" spans="1:11" x14ac:dyDescent="0.25">
      <c r="A68" s="1740" t="s">
        <v>394</v>
      </c>
      <c r="B68" s="1792">
        <v>1</v>
      </c>
      <c r="C68" s="1792" t="s">
        <v>797</v>
      </c>
      <c r="D68" s="1792">
        <v>1</v>
      </c>
      <c r="E68" s="1792">
        <v>1</v>
      </c>
      <c r="F68" s="1792">
        <v>2</v>
      </c>
      <c r="G68" s="1792" t="s">
        <v>797</v>
      </c>
      <c r="H68" s="1792" t="s">
        <v>797</v>
      </c>
      <c r="I68" s="1792" t="s">
        <v>797</v>
      </c>
      <c r="J68" s="1792">
        <v>0</v>
      </c>
      <c r="K68" s="1792">
        <v>0</v>
      </c>
    </row>
    <row r="69" spans="1:11" x14ac:dyDescent="0.25">
      <c r="A69" s="1740" t="s">
        <v>187</v>
      </c>
      <c r="B69" s="1760">
        <v>141</v>
      </c>
      <c r="C69" s="1760">
        <v>164</v>
      </c>
      <c r="D69" s="1760">
        <v>148</v>
      </c>
      <c r="E69" s="1760">
        <v>187</v>
      </c>
      <c r="F69" s="1760">
        <v>154</v>
      </c>
      <c r="G69" s="1760">
        <v>148</v>
      </c>
      <c r="H69" s="1760">
        <v>129</v>
      </c>
      <c r="I69" s="1760">
        <v>137</v>
      </c>
      <c r="J69" s="1760">
        <v>143</v>
      </c>
      <c r="K69" s="1760">
        <v>117</v>
      </c>
    </row>
    <row r="70" spans="1:11" x14ac:dyDescent="0.25">
      <c r="A70" s="1740" t="s">
        <v>161</v>
      </c>
      <c r="B70" s="1792" t="s">
        <v>845</v>
      </c>
      <c r="C70" s="1792">
        <v>1</v>
      </c>
      <c r="D70" s="1792">
        <v>2</v>
      </c>
      <c r="E70" s="1792">
        <v>1</v>
      </c>
      <c r="F70" s="1792" t="s">
        <v>797</v>
      </c>
      <c r="G70" s="1792" t="s">
        <v>797</v>
      </c>
      <c r="H70" s="1792" t="s">
        <v>797</v>
      </c>
      <c r="I70" s="1792">
        <v>10</v>
      </c>
      <c r="J70" s="1792">
        <v>12</v>
      </c>
      <c r="K70" s="1792">
        <v>2</v>
      </c>
    </row>
    <row r="71" spans="1:11" x14ac:dyDescent="0.25">
      <c r="A71" s="1740" t="s">
        <v>188</v>
      </c>
      <c r="B71" s="1760">
        <v>9</v>
      </c>
      <c r="C71" s="1760">
        <v>11</v>
      </c>
      <c r="D71" s="1760">
        <v>8</v>
      </c>
      <c r="E71" s="1760">
        <v>9</v>
      </c>
      <c r="F71" s="1760">
        <v>6</v>
      </c>
      <c r="G71" s="1760">
        <v>8</v>
      </c>
      <c r="H71" s="1760">
        <v>8</v>
      </c>
      <c r="I71" s="1760">
        <v>11</v>
      </c>
      <c r="J71" s="1760">
        <v>9</v>
      </c>
      <c r="K71" s="1760">
        <v>11</v>
      </c>
    </row>
    <row r="72" spans="1:11" x14ac:dyDescent="0.25">
      <c r="A72" s="1740" t="s">
        <v>162</v>
      </c>
      <c r="B72" s="1760">
        <v>8</v>
      </c>
      <c r="C72" s="1760">
        <v>5</v>
      </c>
      <c r="D72" s="1760">
        <v>5</v>
      </c>
      <c r="E72" s="1760">
        <v>3</v>
      </c>
      <c r="F72" s="1760">
        <v>9</v>
      </c>
      <c r="G72" s="1760">
        <v>9</v>
      </c>
      <c r="H72" s="1760">
        <v>4</v>
      </c>
      <c r="I72" s="1760">
        <v>5</v>
      </c>
      <c r="J72" s="1760">
        <v>2</v>
      </c>
      <c r="K72" s="1760">
        <v>4</v>
      </c>
    </row>
    <row r="73" spans="1:11" x14ac:dyDescent="0.25">
      <c r="A73" s="1740" t="s">
        <v>163</v>
      </c>
      <c r="B73" s="1760">
        <v>19</v>
      </c>
      <c r="C73" s="1760">
        <v>34</v>
      </c>
      <c r="D73" s="1760">
        <v>27</v>
      </c>
      <c r="E73" s="1760">
        <v>23</v>
      </c>
      <c r="F73" s="1760">
        <v>22</v>
      </c>
      <c r="G73" s="1760">
        <v>16</v>
      </c>
      <c r="H73" s="1760">
        <v>9</v>
      </c>
      <c r="I73" s="1760">
        <v>28</v>
      </c>
      <c r="J73" s="1760">
        <v>11</v>
      </c>
      <c r="K73" s="1760">
        <v>18</v>
      </c>
    </row>
    <row r="74" spans="1:11" x14ac:dyDescent="0.25">
      <c r="A74" s="1740" t="s">
        <v>164</v>
      </c>
      <c r="B74" s="1792" t="s">
        <v>797</v>
      </c>
      <c r="C74" s="1792" t="s">
        <v>797</v>
      </c>
      <c r="D74" s="1792" t="s">
        <v>797</v>
      </c>
      <c r="E74" s="1792" t="s">
        <v>797</v>
      </c>
      <c r="F74" s="1792" t="s">
        <v>797</v>
      </c>
      <c r="G74" s="1792" t="s">
        <v>797</v>
      </c>
      <c r="H74" s="1792" t="s">
        <v>797</v>
      </c>
      <c r="I74" s="1792" t="s">
        <v>797</v>
      </c>
      <c r="J74" s="1792">
        <v>0</v>
      </c>
      <c r="K74" s="1792">
        <v>0</v>
      </c>
    </row>
    <row r="75" spans="1:11" x14ac:dyDescent="0.25">
      <c r="A75" s="1740" t="s">
        <v>166</v>
      </c>
      <c r="B75" s="1792">
        <v>2</v>
      </c>
      <c r="C75" s="1792" t="s">
        <v>797</v>
      </c>
      <c r="D75" s="1792">
        <v>1</v>
      </c>
      <c r="E75" s="1792">
        <v>1</v>
      </c>
      <c r="F75" s="1792" t="s">
        <v>797</v>
      </c>
      <c r="G75" s="1792" t="s">
        <v>797</v>
      </c>
      <c r="H75" s="1792" t="s">
        <v>797</v>
      </c>
      <c r="I75" s="1792" t="s">
        <v>797</v>
      </c>
      <c r="J75" s="1792">
        <v>0</v>
      </c>
      <c r="K75" s="1792">
        <v>0</v>
      </c>
    </row>
    <row r="76" spans="1:11" x14ac:dyDescent="0.25">
      <c r="A76" s="1632" t="s">
        <v>38</v>
      </c>
      <c r="B76" s="1748">
        <v>235</v>
      </c>
      <c r="C76" s="1748">
        <v>287</v>
      </c>
      <c r="D76" s="1748">
        <v>240</v>
      </c>
      <c r="E76" s="1748">
        <v>275</v>
      </c>
      <c r="F76" s="1774">
        <v>252</v>
      </c>
      <c r="G76" s="1774">
        <v>236</v>
      </c>
      <c r="H76" s="1774">
        <v>199</v>
      </c>
      <c r="I76" s="1774">
        <v>255</v>
      </c>
      <c r="J76" s="1774">
        <v>233</v>
      </c>
      <c r="K76" s="1774">
        <v>228</v>
      </c>
    </row>
    <row r="77" spans="1:11" x14ac:dyDescent="0.25">
      <c r="A77" s="1793"/>
      <c r="B77" s="1794"/>
      <c r="C77" s="1794"/>
      <c r="D77" s="1794"/>
      <c r="E77" s="1794"/>
      <c r="F77" s="1794"/>
      <c r="G77" s="1794"/>
      <c r="H77" s="1794"/>
      <c r="I77" s="1794"/>
      <c r="J77" s="1794"/>
      <c r="K77" s="1794"/>
    </row>
    <row r="78" spans="1:11" x14ac:dyDescent="0.25">
      <c r="A78" s="1629" t="s">
        <v>822</v>
      </c>
    </row>
    <row r="80" spans="1:11" x14ac:dyDescent="0.25">
      <c r="A80" s="1749" t="s">
        <v>795</v>
      </c>
      <c r="B80" s="1743" t="s">
        <v>413</v>
      </c>
      <c r="C80" s="1744" t="s">
        <v>414</v>
      </c>
      <c r="D80" s="1744" t="s">
        <v>415</v>
      </c>
      <c r="E80" s="1744" t="s">
        <v>416</v>
      </c>
      <c r="F80" s="1744" t="s">
        <v>417</v>
      </c>
      <c r="G80" s="1744" t="s">
        <v>418</v>
      </c>
      <c r="H80" s="1744" t="s">
        <v>419</v>
      </c>
      <c r="I80" s="1744" t="s">
        <v>511</v>
      </c>
      <c r="J80" s="1744" t="s">
        <v>518</v>
      </c>
      <c r="K80" s="1744" t="s">
        <v>519</v>
      </c>
    </row>
    <row r="81" spans="1:11" x14ac:dyDescent="0.25">
      <c r="A81" s="1740" t="s">
        <v>159</v>
      </c>
      <c r="B81" s="1760">
        <v>242</v>
      </c>
      <c r="C81" s="1760">
        <v>223</v>
      </c>
      <c r="D81" s="1760">
        <v>225</v>
      </c>
      <c r="E81" s="1760">
        <v>193</v>
      </c>
      <c r="F81" s="1760">
        <v>161</v>
      </c>
      <c r="G81" s="1760">
        <v>162</v>
      </c>
      <c r="H81" s="1760">
        <v>156</v>
      </c>
      <c r="I81" s="1760">
        <v>164</v>
      </c>
      <c r="J81" s="1760">
        <v>171</v>
      </c>
      <c r="K81" s="1760">
        <v>161</v>
      </c>
    </row>
    <row r="82" spans="1:11" x14ac:dyDescent="0.25">
      <c r="A82" s="1740" t="s">
        <v>160</v>
      </c>
      <c r="B82" s="1760">
        <v>433</v>
      </c>
      <c r="C82" s="1760">
        <v>452</v>
      </c>
      <c r="D82" s="1760">
        <v>432</v>
      </c>
      <c r="E82" s="1760">
        <v>466</v>
      </c>
      <c r="F82" s="1760">
        <v>561</v>
      </c>
      <c r="G82" s="1760">
        <v>478</v>
      </c>
      <c r="H82" s="1760">
        <v>414</v>
      </c>
      <c r="I82" s="1760">
        <v>432</v>
      </c>
      <c r="J82" s="1760">
        <v>548</v>
      </c>
      <c r="K82" s="1760">
        <v>662</v>
      </c>
    </row>
    <row r="83" spans="1:11" x14ac:dyDescent="0.25">
      <c r="A83" s="1740" t="s">
        <v>394</v>
      </c>
      <c r="B83" s="1760">
        <v>5</v>
      </c>
      <c r="C83" s="1760">
        <v>11</v>
      </c>
      <c r="D83" s="1760">
        <v>11</v>
      </c>
      <c r="E83" s="1760">
        <v>12</v>
      </c>
      <c r="F83" s="1760">
        <v>12</v>
      </c>
      <c r="G83" s="1760">
        <v>13</v>
      </c>
      <c r="H83" s="1760">
        <v>10</v>
      </c>
      <c r="I83" s="1760">
        <v>12</v>
      </c>
      <c r="J83" s="1760">
        <v>12</v>
      </c>
      <c r="K83" s="1760">
        <v>10</v>
      </c>
    </row>
    <row r="84" spans="1:11" x14ac:dyDescent="0.25">
      <c r="A84" s="1740" t="s">
        <v>187</v>
      </c>
      <c r="B84" s="1760">
        <v>1050</v>
      </c>
      <c r="C84" s="1760">
        <v>1167</v>
      </c>
      <c r="D84" s="1760">
        <v>1202</v>
      </c>
      <c r="E84" s="1760">
        <v>1264</v>
      </c>
      <c r="F84" s="1760">
        <v>1153</v>
      </c>
      <c r="G84" s="1760">
        <v>1034</v>
      </c>
      <c r="H84" s="1760">
        <v>915</v>
      </c>
      <c r="I84" s="1760">
        <v>1085</v>
      </c>
      <c r="J84" s="1760">
        <v>1223</v>
      </c>
      <c r="K84" s="1760">
        <v>1221</v>
      </c>
    </row>
    <row r="85" spans="1:11" x14ac:dyDescent="0.25">
      <c r="A85" s="1740" t="s">
        <v>161</v>
      </c>
      <c r="B85" s="1760">
        <v>21</v>
      </c>
      <c r="C85" s="1760">
        <v>23</v>
      </c>
      <c r="D85" s="1760">
        <v>14</v>
      </c>
      <c r="E85" s="1760">
        <v>18</v>
      </c>
      <c r="F85" s="1760">
        <v>24</v>
      </c>
      <c r="G85" s="1760">
        <v>12</v>
      </c>
      <c r="H85" s="1760">
        <v>14</v>
      </c>
      <c r="I85" s="1760">
        <v>27</v>
      </c>
      <c r="J85" s="1760">
        <v>34</v>
      </c>
      <c r="K85" s="1760">
        <v>23</v>
      </c>
    </row>
    <row r="86" spans="1:11" x14ac:dyDescent="0.25">
      <c r="A86" s="1740" t="s">
        <v>188</v>
      </c>
      <c r="B86" s="1760">
        <v>45</v>
      </c>
      <c r="C86" s="1760">
        <v>50</v>
      </c>
      <c r="D86" s="1760">
        <v>57</v>
      </c>
      <c r="E86" s="1760">
        <v>57</v>
      </c>
      <c r="F86" s="1760">
        <v>65</v>
      </c>
      <c r="G86" s="1760">
        <v>63</v>
      </c>
      <c r="H86" s="1760">
        <v>69</v>
      </c>
      <c r="I86" s="1760">
        <v>78</v>
      </c>
      <c r="J86" s="1760">
        <v>73</v>
      </c>
      <c r="K86" s="1760">
        <v>84</v>
      </c>
    </row>
    <row r="87" spans="1:11" x14ac:dyDescent="0.25">
      <c r="A87" s="1740" t="s">
        <v>162</v>
      </c>
      <c r="B87" s="1760">
        <v>18</v>
      </c>
      <c r="C87" s="1760">
        <v>18</v>
      </c>
      <c r="D87" s="1760">
        <v>29</v>
      </c>
      <c r="E87" s="1760">
        <v>21</v>
      </c>
      <c r="F87" s="1760">
        <v>31</v>
      </c>
      <c r="G87" s="1760">
        <v>28</v>
      </c>
      <c r="H87" s="1760">
        <v>28</v>
      </c>
      <c r="I87" s="1760">
        <v>35</v>
      </c>
      <c r="J87" s="1760">
        <v>31</v>
      </c>
      <c r="K87" s="1760">
        <v>48</v>
      </c>
    </row>
    <row r="88" spans="1:11" x14ac:dyDescent="0.25">
      <c r="A88" s="1740" t="s">
        <v>163</v>
      </c>
      <c r="B88" s="1760">
        <v>382</v>
      </c>
      <c r="C88" s="1760">
        <v>371</v>
      </c>
      <c r="D88" s="1760">
        <v>339</v>
      </c>
      <c r="E88" s="1760">
        <v>299</v>
      </c>
      <c r="F88" s="1760">
        <v>283</v>
      </c>
      <c r="G88" s="1760">
        <v>272</v>
      </c>
      <c r="H88" s="1760">
        <v>313</v>
      </c>
      <c r="I88" s="1760">
        <v>306</v>
      </c>
      <c r="J88" s="1760">
        <v>338</v>
      </c>
      <c r="K88" s="1760">
        <v>357</v>
      </c>
    </row>
    <row r="89" spans="1:11" x14ac:dyDescent="0.25">
      <c r="A89" s="1740" t="s">
        <v>164</v>
      </c>
      <c r="B89" s="1760">
        <v>11</v>
      </c>
      <c r="C89" s="1760">
        <v>10</v>
      </c>
      <c r="D89" s="1760">
        <v>7</v>
      </c>
      <c r="E89" s="1760">
        <v>8</v>
      </c>
      <c r="F89" s="1760">
        <v>4</v>
      </c>
      <c r="G89" s="1760">
        <v>9</v>
      </c>
      <c r="H89" s="1760">
        <v>3</v>
      </c>
      <c r="I89" s="1760">
        <v>6</v>
      </c>
      <c r="J89" s="1760">
        <v>1</v>
      </c>
      <c r="K89" s="1760">
        <v>2</v>
      </c>
    </row>
    <row r="90" spans="1:11" x14ac:dyDescent="0.25">
      <c r="A90" s="1740" t="s">
        <v>166</v>
      </c>
      <c r="B90" s="1760">
        <v>8</v>
      </c>
      <c r="C90" s="1760">
        <v>9</v>
      </c>
      <c r="D90" s="1760">
        <v>12</v>
      </c>
      <c r="E90" s="1760">
        <v>5</v>
      </c>
      <c r="F90" s="1760">
        <v>12</v>
      </c>
      <c r="G90" s="1760" t="s">
        <v>797</v>
      </c>
      <c r="H90" s="1760" t="s">
        <v>797</v>
      </c>
      <c r="I90" s="1792">
        <v>2</v>
      </c>
      <c r="J90" s="1792">
        <v>9</v>
      </c>
      <c r="K90" s="1792">
        <v>16</v>
      </c>
    </row>
    <row r="91" spans="1:11" x14ac:dyDescent="0.25">
      <c r="A91" s="1632" t="s">
        <v>38</v>
      </c>
      <c r="B91" s="1748">
        <v>2215</v>
      </c>
      <c r="C91" s="1748">
        <v>2334</v>
      </c>
      <c r="D91" s="1748">
        <v>2328</v>
      </c>
      <c r="E91" s="1748">
        <v>2343</v>
      </c>
      <c r="F91" s="1774">
        <v>2306</v>
      </c>
      <c r="G91" s="1774">
        <v>2071</v>
      </c>
      <c r="H91" s="1774">
        <v>1922</v>
      </c>
      <c r="I91" s="1774">
        <v>2147</v>
      </c>
      <c r="J91" s="1774">
        <v>2440</v>
      </c>
      <c r="K91" s="1774">
        <v>2584</v>
      </c>
    </row>
    <row r="92" spans="1:11" x14ac:dyDescent="0.25">
      <c r="B92" s="1795"/>
      <c r="C92" s="1795"/>
      <c r="D92" s="1795"/>
      <c r="E92" s="1795"/>
      <c r="F92" s="1795"/>
      <c r="G92" s="1795"/>
      <c r="H92" s="1795"/>
      <c r="I92" s="1795"/>
      <c r="J92" s="1795"/>
      <c r="K92" s="1795"/>
    </row>
    <row r="93" spans="1:11" x14ac:dyDescent="0.25">
      <c r="A93" s="1629" t="s">
        <v>823</v>
      </c>
    </row>
    <row r="95" spans="1:11" x14ac:dyDescent="0.25">
      <c r="A95" s="1749" t="s">
        <v>795</v>
      </c>
      <c r="B95" s="1878" t="s">
        <v>413</v>
      </c>
      <c r="C95" s="1878" t="s">
        <v>414</v>
      </c>
      <c r="D95" s="1878" t="s">
        <v>415</v>
      </c>
      <c r="E95" s="1878" t="s">
        <v>416</v>
      </c>
      <c r="F95" s="1878" t="s">
        <v>417</v>
      </c>
      <c r="G95" s="1878" t="s">
        <v>418</v>
      </c>
      <c r="H95" s="1878" t="s">
        <v>419</v>
      </c>
      <c r="I95" s="1878" t="s">
        <v>511</v>
      </c>
      <c r="J95" s="1878" t="s">
        <v>518</v>
      </c>
      <c r="K95" s="1878" t="s">
        <v>519</v>
      </c>
    </row>
    <row r="96" spans="1:11" x14ac:dyDescent="0.25">
      <c r="A96" s="1740" t="s">
        <v>159</v>
      </c>
      <c r="B96" s="1883">
        <v>599</v>
      </c>
      <c r="C96" s="1883">
        <v>641</v>
      </c>
      <c r="D96" s="1883">
        <v>556</v>
      </c>
      <c r="E96" s="1883">
        <v>546</v>
      </c>
      <c r="F96" s="1883">
        <v>469</v>
      </c>
      <c r="G96" s="1883">
        <v>397</v>
      </c>
      <c r="H96" s="1883">
        <v>305</v>
      </c>
      <c r="I96" s="1883">
        <v>332</v>
      </c>
      <c r="J96" s="1883">
        <v>361</v>
      </c>
      <c r="K96" s="1883">
        <v>374</v>
      </c>
    </row>
    <row r="97" spans="1:11" x14ac:dyDescent="0.25">
      <c r="A97" s="1740" t="s">
        <v>160</v>
      </c>
      <c r="B97" s="1883">
        <v>686</v>
      </c>
      <c r="C97" s="1883">
        <v>730</v>
      </c>
      <c r="D97" s="1883">
        <v>652</v>
      </c>
      <c r="E97" s="1883">
        <v>756</v>
      </c>
      <c r="F97" s="1883">
        <v>779</v>
      </c>
      <c r="G97" s="1883">
        <v>642</v>
      </c>
      <c r="H97" s="1883">
        <v>513</v>
      </c>
      <c r="I97" s="1883">
        <v>604</v>
      </c>
      <c r="J97" s="1883">
        <v>745</v>
      </c>
      <c r="K97" s="1883">
        <v>852</v>
      </c>
    </row>
    <row r="98" spans="1:11" x14ac:dyDescent="0.25">
      <c r="A98" s="1740" t="s">
        <v>394</v>
      </c>
      <c r="B98" s="1883">
        <v>22</v>
      </c>
      <c r="C98" s="1883">
        <v>33</v>
      </c>
      <c r="D98" s="1883">
        <v>36</v>
      </c>
      <c r="E98" s="1883">
        <v>35</v>
      </c>
      <c r="F98" s="1883">
        <v>25</v>
      </c>
      <c r="G98" s="1883">
        <v>25</v>
      </c>
      <c r="H98" s="1883">
        <v>11</v>
      </c>
      <c r="I98" s="1883">
        <v>9</v>
      </c>
      <c r="J98" s="1883">
        <v>15</v>
      </c>
      <c r="K98" s="1883">
        <v>12</v>
      </c>
    </row>
    <row r="99" spans="1:11" x14ac:dyDescent="0.25">
      <c r="A99" s="1740" t="s">
        <v>187</v>
      </c>
      <c r="B99" s="1883">
        <v>7717</v>
      </c>
      <c r="C99" s="1883">
        <v>8192</v>
      </c>
      <c r="D99" s="1883">
        <v>8151</v>
      </c>
      <c r="E99" s="1883">
        <v>7966</v>
      </c>
      <c r="F99" s="1883">
        <v>7594</v>
      </c>
      <c r="G99" s="1883">
        <v>7182</v>
      </c>
      <c r="H99" s="1883">
        <v>5224</v>
      </c>
      <c r="I99" s="1883">
        <v>6355</v>
      </c>
      <c r="J99" s="1883">
        <v>6973</v>
      </c>
      <c r="K99" s="1883">
        <v>7455</v>
      </c>
    </row>
    <row r="100" spans="1:11" x14ac:dyDescent="0.25">
      <c r="A100" s="1740" t="s">
        <v>161</v>
      </c>
      <c r="B100" s="1883">
        <v>153</v>
      </c>
      <c r="C100" s="1883">
        <v>182</v>
      </c>
      <c r="D100" s="1883">
        <v>143</v>
      </c>
      <c r="E100" s="1883">
        <v>175</v>
      </c>
      <c r="F100" s="1883">
        <v>152</v>
      </c>
      <c r="G100" s="1883">
        <v>124</v>
      </c>
      <c r="H100" s="1883">
        <v>67</v>
      </c>
      <c r="I100" s="1883">
        <v>145</v>
      </c>
      <c r="J100" s="1883">
        <v>103</v>
      </c>
      <c r="K100" s="1883">
        <v>89</v>
      </c>
    </row>
    <row r="101" spans="1:11" x14ac:dyDescent="0.25">
      <c r="A101" s="1740" t="s">
        <v>188</v>
      </c>
      <c r="B101" s="1883">
        <v>343</v>
      </c>
      <c r="C101" s="1883">
        <v>423</v>
      </c>
      <c r="D101" s="1883">
        <v>347</v>
      </c>
      <c r="E101" s="1883">
        <v>389</v>
      </c>
      <c r="F101" s="1883">
        <v>391</v>
      </c>
      <c r="G101" s="1883">
        <v>428</v>
      </c>
      <c r="H101" s="1883">
        <v>390</v>
      </c>
      <c r="I101" s="1883">
        <v>403</v>
      </c>
      <c r="J101" s="1883">
        <v>438</v>
      </c>
      <c r="K101" s="1883">
        <v>466</v>
      </c>
    </row>
    <row r="102" spans="1:11" x14ac:dyDescent="0.25">
      <c r="A102" s="1740" t="s">
        <v>162</v>
      </c>
      <c r="B102" s="1883">
        <v>50</v>
      </c>
      <c r="C102" s="1883">
        <v>40</v>
      </c>
      <c r="D102" s="1883">
        <v>51</v>
      </c>
      <c r="E102" s="1883">
        <v>48</v>
      </c>
      <c r="F102" s="1883">
        <v>51</v>
      </c>
      <c r="G102" s="1883">
        <v>56</v>
      </c>
      <c r="H102" s="1883">
        <v>56</v>
      </c>
      <c r="I102" s="1883">
        <v>55</v>
      </c>
      <c r="J102" s="1883">
        <v>80</v>
      </c>
      <c r="K102" s="1883">
        <v>86</v>
      </c>
    </row>
    <row r="103" spans="1:11" x14ac:dyDescent="0.25">
      <c r="A103" s="1740" t="s">
        <v>163</v>
      </c>
      <c r="B103" s="1883">
        <v>803</v>
      </c>
      <c r="C103" s="1883">
        <v>828</v>
      </c>
      <c r="D103" s="1883">
        <v>787</v>
      </c>
      <c r="E103" s="1883">
        <v>769</v>
      </c>
      <c r="F103" s="1883">
        <v>739</v>
      </c>
      <c r="G103" s="1883">
        <v>592</v>
      </c>
      <c r="H103" s="1883">
        <v>573</v>
      </c>
      <c r="I103" s="1883">
        <v>639</v>
      </c>
      <c r="J103" s="1883">
        <v>714</v>
      </c>
      <c r="K103" s="1883">
        <v>678</v>
      </c>
    </row>
    <row r="104" spans="1:11" x14ac:dyDescent="0.25">
      <c r="A104" s="1740" t="s">
        <v>164</v>
      </c>
      <c r="B104" s="1883">
        <v>36</v>
      </c>
      <c r="C104" s="1883">
        <v>28</v>
      </c>
      <c r="D104" s="1883">
        <v>35</v>
      </c>
      <c r="E104" s="1883">
        <v>35</v>
      </c>
      <c r="F104" s="1883">
        <v>44</v>
      </c>
      <c r="G104" s="1883">
        <v>24</v>
      </c>
      <c r="H104" s="1883">
        <v>7</v>
      </c>
      <c r="I104" s="1883">
        <v>8</v>
      </c>
      <c r="J104" s="1883">
        <v>16</v>
      </c>
      <c r="K104" s="1883">
        <v>13</v>
      </c>
    </row>
    <row r="105" spans="1:11" x14ac:dyDescent="0.25">
      <c r="A105" s="1740" t="s">
        <v>166</v>
      </c>
      <c r="B105" s="1883">
        <v>22</v>
      </c>
      <c r="C105" s="1883">
        <v>28</v>
      </c>
      <c r="D105" s="1883">
        <v>31</v>
      </c>
      <c r="E105" s="1883">
        <v>16</v>
      </c>
      <c r="F105" s="1883">
        <v>17</v>
      </c>
      <c r="G105" s="1905" t="s">
        <v>797</v>
      </c>
      <c r="H105" s="1905">
        <v>3</v>
      </c>
      <c r="I105" s="1905">
        <v>15</v>
      </c>
      <c r="J105" s="1905">
        <v>15</v>
      </c>
      <c r="K105" s="1905">
        <v>12</v>
      </c>
    </row>
    <row r="106" spans="1:11" x14ac:dyDescent="0.25">
      <c r="A106" s="1632" t="s">
        <v>38</v>
      </c>
      <c r="B106" s="1936">
        <f t="shared" ref="B106:I106" si="3">SUM(B96:B105)</f>
        <v>10431</v>
      </c>
      <c r="C106" s="1936">
        <f t="shared" si="3"/>
        <v>11125</v>
      </c>
      <c r="D106" s="1886">
        <f t="shared" si="3"/>
        <v>10789</v>
      </c>
      <c r="E106" s="1886">
        <f t="shared" si="3"/>
        <v>10735</v>
      </c>
      <c r="F106" s="1886">
        <f t="shared" si="3"/>
        <v>10261</v>
      </c>
      <c r="G106" s="1886">
        <f t="shared" si="3"/>
        <v>9470</v>
      </c>
      <c r="H106" s="1886">
        <f t="shared" si="3"/>
        <v>7149</v>
      </c>
      <c r="I106" s="1886">
        <f t="shared" si="3"/>
        <v>8565</v>
      </c>
      <c r="J106" s="1886">
        <v>9460</v>
      </c>
      <c r="K106" s="1886">
        <v>10037</v>
      </c>
    </row>
    <row r="107" spans="1:11" x14ac:dyDescent="0.25">
      <c r="B107" s="1795"/>
      <c r="C107" s="1795"/>
      <c r="D107" s="1795"/>
      <c r="E107" s="1795"/>
      <c r="F107" s="1795"/>
      <c r="G107" s="1795"/>
      <c r="H107" s="1795"/>
      <c r="I107" s="1795"/>
      <c r="J107" s="1795"/>
      <c r="K107" s="1795"/>
    </row>
    <row r="111" spans="1:11" x14ac:dyDescent="0.25">
      <c r="B111" s="1760"/>
      <c r="C111" s="1760"/>
      <c r="D111" s="1760"/>
      <c r="E111" s="1760"/>
      <c r="F111" s="1760"/>
      <c r="G111" s="1760"/>
      <c r="H111" s="1760"/>
      <c r="I111" s="1760"/>
      <c r="J111" s="1760"/>
      <c r="K111" s="1760"/>
    </row>
    <row r="112" spans="1:11" x14ac:dyDescent="0.25">
      <c r="B112" s="1760"/>
      <c r="C112" s="1760"/>
      <c r="D112" s="1760"/>
      <c r="E112" s="1760"/>
      <c r="F112" s="1760"/>
      <c r="G112" s="1760"/>
      <c r="H112" s="1760"/>
      <c r="I112" s="1760"/>
      <c r="J112" s="1760"/>
      <c r="K112" s="1760"/>
    </row>
  </sheetData>
  <pageMargins left="0.75" right="0.75" top="1" bottom="1" header="0.5" footer="0.5"/>
  <pageSetup paperSize="13" orientation="portrait" verticalDpi="300" r:id="rId1"/>
  <headerFooter alignWithMargins="0"/>
  <rowBreaks count="2" manualBreakCount="2">
    <brk id="47" max="16383" man="1"/>
    <brk id="7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zoomScaleNormal="80" workbookViewId="0">
      <selection activeCell="A50" sqref="A50:K61"/>
    </sheetView>
  </sheetViews>
  <sheetFormatPr defaultColWidth="9.109375" defaultRowHeight="13.2" x14ac:dyDescent="0.25"/>
  <cols>
    <col min="1" max="1" width="13.33203125" style="1631" customWidth="1"/>
    <col min="2" max="11" width="6.5546875" style="1631" customWidth="1"/>
    <col min="12" max="16384" width="9.109375" style="1631"/>
  </cols>
  <sheetData>
    <row r="1" spans="1:28" x14ac:dyDescent="0.25">
      <c r="A1" s="1688" t="s">
        <v>1030</v>
      </c>
    </row>
    <row r="3" spans="1:28" x14ac:dyDescent="0.25">
      <c r="A3" s="1629" t="s">
        <v>209</v>
      </c>
      <c r="B3" s="1630"/>
      <c r="C3" s="1630"/>
      <c r="D3" s="1630"/>
      <c r="E3" s="1630"/>
      <c r="F3" s="1630"/>
      <c r="G3" s="1630"/>
      <c r="H3" s="1630"/>
      <c r="I3" s="1630"/>
      <c r="J3" s="1630"/>
      <c r="K3" s="1630"/>
    </row>
    <row r="4" spans="1:28" x14ac:dyDescent="0.25">
      <c r="A4" s="1629"/>
      <c r="B4" s="1630"/>
      <c r="C4" s="1630"/>
      <c r="D4" s="1630"/>
      <c r="E4" s="1630"/>
      <c r="F4" s="1630"/>
      <c r="G4" s="1630"/>
      <c r="H4" s="1630"/>
      <c r="I4" s="1630"/>
      <c r="J4" s="1630"/>
      <c r="K4" s="1630"/>
    </row>
    <row r="5" spans="1:28" x14ac:dyDescent="0.25">
      <c r="A5" s="1749" t="s">
        <v>795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  <c r="L5" s="1630"/>
      <c r="M5" s="1630"/>
      <c r="N5" s="1630"/>
      <c r="O5" s="1630"/>
      <c r="P5" s="1630"/>
      <c r="Q5" s="1630"/>
      <c r="R5" s="1630"/>
      <c r="S5" s="1630"/>
      <c r="T5" s="1630"/>
      <c r="U5" s="1630"/>
      <c r="V5" s="1630"/>
      <c r="W5" s="1630"/>
      <c r="X5" s="1630"/>
      <c r="Y5" s="1630"/>
      <c r="Z5" s="1630"/>
      <c r="AA5" s="1630"/>
      <c r="AB5" s="1630"/>
    </row>
    <row r="6" spans="1:28" x14ac:dyDescent="0.25">
      <c r="A6" s="1740" t="s">
        <v>159</v>
      </c>
      <c r="B6" s="1883">
        <v>1073</v>
      </c>
      <c r="C6" s="1883">
        <v>1082</v>
      </c>
      <c r="D6" s="1883">
        <v>963</v>
      </c>
      <c r="E6" s="1883">
        <v>984</v>
      </c>
      <c r="F6" s="1883">
        <v>830</v>
      </c>
      <c r="G6" s="1883">
        <v>773</v>
      </c>
      <c r="H6" s="1883">
        <v>603</v>
      </c>
      <c r="I6" s="1883">
        <v>657</v>
      </c>
      <c r="J6" s="1883">
        <v>738</v>
      </c>
      <c r="K6" s="1883">
        <v>707</v>
      </c>
    </row>
    <row r="7" spans="1:28" x14ac:dyDescent="0.25">
      <c r="A7" s="1740" t="s">
        <v>160</v>
      </c>
      <c r="B7" s="1883">
        <v>1456</v>
      </c>
      <c r="C7" s="1883">
        <v>1536</v>
      </c>
      <c r="D7" s="1883">
        <v>1432</v>
      </c>
      <c r="E7" s="1883">
        <v>1601</v>
      </c>
      <c r="F7" s="1883">
        <v>1702</v>
      </c>
      <c r="G7" s="1883">
        <v>1477</v>
      </c>
      <c r="H7" s="1883">
        <v>1232</v>
      </c>
      <c r="I7" s="1883">
        <v>1400</v>
      </c>
      <c r="J7" s="1883">
        <v>1695</v>
      </c>
      <c r="K7" s="1883">
        <v>1929</v>
      </c>
    </row>
    <row r="8" spans="1:28" x14ac:dyDescent="0.25">
      <c r="A8" s="1740" t="s">
        <v>394</v>
      </c>
      <c r="B8" s="1883">
        <v>28</v>
      </c>
      <c r="C8" s="1883">
        <v>46</v>
      </c>
      <c r="D8" s="1883">
        <v>59</v>
      </c>
      <c r="E8" s="1883">
        <v>55</v>
      </c>
      <c r="F8" s="1883">
        <v>48</v>
      </c>
      <c r="G8" s="1883">
        <v>50</v>
      </c>
      <c r="H8" s="1883">
        <v>27</v>
      </c>
      <c r="I8" s="1883">
        <v>36</v>
      </c>
      <c r="J8" s="1883">
        <v>28</v>
      </c>
      <c r="K8" s="1883">
        <v>27</v>
      </c>
    </row>
    <row r="9" spans="1:28" x14ac:dyDescent="0.25">
      <c r="A9" s="1740" t="s">
        <v>187</v>
      </c>
      <c r="B9" s="1883">
        <v>42757</v>
      </c>
      <c r="C9" s="1883">
        <v>44387</v>
      </c>
      <c r="D9" s="1883">
        <v>45113</v>
      </c>
      <c r="E9" s="1883">
        <v>47413</v>
      </c>
      <c r="F9" s="1883">
        <v>45777</v>
      </c>
      <c r="G9" s="1883">
        <v>42476</v>
      </c>
      <c r="H9" s="1883">
        <v>34331</v>
      </c>
      <c r="I9" s="1883">
        <v>41890</v>
      </c>
      <c r="J9" s="1883">
        <v>43407</v>
      </c>
      <c r="K9" s="1883">
        <v>46096</v>
      </c>
    </row>
    <row r="10" spans="1:28" x14ac:dyDescent="0.25">
      <c r="A10" s="1740" t="s">
        <v>161</v>
      </c>
      <c r="B10" s="1883">
        <v>735</v>
      </c>
      <c r="C10" s="1883">
        <v>786</v>
      </c>
      <c r="D10" s="1883">
        <v>720</v>
      </c>
      <c r="E10" s="1883">
        <v>759</v>
      </c>
      <c r="F10" s="1883">
        <v>707</v>
      </c>
      <c r="G10" s="1883">
        <v>695</v>
      </c>
      <c r="H10" s="1883">
        <v>374</v>
      </c>
      <c r="I10" s="1883">
        <v>445</v>
      </c>
      <c r="J10" s="1883">
        <v>461</v>
      </c>
      <c r="K10" s="1883">
        <v>560</v>
      </c>
    </row>
    <row r="11" spans="1:28" x14ac:dyDescent="0.25">
      <c r="A11" s="1740" t="s">
        <v>188</v>
      </c>
      <c r="B11" s="1883">
        <v>4655</v>
      </c>
      <c r="C11" s="1883">
        <v>4790</v>
      </c>
      <c r="D11" s="1883">
        <v>4876</v>
      </c>
      <c r="E11" s="1883">
        <v>5134</v>
      </c>
      <c r="F11" s="1883">
        <v>5349</v>
      </c>
      <c r="G11" s="1883">
        <v>5135</v>
      </c>
      <c r="H11" s="1883">
        <v>4915</v>
      </c>
      <c r="I11" s="1883">
        <v>6146</v>
      </c>
      <c r="J11" s="1883">
        <v>5849</v>
      </c>
      <c r="K11" s="1883">
        <v>6497</v>
      </c>
    </row>
    <row r="12" spans="1:28" x14ac:dyDescent="0.25">
      <c r="A12" s="1740" t="s">
        <v>162</v>
      </c>
      <c r="B12" s="1883">
        <v>402</v>
      </c>
      <c r="C12" s="1883">
        <v>360</v>
      </c>
      <c r="D12" s="1883">
        <v>362</v>
      </c>
      <c r="E12" s="1883">
        <v>334</v>
      </c>
      <c r="F12" s="1883">
        <v>337</v>
      </c>
      <c r="G12" s="1883">
        <v>334</v>
      </c>
      <c r="H12" s="1883">
        <v>346</v>
      </c>
      <c r="I12" s="1883">
        <v>366</v>
      </c>
      <c r="J12" s="1883">
        <v>365</v>
      </c>
      <c r="K12" s="1883">
        <v>398</v>
      </c>
    </row>
    <row r="13" spans="1:28" x14ac:dyDescent="0.25">
      <c r="A13" s="1740" t="s">
        <v>163</v>
      </c>
      <c r="B13" s="1883">
        <v>1536</v>
      </c>
      <c r="C13" s="1883">
        <v>1528</v>
      </c>
      <c r="D13" s="1883">
        <v>1447</v>
      </c>
      <c r="E13" s="1883">
        <v>1377</v>
      </c>
      <c r="F13" s="1883">
        <v>1326</v>
      </c>
      <c r="G13" s="1883">
        <v>1196</v>
      </c>
      <c r="H13" s="1883">
        <v>1193</v>
      </c>
      <c r="I13" s="1883">
        <v>1328</v>
      </c>
      <c r="J13" s="1883">
        <v>1358</v>
      </c>
      <c r="K13" s="1883">
        <v>1385</v>
      </c>
    </row>
    <row r="14" spans="1:28" x14ac:dyDescent="0.25">
      <c r="A14" s="1740" t="s">
        <v>164</v>
      </c>
      <c r="B14" s="1883">
        <v>149</v>
      </c>
      <c r="C14" s="1883">
        <v>148</v>
      </c>
      <c r="D14" s="1883">
        <v>129</v>
      </c>
      <c r="E14" s="1883">
        <v>142</v>
      </c>
      <c r="F14" s="1883">
        <v>137</v>
      </c>
      <c r="G14" s="1883">
        <v>136</v>
      </c>
      <c r="H14" s="1883">
        <v>74</v>
      </c>
      <c r="I14" s="1883">
        <v>94</v>
      </c>
      <c r="J14" s="1883">
        <v>96</v>
      </c>
      <c r="K14" s="1883">
        <v>94</v>
      </c>
    </row>
    <row r="15" spans="1:28" x14ac:dyDescent="0.25">
      <c r="A15" s="1740" t="s">
        <v>166</v>
      </c>
      <c r="B15" s="1883">
        <v>2763</v>
      </c>
      <c r="C15" s="1883">
        <v>3010</v>
      </c>
      <c r="D15" s="1883">
        <v>3152</v>
      </c>
      <c r="E15" s="1883">
        <v>3377</v>
      </c>
      <c r="F15" s="1883">
        <v>3601</v>
      </c>
      <c r="G15" s="1883">
        <v>1340</v>
      </c>
      <c r="H15" s="1883">
        <v>1368</v>
      </c>
      <c r="I15" s="1883">
        <v>1703</v>
      </c>
      <c r="J15" s="1883">
        <v>1621</v>
      </c>
      <c r="K15" s="1883">
        <v>1758</v>
      </c>
    </row>
    <row r="16" spans="1:28" x14ac:dyDescent="0.25">
      <c r="A16" s="1632" t="s">
        <v>38</v>
      </c>
      <c r="B16" s="1886">
        <f t="shared" ref="B16:J16" si="0">SUM(B6:B15)</f>
        <v>55554</v>
      </c>
      <c r="C16" s="1886">
        <f t="shared" si="0"/>
        <v>57673</v>
      </c>
      <c r="D16" s="1886">
        <f t="shared" si="0"/>
        <v>58253</v>
      </c>
      <c r="E16" s="1886">
        <f t="shared" si="0"/>
        <v>61176</v>
      </c>
      <c r="F16" s="1886">
        <f t="shared" si="0"/>
        <v>59814</v>
      </c>
      <c r="G16" s="1886">
        <f t="shared" si="0"/>
        <v>53612</v>
      </c>
      <c r="H16" s="1886">
        <f t="shared" si="0"/>
        <v>44463</v>
      </c>
      <c r="I16" s="1886">
        <f t="shared" si="0"/>
        <v>54065</v>
      </c>
      <c r="J16" s="1886">
        <f t="shared" si="0"/>
        <v>55618</v>
      </c>
      <c r="K16" s="1886">
        <v>59451</v>
      </c>
    </row>
    <row r="17" spans="1:11" x14ac:dyDescent="0.25">
      <c r="C17" s="1760"/>
      <c r="D17" s="1760"/>
      <c r="E17" s="1760"/>
      <c r="F17" s="1760"/>
      <c r="G17" s="1760"/>
      <c r="H17" s="1760"/>
      <c r="I17" s="1760"/>
      <c r="J17" s="1760"/>
      <c r="K17" s="1760"/>
    </row>
    <row r="18" spans="1:11" x14ac:dyDescent="0.25">
      <c r="A18" s="1629" t="s">
        <v>862</v>
      </c>
      <c r="C18" s="1796"/>
      <c r="D18" s="1796"/>
      <c r="E18" s="1796"/>
      <c r="F18" s="1796"/>
      <c r="G18" s="1796"/>
      <c r="H18" s="1796"/>
      <c r="I18" s="1796"/>
      <c r="J18" s="1796"/>
      <c r="K18" s="1796"/>
    </row>
    <row r="20" spans="1:11" x14ac:dyDescent="0.25">
      <c r="A20" s="1749" t="s">
        <v>795</v>
      </c>
      <c r="B20" s="1878" t="s">
        <v>413</v>
      </c>
      <c r="C20" s="1878" t="s">
        <v>414</v>
      </c>
      <c r="D20" s="1878" t="s">
        <v>415</v>
      </c>
      <c r="E20" s="1878" t="s">
        <v>416</v>
      </c>
      <c r="F20" s="1878" t="s">
        <v>417</v>
      </c>
      <c r="G20" s="1878" t="s">
        <v>418</v>
      </c>
      <c r="H20" s="1878" t="s">
        <v>419</v>
      </c>
      <c r="I20" s="1878" t="s">
        <v>511</v>
      </c>
      <c r="J20" s="1878" t="s">
        <v>518</v>
      </c>
      <c r="K20" s="1878" t="s">
        <v>519</v>
      </c>
    </row>
    <row r="21" spans="1:11" x14ac:dyDescent="0.25">
      <c r="A21" s="1740" t="s">
        <v>159</v>
      </c>
      <c r="B21" s="787">
        <v>824</v>
      </c>
      <c r="C21" s="787">
        <v>854</v>
      </c>
      <c r="D21" s="1883">
        <v>761</v>
      </c>
      <c r="E21" s="1883">
        <v>733</v>
      </c>
      <c r="F21" s="1883">
        <v>618</v>
      </c>
      <c r="G21" s="1883">
        <v>571</v>
      </c>
      <c r="H21" s="1883">
        <v>466</v>
      </c>
      <c r="I21" s="1883">
        <v>499</v>
      </c>
      <c r="J21" s="1883">
        <v>530</v>
      </c>
      <c r="K21" s="1883">
        <v>530</v>
      </c>
    </row>
    <row r="22" spans="1:11" x14ac:dyDescent="0.25">
      <c r="A22" s="1740" t="s">
        <v>160</v>
      </c>
      <c r="B22" s="787">
        <v>1108</v>
      </c>
      <c r="C22" s="787">
        <v>1158</v>
      </c>
      <c r="D22" s="1883">
        <v>1063</v>
      </c>
      <c r="E22" s="1883">
        <v>1198</v>
      </c>
      <c r="F22" s="1883">
        <v>1333</v>
      </c>
      <c r="G22" s="1883">
        <v>1135</v>
      </c>
      <c r="H22" s="1883">
        <v>942</v>
      </c>
      <c r="I22" s="1883">
        <v>1099</v>
      </c>
      <c r="J22" s="1883">
        <v>1282</v>
      </c>
      <c r="K22" s="1883">
        <v>1511</v>
      </c>
    </row>
    <row r="23" spans="1:11" x14ac:dyDescent="0.25">
      <c r="A23" s="1740" t="s">
        <v>394</v>
      </c>
      <c r="B23" s="787">
        <v>20</v>
      </c>
      <c r="C23" s="787">
        <v>36</v>
      </c>
      <c r="D23" s="1883">
        <v>41</v>
      </c>
      <c r="E23" s="1883">
        <v>37</v>
      </c>
      <c r="F23" s="1883">
        <v>31</v>
      </c>
      <c r="G23" s="1883">
        <v>35</v>
      </c>
      <c r="H23" s="1883">
        <v>18</v>
      </c>
      <c r="I23" s="1883">
        <v>24</v>
      </c>
      <c r="J23" s="1883">
        <v>22</v>
      </c>
      <c r="K23" s="1883">
        <v>20</v>
      </c>
    </row>
    <row r="24" spans="1:11" x14ac:dyDescent="0.25">
      <c r="A24" s="1740" t="s">
        <v>187</v>
      </c>
      <c r="B24" s="787">
        <v>12591</v>
      </c>
      <c r="C24" s="787">
        <v>13035</v>
      </c>
      <c r="D24" s="1883">
        <v>13213</v>
      </c>
      <c r="E24" s="1883">
        <v>13327</v>
      </c>
      <c r="F24" s="1883">
        <v>12611</v>
      </c>
      <c r="G24" s="1883">
        <v>11883</v>
      </c>
      <c r="H24" s="1883">
        <v>8900</v>
      </c>
      <c r="I24" s="1883">
        <v>10988</v>
      </c>
      <c r="J24" s="1883">
        <v>11926</v>
      </c>
      <c r="K24" s="1883">
        <v>12741</v>
      </c>
    </row>
    <row r="25" spans="1:11" x14ac:dyDescent="0.25">
      <c r="A25" s="1740" t="s">
        <v>161</v>
      </c>
      <c r="B25" s="787">
        <v>227</v>
      </c>
      <c r="C25" s="787">
        <v>242</v>
      </c>
      <c r="D25" s="1883">
        <v>202</v>
      </c>
      <c r="E25" s="1883">
        <v>200</v>
      </c>
      <c r="F25" s="1883">
        <v>199</v>
      </c>
      <c r="G25" s="1883">
        <v>179</v>
      </c>
      <c r="H25" s="1883">
        <v>102</v>
      </c>
      <c r="I25" s="1883">
        <v>126</v>
      </c>
      <c r="J25" s="1883">
        <v>128</v>
      </c>
      <c r="K25" s="1883">
        <v>144</v>
      </c>
    </row>
    <row r="26" spans="1:11" x14ac:dyDescent="0.25">
      <c r="A26" s="1740" t="s">
        <v>188</v>
      </c>
      <c r="B26" s="787">
        <v>1148</v>
      </c>
      <c r="C26" s="787">
        <v>1225</v>
      </c>
      <c r="D26" s="1883">
        <v>1146</v>
      </c>
      <c r="E26" s="1883">
        <v>1258</v>
      </c>
      <c r="F26" s="1883">
        <v>1245</v>
      </c>
      <c r="G26" s="1883">
        <v>1245</v>
      </c>
      <c r="H26" s="1883">
        <v>1118</v>
      </c>
      <c r="I26" s="1883">
        <v>1332</v>
      </c>
      <c r="J26" s="1883">
        <v>1352</v>
      </c>
      <c r="K26" s="1883">
        <v>1522</v>
      </c>
    </row>
    <row r="27" spans="1:11" x14ac:dyDescent="0.25">
      <c r="A27" s="1740" t="s">
        <v>162</v>
      </c>
      <c r="B27" s="787">
        <v>149</v>
      </c>
      <c r="C27" s="787">
        <v>127</v>
      </c>
      <c r="D27" s="1883">
        <v>127</v>
      </c>
      <c r="E27" s="1883">
        <v>117</v>
      </c>
      <c r="F27" s="1883">
        <v>131</v>
      </c>
      <c r="G27" s="1883">
        <v>136</v>
      </c>
      <c r="H27" s="1883">
        <v>138</v>
      </c>
      <c r="I27" s="1883">
        <v>138</v>
      </c>
      <c r="J27" s="1883">
        <v>149</v>
      </c>
      <c r="K27" s="1883">
        <v>154</v>
      </c>
    </row>
    <row r="28" spans="1:11" x14ac:dyDescent="0.25">
      <c r="A28" s="1740" t="s">
        <v>163</v>
      </c>
      <c r="B28" s="787">
        <v>1295</v>
      </c>
      <c r="C28" s="787">
        <v>1329</v>
      </c>
      <c r="D28" s="1883">
        <v>1241</v>
      </c>
      <c r="E28" s="1883">
        <v>1170</v>
      </c>
      <c r="F28" s="1883">
        <v>1129</v>
      </c>
      <c r="G28" s="1883">
        <v>989</v>
      </c>
      <c r="H28" s="1883">
        <v>1008</v>
      </c>
      <c r="I28" s="1883">
        <v>1080</v>
      </c>
      <c r="J28" s="1883">
        <v>1159</v>
      </c>
      <c r="K28" s="1883">
        <v>1155</v>
      </c>
    </row>
    <row r="29" spans="1:11" x14ac:dyDescent="0.25">
      <c r="A29" s="1740" t="s">
        <v>164</v>
      </c>
      <c r="B29" s="787">
        <v>63</v>
      </c>
      <c r="C29" s="787">
        <v>82</v>
      </c>
      <c r="D29" s="1883">
        <v>58</v>
      </c>
      <c r="E29" s="1883">
        <v>64</v>
      </c>
      <c r="F29" s="1883">
        <v>66</v>
      </c>
      <c r="G29" s="1883">
        <v>67</v>
      </c>
      <c r="H29" s="1883">
        <v>31</v>
      </c>
      <c r="I29" s="1883">
        <v>37</v>
      </c>
      <c r="J29" s="1883">
        <v>37</v>
      </c>
      <c r="K29" s="1883">
        <v>47</v>
      </c>
    </row>
    <row r="30" spans="1:11" x14ac:dyDescent="0.25">
      <c r="A30" s="1740" t="s">
        <v>166</v>
      </c>
      <c r="B30" s="787">
        <v>397</v>
      </c>
      <c r="C30" s="787">
        <v>288</v>
      </c>
      <c r="D30" s="1883">
        <v>418</v>
      </c>
      <c r="E30" s="1883">
        <v>423</v>
      </c>
      <c r="F30" s="1883">
        <v>432</v>
      </c>
      <c r="G30" s="1883">
        <v>19</v>
      </c>
      <c r="H30" s="1883">
        <v>18</v>
      </c>
      <c r="I30" s="1883">
        <v>345</v>
      </c>
      <c r="J30" s="1883">
        <v>383</v>
      </c>
      <c r="K30" s="1883">
        <v>365</v>
      </c>
    </row>
    <row r="31" spans="1:11" x14ac:dyDescent="0.25">
      <c r="A31" s="1632" t="s">
        <v>38</v>
      </c>
      <c r="B31" s="1886">
        <v>17822</v>
      </c>
      <c r="C31" s="1886">
        <v>18376</v>
      </c>
      <c r="D31" s="1886">
        <v>18270</v>
      </c>
      <c r="E31" s="1886">
        <v>18527</v>
      </c>
      <c r="F31" s="1886">
        <v>17795</v>
      </c>
      <c r="G31" s="1886">
        <v>16259</v>
      </c>
      <c r="H31" s="1886">
        <v>12741</v>
      </c>
      <c r="I31" s="1886">
        <v>15668</v>
      </c>
      <c r="J31" s="1886">
        <v>16968</v>
      </c>
      <c r="K31" s="1886">
        <v>18189</v>
      </c>
    </row>
    <row r="33" spans="1:11" x14ac:dyDescent="0.25">
      <c r="A33" s="1629" t="s">
        <v>863</v>
      </c>
    </row>
    <row r="35" spans="1:11" x14ac:dyDescent="0.25">
      <c r="A35" s="1749" t="s">
        <v>795</v>
      </c>
      <c r="B35" s="1878" t="s">
        <v>413</v>
      </c>
      <c r="C35" s="1878" t="s">
        <v>414</v>
      </c>
      <c r="D35" s="1878" t="s">
        <v>415</v>
      </c>
      <c r="E35" s="1878" t="s">
        <v>416</v>
      </c>
      <c r="F35" s="1878" t="s">
        <v>417</v>
      </c>
      <c r="G35" s="1878" t="s">
        <v>418</v>
      </c>
      <c r="H35" s="1878" t="s">
        <v>419</v>
      </c>
      <c r="I35" s="1878" t="s">
        <v>511</v>
      </c>
      <c r="J35" s="1878" t="s">
        <v>518</v>
      </c>
      <c r="K35" s="1878" t="s">
        <v>519</v>
      </c>
    </row>
    <row r="36" spans="1:11" x14ac:dyDescent="0.25">
      <c r="A36" s="1740" t="s">
        <v>159</v>
      </c>
      <c r="B36" s="41">
        <v>14</v>
      </c>
      <c r="C36" s="41">
        <v>16</v>
      </c>
      <c r="D36" s="1937">
        <v>11</v>
      </c>
      <c r="E36" s="1937">
        <v>8</v>
      </c>
      <c r="F36" s="1937">
        <v>4</v>
      </c>
      <c r="G36" s="1937">
        <v>9</v>
      </c>
      <c r="H36" s="1937">
        <v>5</v>
      </c>
      <c r="I36" s="1937">
        <v>7</v>
      </c>
      <c r="J36" s="1937">
        <v>8</v>
      </c>
      <c r="K36" s="1937">
        <v>7</v>
      </c>
    </row>
    <row r="37" spans="1:11" x14ac:dyDescent="0.25">
      <c r="A37" s="1740" t="s">
        <v>160</v>
      </c>
      <c r="B37" s="41">
        <v>47</v>
      </c>
      <c r="C37" s="41">
        <v>70</v>
      </c>
      <c r="D37" s="1937">
        <v>37</v>
      </c>
      <c r="E37" s="1937">
        <v>41</v>
      </c>
      <c r="F37" s="1937">
        <v>68</v>
      </c>
      <c r="G37" s="1937">
        <v>55</v>
      </c>
      <c r="H37" s="1937">
        <v>45</v>
      </c>
      <c r="I37" s="1937">
        <v>66</v>
      </c>
      <c r="J37" s="1937">
        <v>49</v>
      </c>
      <c r="K37" s="1937">
        <v>71</v>
      </c>
    </row>
    <row r="38" spans="1:11" x14ac:dyDescent="0.25">
      <c r="A38" s="1740" t="s">
        <v>394</v>
      </c>
      <c r="B38" s="1884">
        <v>1</v>
      </c>
      <c r="C38" s="1884">
        <v>1</v>
      </c>
      <c r="D38" s="1884">
        <v>1</v>
      </c>
      <c r="E38" s="1884">
        <v>1</v>
      </c>
      <c r="F38" s="1884">
        <v>2</v>
      </c>
      <c r="G38" s="1884">
        <v>1</v>
      </c>
      <c r="H38" s="1884">
        <v>0</v>
      </c>
      <c r="I38" s="1884">
        <v>0</v>
      </c>
      <c r="J38" s="1884" t="s">
        <v>797</v>
      </c>
      <c r="K38" s="1884">
        <v>0</v>
      </c>
    </row>
    <row r="39" spans="1:11" x14ac:dyDescent="0.25">
      <c r="A39" s="1740" t="s">
        <v>187</v>
      </c>
      <c r="B39" s="41">
        <v>269</v>
      </c>
      <c r="C39" s="41">
        <v>305</v>
      </c>
      <c r="D39" s="1937">
        <v>291</v>
      </c>
      <c r="E39" s="1937">
        <v>319</v>
      </c>
      <c r="F39" s="1937">
        <v>275</v>
      </c>
      <c r="G39" s="1937">
        <v>265</v>
      </c>
      <c r="H39" s="1937">
        <v>215</v>
      </c>
      <c r="I39" s="1937">
        <v>259</v>
      </c>
      <c r="J39" s="1937">
        <v>252</v>
      </c>
      <c r="K39" s="1937">
        <v>241</v>
      </c>
    </row>
    <row r="40" spans="1:11" x14ac:dyDescent="0.25">
      <c r="A40" s="1740" t="s">
        <v>161</v>
      </c>
      <c r="B40" s="41">
        <v>6</v>
      </c>
      <c r="C40" s="41">
        <v>13</v>
      </c>
      <c r="D40" s="1937">
        <v>8</v>
      </c>
      <c r="E40" s="1937">
        <v>8</v>
      </c>
      <c r="F40" s="1937">
        <v>9</v>
      </c>
      <c r="G40" s="1937">
        <v>7</v>
      </c>
      <c r="H40" s="1937">
        <v>4</v>
      </c>
      <c r="I40" s="1937">
        <v>4</v>
      </c>
      <c r="J40" s="1937">
        <v>8</v>
      </c>
      <c r="K40" s="1937">
        <v>7</v>
      </c>
    </row>
    <row r="41" spans="1:11" x14ac:dyDescent="0.25">
      <c r="A41" s="1740" t="s">
        <v>188</v>
      </c>
      <c r="B41" s="41">
        <v>65</v>
      </c>
      <c r="C41" s="41">
        <v>62</v>
      </c>
      <c r="D41" s="1937">
        <v>51</v>
      </c>
      <c r="E41" s="1937">
        <v>63</v>
      </c>
      <c r="F41" s="1937">
        <v>52</v>
      </c>
      <c r="G41" s="1937">
        <v>56</v>
      </c>
      <c r="H41" s="1937">
        <v>41</v>
      </c>
      <c r="I41" s="1937">
        <v>67</v>
      </c>
      <c r="J41" s="1937">
        <v>55</v>
      </c>
      <c r="K41" s="1937">
        <v>71</v>
      </c>
    </row>
    <row r="42" spans="1:11" x14ac:dyDescent="0.25">
      <c r="A42" s="1740" t="s">
        <v>162</v>
      </c>
      <c r="B42" s="41">
        <v>11</v>
      </c>
      <c r="C42" s="41">
        <v>5</v>
      </c>
      <c r="D42" s="1883">
        <v>8</v>
      </c>
      <c r="E42" s="1883">
        <v>7</v>
      </c>
      <c r="F42" s="1883">
        <v>9</v>
      </c>
      <c r="G42" s="1883">
        <v>14</v>
      </c>
      <c r="H42" s="1883">
        <v>5</v>
      </c>
      <c r="I42" s="1883">
        <v>8</v>
      </c>
      <c r="J42" s="1883">
        <v>4</v>
      </c>
      <c r="K42" s="1883">
        <v>7</v>
      </c>
    </row>
    <row r="43" spans="1:11" x14ac:dyDescent="0.25">
      <c r="A43" s="1740" t="s">
        <v>163</v>
      </c>
      <c r="B43" s="41">
        <v>21</v>
      </c>
      <c r="C43" s="41">
        <v>39</v>
      </c>
      <c r="D43" s="1884">
        <v>28</v>
      </c>
      <c r="E43" s="1884">
        <v>24</v>
      </c>
      <c r="F43" s="1884">
        <v>24</v>
      </c>
      <c r="G43" s="1884">
        <v>15</v>
      </c>
      <c r="H43" s="1884">
        <v>12</v>
      </c>
      <c r="I43" s="1884">
        <v>29</v>
      </c>
      <c r="J43" s="1884">
        <v>14</v>
      </c>
      <c r="K43" s="1884">
        <v>21</v>
      </c>
    </row>
    <row r="44" spans="1:11" x14ac:dyDescent="0.25">
      <c r="A44" s="1740" t="s">
        <v>164</v>
      </c>
      <c r="B44" s="1884">
        <v>1</v>
      </c>
      <c r="C44" s="1884">
        <v>1</v>
      </c>
      <c r="D44" s="1884" t="s">
        <v>797</v>
      </c>
      <c r="E44" s="1884">
        <v>2</v>
      </c>
      <c r="F44" s="1884">
        <v>2</v>
      </c>
      <c r="G44" s="1884">
        <v>1</v>
      </c>
      <c r="H44" s="1884">
        <v>1</v>
      </c>
      <c r="I44" s="1884" t="s">
        <v>797</v>
      </c>
      <c r="J44" s="1884" t="s">
        <v>797</v>
      </c>
      <c r="K44" s="1884">
        <v>0</v>
      </c>
    </row>
    <row r="45" spans="1:11" x14ac:dyDescent="0.25">
      <c r="A45" s="1740" t="s">
        <v>166</v>
      </c>
      <c r="B45" s="41">
        <v>27</v>
      </c>
      <c r="C45" s="41">
        <v>25</v>
      </c>
      <c r="D45" s="1883">
        <v>22</v>
      </c>
      <c r="E45" s="1883">
        <v>30</v>
      </c>
      <c r="F45" s="1883">
        <v>20</v>
      </c>
      <c r="G45" s="1883">
        <v>3</v>
      </c>
      <c r="H45" s="1883">
        <v>4</v>
      </c>
      <c r="I45" s="1883">
        <v>30</v>
      </c>
      <c r="J45" s="1883">
        <v>80</v>
      </c>
      <c r="K45" s="1883">
        <v>25</v>
      </c>
    </row>
    <row r="46" spans="1:11" x14ac:dyDescent="0.25">
      <c r="A46" s="1632" t="s">
        <v>38</v>
      </c>
      <c r="B46" s="1886">
        <f t="shared" ref="B46:I46" si="1">SUM(B36:B45)</f>
        <v>462</v>
      </c>
      <c r="C46" s="1886">
        <f t="shared" si="1"/>
        <v>537</v>
      </c>
      <c r="D46" s="1886">
        <f t="shared" si="1"/>
        <v>457</v>
      </c>
      <c r="E46" s="1886">
        <f t="shared" si="1"/>
        <v>503</v>
      </c>
      <c r="F46" s="1886">
        <f t="shared" si="1"/>
        <v>465</v>
      </c>
      <c r="G46" s="1886">
        <f t="shared" si="1"/>
        <v>426</v>
      </c>
      <c r="H46" s="1886">
        <f t="shared" si="1"/>
        <v>332</v>
      </c>
      <c r="I46" s="1886">
        <f t="shared" si="1"/>
        <v>470</v>
      </c>
      <c r="J46" s="1886">
        <v>470</v>
      </c>
      <c r="K46" s="1886">
        <v>450</v>
      </c>
    </row>
    <row r="48" spans="1:11" x14ac:dyDescent="0.25">
      <c r="A48" s="1629" t="s">
        <v>864</v>
      </c>
    </row>
    <row r="49" spans="1:11" x14ac:dyDescent="0.25">
      <c r="A49" s="1629"/>
    </row>
    <row r="50" spans="1:11" x14ac:dyDescent="0.25">
      <c r="A50" s="1749" t="s">
        <v>795</v>
      </c>
      <c r="B50" s="1878" t="s">
        <v>413</v>
      </c>
      <c r="C50" s="1878" t="s">
        <v>414</v>
      </c>
      <c r="D50" s="1878" t="s">
        <v>415</v>
      </c>
      <c r="E50" s="1878" t="s">
        <v>416</v>
      </c>
      <c r="F50" s="1878" t="s">
        <v>417</v>
      </c>
      <c r="G50" s="1878" t="s">
        <v>418</v>
      </c>
      <c r="H50" s="1878" t="s">
        <v>419</v>
      </c>
      <c r="I50" s="1878" t="s">
        <v>511</v>
      </c>
      <c r="J50" s="1878" t="s">
        <v>518</v>
      </c>
      <c r="K50" s="1878" t="s">
        <v>519</v>
      </c>
    </row>
    <row r="51" spans="1:11" x14ac:dyDescent="0.25">
      <c r="A51" s="1740" t="s">
        <v>159</v>
      </c>
      <c r="B51" s="787">
        <v>810</v>
      </c>
      <c r="C51" s="787">
        <v>838</v>
      </c>
      <c r="D51" s="1939">
        <v>750</v>
      </c>
      <c r="E51" s="1939">
        <v>725</v>
      </c>
      <c r="F51" s="1939">
        <v>614</v>
      </c>
      <c r="G51" s="1939">
        <v>562</v>
      </c>
      <c r="H51" s="1939">
        <v>461</v>
      </c>
      <c r="I51" s="1939">
        <v>492</v>
      </c>
      <c r="J51" s="1939">
        <v>522</v>
      </c>
      <c r="K51" s="1939">
        <v>523</v>
      </c>
    </row>
    <row r="52" spans="1:11" x14ac:dyDescent="0.25">
      <c r="A52" s="1740" t="s">
        <v>160</v>
      </c>
      <c r="B52" s="787">
        <v>1061</v>
      </c>
      <c r="C52" s="787">
        <v>1088</v>
      </c>
      <c r="D52" s="1939">
        <v>1026</v>
      </c>
      <c r="E52" s="1939">
        <v>1157</v>
      </c>
      <c r="F52" s="1939">
        <v>1265</v>
      </c>
      <c r="G52" s="1939">
        <v>1080</v>
      </c>
      <c r="H52" s="1939">
        <v>897</v>
      </c>
      <c r="I52" s="1939">
        <v>1033</v>
      </c>
      <c r="J52" s="1939">
        <v>1233</v>
      </c>
      <c r="K52" s="1939">
        <v>1440</v>
      </c>
    </row>
    <row r="53" spans="1:11" x14ac:dyDescent="0.25">
      <c r="A53" s="1740" t="s">
        <v>394</v>
      </c>
      <c r="B53" s="787">
        <v>19</v>
      </c>
      <c r="C53" s="787">
        <v>35</v>
      </c>
      <c r="D53" s="1939">
        <v>40</v>
      </c>
      <c r="E53" s="1939">
        <v>36</v>
      </c>
      <c r="F53" s="1939">
        <v>29</v>
      </c>
      <c r="G53" s="1939">
        <v>34</v>
      </c>
      <c r="H53" s="1939">
        <v>18</v>
      </c>
      <c r="I53" s="1939">
        <v>24</v>
      </c>
      <c r="J53" s="1939">
        <v>22</v>
      </c>
      <c r="K53" s="1939">
        <v>20</v>
      </c>
    </row>
    <row r="54" spans="1:11" x14ac:dyDescent="0.25">
      <c r="A54" s="1740" t="s">
        <v>187</v>
      </c>
      <c r="B54" s="787">
        <v>12322</v>
      </c>
      <c r="C54" s="787">
        <v>12730</v>
      </c>
      <c r="D54" s="1939">
        <v>12922</v>
      </c>
      <c r="E54" s="1939">
        <v>13008</v>
      </c>
      <c r="F54" s="1939">
        <v>12336</v>
      </c>
      <c r="G54" s="1939">
        <v>11618</v>
      </c>
      <c r="H54" s="1939">
        <v>8685</v>
      </c>
      <c r="I54" s="1939">
        <v>10729</v>
      </c>
      <c r="J54" s="1939">
        <v>11674</v>
      </c>
      <c r="K54" s="1939">
        <v>12500</v>
      </c>
    </row>
    <row r="55" spans="1:11" x14ac:dyDescent="0.25">
      <c r="A55" s="1740" t="s">
        <v>161</v>
      </c>
      <c r="B55" s="787">
        <v>221</v>
      </c>
      <c r="C55" s="787">
        <v>229</v>
      </c>
      <c r="D55" s="1939">
        <v>194</v>
      </c>
      <c r="E55" s="1939">
        <v>192</v>
      </c>
      <c r="F55" s="1939">
        <v>190</v>
      </c>
      <c r="G55" s="1939">
        <v>172</v>
      </c>
      <c r="H55" s="1939">
        <v>98</v>
      </c>
      <c r="I55" s="1939">
        <v>122</v>
      </c>
      <c r="J55" s="1939">
        <v>120</v>
      </c>
      <c r="K55" s="1939">
        <v>137</v>
      </c>
    </row>
    <row r="56" spans="1:11" x14ac:dyDescent="0.25">
      <c r="A56" s="1740" t="s">
        <v>188</v>
      </c>
      <c r="B56" s="787">
        <v>1083</v>
      </c>
      <c r="C56" s="787">
        <v>1163</v>
      </c>
      <c r="D56" s="1939">
        <v>1095</v>
      </c>
      <c r="E56" s="1939">
        <v>1195</v>
      </c>
      <c r="F56" s="1939">
        <v>1193</v>
      </c>
      <c r="G56" s="1939">
        <v>1189</v>
      </c>
      <c r="H56" s="1939">
        <v>1077</v>
      </c>
      <c r="I56" s="1939">
        <v>1265</v>
      </c>
      <c r="J56" s="1939">
        <v>1297</v>
      </c>
      <c r="K56" s="1939">
        <v>1451</v>
      </c>
    </row>
    <row r="57" spans="1:11" x14ac:dyDescent="0.25">
      <c r="A57" s="1740" t="s">
        <v>162</v>
      </c>
      <c r="B57" s="787">
        <v>138</v>
      </c>
      <c r="C57" s="787">
        <v>122</v>
      </c>
      <c r="D57" s="1883">
        <v>119</v>
      </c>
      <c r="E57" s="1883">
        <v>110</v>
      </c>
      <c r="F57" s="1883">
        <v>122</v>
      </c>
      <c r="G57" s="1883">
        <v>122</v>
      </c>
      <c r="H57" s="1883">
        <v>133</v>
      </c>
      <c r="I57" s="1883">
        <v>130</v>
      </c>
      <c r="J57" s="1883">
        <v>145</v>
      </c>
      <c r="K57" s="1883">
        <v>147</v>
      </c>
    </row>
    <row r="58" spans="1:11" x14ac:dyDescent="0.25">
      <c r="A58" s="1740" t="s">
        <v>163</v>
      </c>
      <c r="B58" s="787">
        <v>1274</v>
      </c>
      <c r="C58" s="787">
        <v>1290</v>
      </c>
      <c r="D58" s="1883">
        <v>1213</v>
      </c>
      <c r="E58" s="1883">
        <v>1146</v>
      </c>
      <c r="F58" s="1883">
        <v>1105</v>
      </c>
      <c r="G58" s="1883">
        <v>974</v>
      </c>
      <c r="H58" s="1883">
        <v>996</v>
      </c>
      <c r="I58" s="1883">
        <v>1051</v>
      </c>
      <c r="J58" s="1883">
        <v>1145</v>
      </c>
      <c r="K58" s="1883">
        <v>1134</v>
      </c>
    </row>
    <row r="59" spans="1:11" x14ac:dyDescent="0.25">
      <c r="A59" s="1740" t="s">
        <v>164</v>
      </c>
      <c r="B59" s="787">
        <v>62</v>
      </c>
      <c r="C59" s="787">
        <v>81</v>
      </c>
      <c r="D59" s="1883">
        <v>58</v>
      </c>
      <c r="E59" s="1883">
        <v>62</v>
      </c>
      <c r="F59" s="1883">
        <v>64</v>
      </c>
      <c r="G59" s="1883">
        <v>66</v>
      </c>
      <c r="H59" s="1883">
        <v>30</v>
      </c>
      <c r="I59" s="1883">
        <v>37</v>
      </c>
      <c r="J59" s="1883">
        <v>37</v>
      </c>
      <c r="K59" s="1883">
        <v>47</v>
      </c>
    </row>
    <row r="60" spans="1:11" x14ac:dyDescent="0.25">
      <c r="A60" s="1740" t="s">
        <v>166</v>
      </c>
      <c r="B60" s="787">
        <v>370</v>
      </c>
      <c r="C60" s="787">
        <v>263</v>
      </c>
      <c r="D60" s="1883">
        <v>396</v>
      </c>
      <c r="E60" s="1883">
        <v>393</v>
      </c>
      <c r="F60" s="1883">
        <v>412</v>
      </c>
      <c r="G60" s="1883">
        <v>16</v>
      </c>
      <c r="H60" s="1883">
        <v>14</v>
      </c>
      <c r="I60" s="1883">
        <v>315</v>
      </c>
      <c r="J60" s="1883">
        <v>303</v>
      </c>
      <c r="K60" s="1883">
        <v>340</v>
      </c>
    </row>
    <row r="61" spans="1:11" x14ac:dyDescent="0.25">
      <c r="A61" s="1632" t="s">
        <v>38</v>
      </c>
      <c r="B61" s="1886">
        <f t="shared" ref="B61:J61" si="2">SUM(B51:B60)</f>
        <v>17360</v>
      </c>
      <c r="C61" s="1886">
        <f t="shared" si="2"/>
        <v>17839</v>
      </c>
      <c r="D61" s="1886">
        <f t="shared" si="2"/>
        <v>17813</v>
      </c>
      <c r="E61" s="1886">
        <f t="shared" si="2"/>
        <v>18024</v>
      </c>
      <c r="F61" s="1886">
        <f t="shared" si="2"/>
        <v>17330</v>
      </c>
      <c r="G61" s="1886">
        <f t="shared" si="2"/>
        <v>15833</v>
      </c>
      <c r="H61" s="1886">
        <f t="shared" si="2"/>
        <v>12409</v>
      </c>
      <c r="I61" s="1886">
        <f t="shared" si="2"/>
        <v>15198</v>
      </c>
      <c r="J61" s="1886">
        <f t="shared" si="2"/>
        <v>16498</v>
      </c>
      <c r="K61" s="1886">
        <v>17739</v>
      </c>
    </row>
    <row r="64" spans="1:11" x14ac:dyDescent="0.25">
      <c r="A64" s="1630"/>
    </row>
    <row r="65" spans="1:1" x14ac:dyDescent="0.25">
      <c r="A65" s="1630"/>
    </row>
    <row r="66" spans="1:1" x14ac:dyDescent="0.25">
      <c r="A66" s="1790"/>
    </row>
    <row r="67" spans="1:1" x14ac:dyDescent="0.25">
      <c r="A67" s="1790"/>
    </row>
    <row r="68" spans="1:1" x14ac:dyDescent="0.25">
      <c r="A68" s="1790"/>
    </row>
    <row r="69" spans="1:1" x14ac:dyDescent="0.25">
      <c r="A69" s="1790"/>
    </row>
    <row r="70" spans="1:1" x14ac:dyDescent="0.25">
      <c r="A70" s="1790"/>
    </row>
    <row r="71" spans="1:1" x14ac:dyDescent="0.25">
      <c r="A71" s="1790"/>
    </row>
    <row r="72" spans="1:1" x14ac:dyDescent="0.25">
      <c r="A72" s="1760"/>
    </row>
    <row r="73" spans="1:1" x14ac:dyDescent="0.25">
      <c r="A73" s="1760" t="s">
        <v>76</v>
      </c>
    </row>
    <row r="74" spans="1:1" x14ac:dyDescent="0.25">
      <c r="A74" s="1777"/>
    </row>
    <row r="75" spans="1:1" x14ac:dyDescent="0.25">
      <c r="A75" s="1760"/>
    </row>
    <row r="76" spans="1:1" x14ac:dyDescent="0.25">
      <c r="A76" s="1790"/>
    </row>
    <row r="77" spans="1:1" x14ac:dyDescent="0.25">
      <c r="A77" s="1790" t="s">
        <v>76</v>
      </c>
    </row>
    <row r="78" spans="1:1" x14ac:dyDescent="0.25">
      <c r="A78" s="1790"/>
    </row>
    <row r="79" spans="1:1" x14ac:dyDescent="0.25">
      <c r="A79" s="1790"/>
    </row>
    <row r="80" spans="1:1" x14ac:dyDescent="0.25">
      <c r="A80" s="1790"/>
    </row>
    <row r="81" spans="1:1" x14ac:dyDescent="0.25">
      <c r="A81" s="1790"/>
    </row>
    <row r="82" spans="1:1" x14ac:dyDescent="0.25">
      <c r="A82" s="1790"/>
    </row>
    <row r="83" spans="1:1" x14ac:dyDescent="0.25">
      <c r="A83" s="1760"/>
    </row>
    <row r="84" spans="1:1" x14ac:dyDescent="0.25">
      <c r="A84" s="1790"/>
    </row>
    <row r="85" spans="1:1" x14ac:dyDescent="0.25">
      <c r="A85" s="1790"/>
    </row>
    <row r="86" spans="1:1" x14ac:dyDescent="0.25">
      <c r="A86" s="1790"/>
    </row>
    <row r="87" spans="1:1" x14ac:dyDescent="0.25">
      <c r="A87" s="1760"/>
    </row>
    <row r="88" spans="1:1" x14ac:dyDescent="0.25">
      <c r="A88" s="1760"/>
    </row>
    <row r="89" spans="1:1" x14ac:dyDescent="0.25">
      <c r="A89" s="1790"/>
    </row>
    <row r="90" spans="1:1" x14ac:dyDescent="0.25">
      <c r="A90" s="1774"/>
    </row>
  </sheetData>
  <pageMargins left="0.75" right="0.75" top="1" bottom="1" header="0.5" footer="0.5"/>
  <pageSetup paperSize="13" orientation="portrait" verticalDpi="300" r:id="rId1"/>
  <headerFooter alignWithMargins="0"/>
  <rowBreaks count="2" manualBreakCount="2">
    <brk id="47" max="16383" man="1"/>
    <brk id="7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topLeftCell="A211" workbookViewId="0">
      <selection activeCell="A215" sqref="A215:L246"/>
    </sheetView>
  </sheetViews>
  <sheetFormatPr defaultColWidth="9.109375" defaultRowHeight="13.2" x14ac:dyDescent="0.25"/>
  <cols>
    <col min="1" max="1" width="3.44140625" style="1631" customWidth="1"/>
    <col min="2" max="2" width="16.44140625" style="1631" customWidth="1"/>
    <col min="3" max="12" width="5.6640625" style="1631" customWidth="1"/>
    <col min="13" max="16384" width="9.109375" style="1631"/>
  </cols>
  <sheetData>
    <row r="1" spans="1:12" ht="14.25" customHeight="1" x14ac:dyDescent="0.25">
      <c r="A1" s="1688" t="s">
        <v>1046</v>
      </c>
    </row>
    <row r="2" spans="1:12" ht="14.25" customHeight="1" x14ac:dyDescent="0.25">
      <c r="A2" s="1688"/>
    </row>
    <row r="3" spans="1:12" ht="14.25" customHeight="1" x14ac:dyDescent="0.25">
      <c r="A3" s="1754" t="s">
        <v>1</v>
      </c>
      <c r="B3" s="1630"/>
    </row>
    <row r="4" spans="1:12" ht="14.25" customHeight="1" x14ac:dyDescent="0.25">
      <c r="A4" s="1754"/>
      <c r="B4" s="1630"/>
    </row>
    <row r="5" spans="1:12" ht="14.25" customHeight="1" x14ac:dyDescent="0.25">
      <c r="A5" s="1766" t="s">
        <v>865</v>
      </c>
      <c r="B5" s="1797"/>
      <c r="C5" s="1878" t="s">
        <v>413</v>
      </c>
      <c r="D5" s="1878" t="s">
        <v>414</v>
      </c>
      <c r="E5" s="1878" t="s">
        <v>415</v>
      </c>
      <c r="F5" s="1878" t="s">
        <v>416</v>
      </c>
      <c r="G5" s="1878" t="s">
        <v>417</v>
      </c>
      <c r="H5" s="1878" t="s">
        <v>418</v>
      </c>
      <c r="I5" s="1878" t="s">
        <v>419</v>
      </c>
      <c r="J5" s="1878" t="s">
        <v>511</v>
      </c>
      <c r="K5" s="1878" t="s">
        <v>518</v>
      </c>
      <c r="L5" s="1878" t="s">
        <v>519</v>
      </c>
    </row>
    <row r="6" spans="1:12" ht="14.25" customHeight="1" x14ac:dyDescent="0.25">
      <c r="A6" s="2311" t="s">
        <v>222</v>
      </c>
      <c r="B6" s="1798" t="s">
        <v>223</v>
      </c>
      <c r="C6" s="787">
        <v>671</v>
      </c>
      <c r="D6" s="787">
        <v>718</v>
      </c>
      <c r="E6" s="787">
        <v>843</v>
      </c>
      <c r="F6" s="787">
        <v>1009</v>
      </c>
      <c r="G6" s="787">
        <v>945</v>
      </c>
      <c r="H6" s="787">
        <v>875</v>
      </c>
      <c r="I6" s="787">
        <v>797</v>
      </c>
      <c r="J6" s="787">
        <v>769</v>
      </c>
      <c r="K6" s="787">
        <v>745</v>
      </c>
      <c r="L6" s="1891">
        <v>740</v>
      </c>
    </row>
    <row r="7" spans="1:12" ht="14.25" customHeight="1" x14ac:dyDescent="0.25">
      <c r="A7" s="2311"/>
      <c r="B7" s="1798" t="s">
        <v>866</v>
      </c>
      <c r="C7" s="787">
        <v>6795</v>
      </c>
      <c r="D7" s="787">
        <v>6885</v>
      </c>
      <c r="E7" s="787">
        <v>6835</v>
      </c>
      <c r="F7" s="787">
        <v>6675</v>
      </c>
      <c r="G7" s="787">
        <v>6530</v>
      </c>
      <c r="H7" s="787">
        <v>5837</v>
      </c>
      <c r="I7" s="787">
        <v>5019</v>
      </c>
      <c r="J7" s="787">
        <v>5676</v>
      </c>
      <c r="K7" s="787">
        <v>6189</v>
      </c>
      <c r="L7" s="1891">
        <v>6369</v>
      </c>
    </row>
    <row r="8" spans="1:12" ht="14.25" customHeight="1" x14ac:dyDescent="0.25">
      <c r="A8" s="2308"/>
      <c r="B8" s="1798" t="s">
        <v>867</v>
      </c>
      <c r="C8" s="787">
        <v>2354</v>
      </c>
      <c r="D8" s="787">
        <v>2394</v>
      </c>
      <c r="E8" s="787">
        <v>2477</v>
      </c>
      <c r="F8" s="787">
        <v>2583</v>
      </c>
      <c r="G8" s="787">
        <v>2332</v>
      </c>
      <c r="H8" s="787">
        <v>2225</v>
      </c>
      <c r="I8" s="787">
        <v>1501</v>
      </c>
      <c r="J8" s="787">
        <v>2103</v>
      </c>
      <c r="K8" s="787">
        <v>2076</v>
      </c>
      <c r="L8" s="1891">
        <v>2308</v>
      </c>
    </row>
    <row r="9" spans="1:12" ht="14.25" customHeight="1" x14ac:dyDescent="0.25">
      <c r="A9" s="2308"/>
      <c r="B9" s="1798" t="s">
        <v>868</v>
      </c>
      <c r="C9" s="787">
        <v>171</v>
      </c>
      <c r="D9" s="787">
        <v>181</v>
      </c>
      <c r="E9" s="787">
        <v>176</v>
      </c>
      <c r="F9" s="787">
        <v>242</v>
      </c>
      <c r="G9" s="787">
        <v>240</v>
      </c>
      <c r="H9" s="787">
        <v>213</v>
      </c>
      <c r="I9" s="787">
        <v>194</v>
      </c>
      <c r="J9" s="787">
        <v>212</v>
      </c>
      <c r="K9" s="787">
        <v>208</v>
      </c>
      <c r="L9" s="1891">
        <v>235</v>
      </c>
    </row>
    <row r="10" spans="1:12" ht="14.25" customHeight="1" x14ac:dyDescent="0.25">
      <c r="A10" s="2308"/>
      <c r="B10" s="1798" t="s">
        <v>869</v>
      </c>
      <c r="C10" s="787">
        <v>647</v>
      </c>
      <c r="D10" s="787">
        <v>758</v>
      </c>
      <c r="E10" s="787">
        <v>735</v>
      </c>
      <c r="F10" s="787">
        <v>745</v>
      </c>
      <c r="G10" s="787">
        <v>750</v>
      </c>
      <c r="H10" s="787">
        <v>642</v>
      </c>
      <c r="I10" s="787">
        <v>508</v>
      </c>
      <c r="J10" s="787">
        <v>603</v>
      </c>
      <c r="K10" s="787">
        <v>656</v>
      </c>
      <c r="L10" s="1891">
        <v>654</v>
      </c>
    </row>
    <row r="11" spans="1:12" ht="14.25" customHeight="1" x14ac:dyDescent="0.25">
      <c r="A11" s="2308"/>
      <c r="B11" s="1798" t="s">
        <v>870</v>
      </c>
      <c r="C11" s="787">
        <v>666</v>
      </c>
      <c r="D11" s="787">
        <v>656</v>
      </c>
      <c r="E11" s="787">
        <v>644</v>
      </c>
      <c r="F11" s="787">
        <v>695</v>
      </c>
      <c r="G11" s="787">
        <v>664</v>
      </c>
      <c r="H11" s="787">
        <v>554</v>
      </c>
      <c r="I11" s="787">
        <v>500</v>
      </c>
      <c r="J11" s="787">
        <v>692</v>
      </c>
      <c r="K11" s="787">
        <v>587</v>
      </c>
      <c r="L11" s="1891">
        <v>568</v>
      </c>
    </row>
    <row r="12" spans="1:12" ht="14.25" customHeight="1" x14ac:dyDescent="0.25">
      <c r="A12" s="2308"/>
      <c r="B12" s="1798" t="s">
        <v>871</v>
      </c>
      <c r="C12" s="787">
        <v>709</v>
      </c>
      <c r="D12" s="787">
        <v>736</v>
      </c>
      <c r="E12" s="787">
        <v>708</v>
      </c>
      <c r="F12" s="787">
        <v>702</v>
      </c>
      <c r="G12" s="787">
        <v>739</v>
      </c>
      <c r="H12" s="787">
        <v>602</v>
      </c>
      <c r="I12" s="787">
        <v>514</v>
      </c>
      <c r="J12" s="787">
        <v>617</v>
      </c>
      <c r="K12" s="787">
        <v>570</v>
      </c>
      <c r="L12" s="1891">
        <v>621</v>
      </c>
    </row>
    <row r="13" spans="1:12" ht="14.25" customHeight="1" x14ac:dyDescent="0.25">
      <c r="A13" s="2308"/>
      <c r="B13" s="1798" t="s">
        <v>872</v>
      </c>
      <c r="C13" s="787">
        <v>1650</v>
      </c>
      <c r="D13" s="787">
        <v>1563</v>
      </c>
      <c r="E13" s="787">
        <v>1560</v>
      </c>
      <c r="F13" s="787">
        <v>1753</v>
      </c>
      <c r="G13" s="787">
        <v>1701</v>
      </c>
      <c r="H13" s="787">
        <v>1572</v>
      </c>
      <c r="I13" s="787">
        <v>1250</v>
      </c>
      <c r="J13" s="787">
        <v>1511</v>
      </c>
      <c r="K13" s="787">
        <v>1423</v>
      </c>
      <c r="L13" s="1891">
        <v>1481</v>
      </c>
    </row>
    <row r="14" spans="1:12" ht="14.25" customHeight="1" x14ac:dyDescent="0.25">
      <c r="A14" s="2308"/>
      <c r="B14" s="1798" t="s">
        <v>231</v>
      </c>
      <c r="C14" s="787">
        <v>1506</v>
      </c>
      <c r="D14" s="787">
        <v>1572</v>
      </c>
      <c r="E14" s="787">
        <v>1648</v>
      </c>
      <c r="F14" s="787">
        <v>1735</v>
      </c>
      <c r="G14" s="787">
        <v>1641</v>
      </c>
      <c r="H14" s="787">
        <v>1536</v>
      </c>
      <c r="I14" s="787">
        <v>1169</v>
      </c>
      <c r="J14" s="787">
        <v>1384</v>
      </c>
      <c r="K14" s="787">
        <v>1429</v>
      </c>
      <c r="L14" s="1891">
        <v>1526</v>
      </c>
    </row>
    <row r="15" spans="1:12" ht="14.25" customHeight="1" x14ac:dyDescent="0.25">
      <c r="A15" s="2308"/>
      <c r="B15" s="1798" t="s">
        <v>232</v>
      </c>
      <c r="C15" s="787">
        <v>254</v>
      </c>
      <c r="D15" s="787">
        <v>238</v>
      </c>
      <c r="E15" s="787">
        <v>259</v>
      </c>
      <c r="F15" s="787">
        <v>234</v>
      </c>
      <c r="G15" s="787">
        <v>242</v>
      </c>
      <c r="H15" s="787">
        <v>207</v>
      </c>
      <c r="I15" s="787">
        <v>156</v>
      </c>
      <c r="J15" s="787">
        <v>196</v>
      </c>
      <c r="K15" s="787">
        <v>182</v>
      </c>
      <c r="L15" s="1891">
        <v>203</v>
      </c>
    </row>
    <row r="16" spans="1:12" ht="14.25" customHeight="1" x14ac:dyDescent="0.25">
      <c r="A16" s="2308"/>
      <c r="B16" s="1775" t="s">
        <v>873</v>
      </c>
      <c r="C16" s="787">
        <v>2679</v>
      </c>
      <c r="D16" s="787">
        <v>2819</v>
      </c>
      <c r="E16" s="787">
        <v>2866</v>
      </c>
      <c r="F16" s="787">
        <v>2826</v>
      </c>
      <c r="G16" s="787">
        <v>3007</v>
      </c>
      <c r="H16" s="787">
        <v>2853</v>
      </c>
      <c r="I16" s="787">
        <v>2499</v>
      </c>
      <c r="J16" s="787">
        <v>2999</v>
      </c>
      <c r="K16" s="787">
        <v>2996</v>
      </c>
      <c r="L16" s="1891">
        <v>3152</v>
      </c>
    </row>
    <row r="17" spans="1:12" ht="14.25" customHeight="1" x14ac:dyDescent="0.25">
      <c r="A17" s="2308"/>
      <c r="B17" s="1775" t="s">
        <v>874</v>
      </c>
      <c r="C17" s="787">
        <v>656</v>
      </c>
      <c r="D17" s="787">
        <v>708</v>
      </c>
      <c r="E17" s="787">
        <v>636</v>
      </c>
      <c r="F17" s="787">
        <v>712</v>
      </c>
      <c r="G17" s="787">
        <v>656</v>
      </c>
      <c r="H17" s="787">
        <v>676</v>
      </c>
      <c r="I17" s="787">
        <v>500</v>
      </c>
      <c r="J17" s="787">
        <v>665</v>
      </c>
      <c r="K17" s="787">
        <v>701</v>
      </c>
      <c r="L17" s="1891">
        <v>738</v>
      </c>
    </row>
    <row r="18" spans="1:12" ht="14.25" customHeight="1" x14ac:dyDescent="0.25">
      <c r="A18" s="2308"/>
      <c r="B18" s="1775" t="s">
        <v>875</v>
      </c>
      <c r="C18" s="787">
        <v>3910</v>
      </c>
      <c r="D18" s="787">
        <v>4169</v>
      </c>
      <c r="E18" s="787">
        <v>4189</v>
      </c>
      <c r="F18" s="787">
        <v>4509</v>
      </c>
      <c r="G18" s="787">
        <v>4308</v>
      </c>
      <c r="H18" s="787">
        <v>3885</v>
      </c>
      <c r="I18" s="787">
        <v>3224</v>
      </c>
      <c r="J18" s="787">
        <v>3832</v>
      </c>
      <c r="K18" s="787">
        <v>4005</v>
      </c>
      <c r="L18" s="1891">
        <v>4251</v>
      </c>
    </row>
    <row r="19" spans="1:12" ht="14.25" customHeight="1" x14ac:dyDescent="0.25">
      <c r="A19" s="2308"/>
      <c r="B19" s="1775" t="s">
        <v>236</v>
      </c>
      <c r="C19" s="787">
        <v>84</v>
      </c>
      <c r="D19" s="787">
        <v>80</v>
      </c>
      <c r="E19" s="787">
        <v>90</v>
      </c>
      <c r="F19" s="787">
        <v>112</v>
      </c>
      <c r="G19" s="787">
        <v>113</v>
      </c>
      <c r="H19" s="787">
        <v>172</v>
      </c>
      <c r="I19" s="787">
        <v>128</v>
      </c>
      <c r="J19" s="787">
        <v>161</v>
      </c>
      <c r="K19" s="787">
        <v>176</v>
      </c>
      <c r="L19" s="1891">
        <v>205</v>
      </c>
    </row>
    <row r="20" spans="1:12" ht="14.25" customHeight="1" x14ac:dyDescent="0.25">
      <c r="A20" s="2308"/>
      <c r="B20" s="1775" t="s">
        <v>876</v>
      </c>
      <c r="C20" s="787">
        <v>33</v>
      </c>
      <c r="D20" s="787">
        <v>29</v>
      </c>
      <c r="E20" s="787">
        <v>27</v>
      </c>
      <c r="F20" s="787">
        <v>26</v>
      </c>
      <c r="G20" s="787">
        <v>30</v>
      </c>
      <c r="H20" s="787">
        <v>41</v>
      </c>
      <c r="I20" s="787">
        <v>35</v>
      </c>
      <c r="J20" s="787">
        <v>45</v>
      </c>
      <c r="K20" s="787">
        <v>47</v>
      </c>
      <c r="L20" s="1891">
        <v>31</v>
      </c>
    </row>
    <row r="21" spans="1:12" ht="14.25" customHeight="1" x14ac:dyDescent="0.25">
      <c r="A21" s="2308"/>
      <c r="B21" s="1775" t="s">
        <v>877</v>
      </c>
      <c r="C21" s="787">
        <v>573</v>
      </c>
      <c r="D21" s="787">
        <v>599</v>
      </c>
      <c r="E21" s="787">
        <v>605</v>
      </c>
      <c r="F21" s="787">
        <v>654</v>
      </c>
      <c r="G21" s="787">
        <v>593</v>
      </c>
      <c r="H21" s="787">
        <v>516</v>
      </c>
      <c r="I21" s="787">
        <v>409</v>
      </c>
      <c r="J21" s="787">
        <v>483</v>
      </c>
      <c r="K21" s="787">
        <v>482</v>
      </c>
      <c r="L21" s="1891">
        <v>516</v>
      </c>
    </row>
    <row r="22" spans="1:12" ht="14.25" customHeight="1" x14ac:dyDescent="0.25">
      <c r="A22" s="2308"/>
      <c r="B22" s="1775" t="s">
        <v>878</v>
      </c>
      <c r="C22" s="787">
        <v>69</v>
      </c>
      <c r="D22" s="787">
        <v>73</v>
      </c>
      <c r="E22" s="787">
        <v>82</v>
      </c>
      <c r="F22" s="787">
        <v>89</v>
      </c>
      <c r="G22" s="787">
        <v>98</v>
      </c>
      <c r="H22" s="787">
        <v>76</v>
      </c>
      <c r="I22" s="787">
        <v>85</v>
      </c>
      <c r="J22" s="787">
        <v>99</v>
      </c>
      <c r="K22" s="787">
        <v>77</v>
      </c>
      <c r="L22" s="1891">
        <v>96</v>
      </c>
    </row>
    <row r="23" spans="1:12" ht="14.25" customHeight="1" x14ac:dyDescent="0.25">
      <c r="A23" s="2308"/>
      <c r="B23" s="1775" t="s">
        <v>879</v>
      </c>
      <c r="C23" s="787">
        <v>329</v>
      </c>
      <c r="D23" s="787">
        <v>382</v>
      </c>
      <c r="E23" s="787">
        <v>358</v>
      </c>
      <c r="F23" s="787">
        <v>397</v>
      </c>
      <c r="G23" s="787">
        <v>378</v>
      </c>
      <c r="H23" s="787">
        <v>436</v>
      </c>
      <c r="I23" s="787">
        <v>548</v>
      </c>
      <c r="J23" s="787">
        <v>673</v>
      </c>
      <c r="K23" s="787">
        <v>706</v>
      </c>
      <c r="L23" s="1891">
        <v>852</v>
      </c>
    </row>
    <row r="24" spans="1:12" ht="14.25" customHeight="1" x14ac:dyDescent="0.25">
      <c r="A24" s="2308"/>
      <c r="B24" s="1775" t="s">
        <v>880</v>
      </c>
      <c r="C24" s="787">
        <v>4136</v>
      </c>
      <c r="D24" s="787">
        <v>4371</v>
      </c>
      <c r="E24" s="787">
        <v>4108</v>
      </c>
      <c r="F24" s="787">
        <v>4353</v>
      </c>
      <c r="G24" s="787">
        <v>4235</v>
      </c>
      <c r="H24" s="787">
        <v>4161</v>
      </c>
      <c r="I24" s="787">
        <v>2157</v>
      </c>
      <c r="J24" s="787">
        <v>2839</v>
      </c>
      <c r="K24" s="787">
        <v>2993</v>
      </c>
      <c r="L24" s="1891">
        <v>3430</v>
      </c>
    </row>
    <row r="25" spans="1:12" ht="14.25" customHeight="1" x14ac:dyDescent="0.25">
      <c r="A25" s="2308"/>
      <c r="B25" s="1775" t="s">
        <v>881</v>
      </c>
      <c r="C25" s="787">
        <v>1878</v>
      </c>
      <c r="D25" s="787">
        <v>2030</v>
      </c>
      <c r="E25" s="787">
        <v>2344</v>
      </c>
      <c r="F25" s="787">
        <v>2622</v>
      </c>
      <c r="G25" s="787">
        <v>2656</v>
      </c>
      <c r="H25" s="787">
        <v>2890</v>
      </c>
      <c r="I25" s="787">
        <v>2627</v>
      </c>
      <c r="J25" s="787">
        <v>3432</v>
      </c>
      <c r="K25" s="787">
        <v>3952</v>
      </c>
      <c r="L25" s="1891">
        <v>4219</v>
      </c>
    </row>
    <row r="26" spans="1:12" ht="14.25" customHeight="1" x14ac:dyDescent="0.25">
      <c r="A26" s="2308"/>
      <c r="B26" s="1799" t="s">
        <v>38</v>
      </c>
      <c r="C26" s="1904">
        <f t="shared" ref="C26:H26" si="0">SUM(C6:C25)</f>
        <v>29770</v>
      </c>
      <c r="D26" s="1904">
        <f t="shared" si="0"/>
        <v>30961</v>
      </c>
      <c r="E26" s="1904">
        <f t="shared" si="0"/>
        <v>31190</v>
      </c>
      <c r="F26" s="1904">
        <f t="shared" si="0"/>
        <v>32673</v>
      </c>
      <c r="G26" s="1904">
        <f t="shared" si="0"/>
        <v>31858</v>
      </c>
      <c r="H26" s="1904">
        <f t="shared" si="0"/>
        <v>29969</v>
      </c>
      <c r="I26" s="1904">
        <v>23820</v>
      </c>
      <c r="J26" s="1904">
        <v>28991</v>
      </c>
      <c r="K26" s="1904">
        <v>30200</v>
      </c>
      <c r="L26" s="1945">
        <v>32195</v>
      </c>
    </row>
    <row r="27" spans="1:12" ht="14.25" customHeight="1" x14ac:dyDescent="0.25">
      <c r="A27" s="2311" t="s">
        <v>242</v>
      </c>
      <c r="B27" s="1775" t="s">
        <v>882</v>
      </c>
      <c r="C27" s="1949">
        <v>70</v>
      </c>
      <c r="D27" s="1949">
        <v>84</v>
      </c>
      <c r="E27" s="1949">
        <v>79</v>
      </c>
      <c r="F27" s="1949">
        <v>73</v>
      </c>
      <c r="G27" s="1949">
        <v>69</v>
      </c>
      <c r="H27" s="1949">
        <v>80</v>
      </c>
      <c r="I27" s="1949">
        <v>100</v>
      </c>
      <c r="J27" s="1949">
        <v>129</v>
      </c>
      <c r="K27" s="1949">
        <v>136</v>
      </c>
      <c r="L27" s="1950">
        <v>131</v>
      </c>
    </row>
    <row r="28" spans="1:12" ht="14.25" customHeight="1" x14ac:dyDescent="0.25">
      <c r="A28" s="2312"/>
      <c r="B28" s="1798" t="s">
        <v>883</v>
      </c>
      <c r="C28" s="1949">
        <v>101</v>
      </c>
      <c r="D28" s="1949">
        <v>89</v>
      </c>
      <c r="E28" s="1949">
        <v>73</v>
      </c>
      <c r="F28" s="1949">
        <v>94</v>
      </c>
      <c r="G28" s="1949">
        <v>92</v>
      </c>
      <c r="H28" s="1949">
        <v>77</v>
      </c>
      <c r="I28" s="1949">
        <v>66</v>
      </c>
      <c r="J28" s="1949">
        <v>79</v>
      </c>
      <c r="K28" s="1949">
        <v>74</v>
      </c>
      <c r="L28" s="1950">
        <v>69</v>
      </c>
    </row>
    <row r="29" spans="1:12" ht="14.25" customHeight="1" x14ac:dyDescent="0.25">
      <c r="A29" s="2312"/>
      <c r="B29" s="1798" t="s">
        <v>884</v>
      </c>
      <c r="C29" s="1949">
        <v>5</v>
      </c>
      <c r="D29" s="1949">
        <v>4</v>
      </c>
      <c r="E29" s="1884" t="s">
        <v>797</v>
      </c>
      <c r="F29" s="1884">
        <v>1</v>
      </c>
      <c r="G29" s="1884">
        <v>5</v>
      </c>
      <c r="H29" s="1884">
        <v>3</v>
      </c>
      <c r="I29" s="1884">
        <v>2</v>
      </c>
      <c r="J29" s="1884" t="s">
        <v>797</v>
      </c>
      <c r="K29" s="1884">
        <v>2</v>
      </c>
      <c r="L29" s="1884">
        <v>3</v>
      </c>
    </row>
    <row r="30" spans="1:12" ht="14.25" customHeight="1" x14ac:dyDescent="0.25">
      <c r="A30" s="2312"/>
      <c r="B30" s="1798" t="s">
        <v>885</v>
      </c>
      <c r="C30" s="1949">
        <v>240</v>
      </c>
      <c r="D30" s="1949">
        <v>249</v>
      </c>
      <c r="E30" s="1949">
        <v>230</v>
      </c>
      <c r="F30" s="1949">
        <v>218</v>
      </c>
      <c r="G30" s="1949">
        <v>181</v>
      </c>
      <c r="H30" s="1949">
        <v>146</v>
      </c>
      <c r="I30" s="1949">
        <v>97</v>
      </c>
      <c r="J30" s="1949">
        <v>130</v>
      </c>
      <c r="K30" s="1949">
        <v>128</v>
      </c>
      <c r="L30" s="1950">
        <v>141</v>
      </c>
    </row>
    <row r="31" spans="1:12" ht="14.25" customHeight="1" x14ac:dyDescent="0.25">
      <c r="A31" s="2312"/>
      <c r="B31" s="1799" t="s">
        <v>38</v>
      </c>
      <c r="C31" s="1904">
        <f t="shared" ref="C31:H31" si="1">SUM(C27:C30)</f>
        <v>416</v>
      </c>
      <c r="D31" s="1904">
        <f t="shared" si="1"/>
        <v>426</v>
      </c>
      <c r="E31" s="1904">
        <f t="shared" si="1"/>
        <v>382</v>
      </c>
      <c r="F31" s="1904">
        <f t="shared" si="1"/>
        <v>386</v>
      </c>
      <c r="G31" s="1904">
        <f t="shared" si="1"/>
        <v>347</v>
      </c>
      <c r="H31" s="1904">
        <f t="shared" si="1"/>
        <v>306</v>
      </c>
      <c r="I31" s="1904">
        <v>265</v>
      </c>
      <c r="J31" s="1904">
        <v>338</v>
      </c>
      <c r="K31" s="1904">
        <v>340</v>
      </c>
      <c r="L31" s="1945">
        <v>344</v>
      </c>
    </row>
    <row r="32" spans="1:12" ht="14.25" customHeight="1" x14ac:dyDescent="0.25">
      <c r="A32" s="2311" t="s">
        <v>246</v>
      </c>
      <c r="B32" s="1798" t="s">
        <v>886</v>
      </c>
      <c r="C32" s="787">
        <v>1186</v>
      </c>
      <c r="D32" s="787">
        <v>1106</v>
      </c>
      <c r="E32" s="787">
        <v>1104</v>
      </c>
      <c r="F32" s="787">
        <v>1253</v>
      </c>
      <c r="G32" s="787">
        <v>1166</v>
      </c>
      <c r="H32" s="787">
        <v>1031</v>
      </c>
      <c r="I32" s="787">
        <v>728</v>
      </c>
      <c r="J32" s="787">
        <v>772</v>
      </c>
      <c r="K32" s="787">
        <v>601</v>
      </c>
      <c r="L32" s="1891">
        <v>603</v>
      </c>
    </row>
    <row r="33" spans="1:12" ht="14.25" customHeight="1" x14ac:dyDescent="0.25">
      <c r="A33" s="2308"/>
      <c r="B33" s="1798" t="s">
        <v>887</v>
      </c>
      <c r="C33" s="787">
        <v>60</v>
      </c>
      <c r="D33" s="787">
        <v>78</v>
      </c>
      <c r="E33" s="787">
        <v>81</v>
      </c>
      <c r="F33" s="787">
        <v>56</v>
      </c>
      <c r="G33" s="787">
        <v>69</v>
      </c>
      <c r="H33" s="787">
        <v>61</v>
      </c>
      <c r="I33" s="787">
        <v>41</v>
      </c>
      <c r="J33" s="787">
        <v>46</v>
      </c>
      <c r="K33" s="787">
        <v>44</v>
      </c>
      <c r="L33" s="1891">
        <v>31</v>
      </c>
    </row>
    <row r="34" spans="1:12" ht="14.25" customHeight="1" x14ac:dyDescent="0.25">
      <c r="A34" s="2308"/>
      <c r="B34" s="1775" t="s">
        <v>117</v>
      </c>
      <c r="C34" s="1951" t="s">
        <v>888</v>
      </c>
      <c r="D34" s="1951" t="s">
        <v>888</v>
      </c>
      <c r="E34" s="1951" t="s">
        <v>888</v>
      </c>
      <c r="F34" s="1951" t="s">
        <v>888</v>
      </c>
      <c r="G34" s="1951" t="s">
        <v>888</v>
      </c>
      <c r="H34" s="1951" t="s">
        <v>888</v>
      </c>
      <c r="I34" s="1884">
        <v>1220</v>
      </c>
      <c r="J34" s="1884">
        <v>1306</v>
      </c>
      <c r="K34" s="1884">
        <v>1376</v>
      </c>
      <c r="L34" s="1884">
        <v>1431</v>
      </c>
    </row>
    <row r="35" spans="1:12" ht="14.25" customHeight="1" x14ac:dyDescent="0.25">
      <c r="A35" s="2308"/>
      <c r="B35" s="1799" t="s">
        <v>38</v>
      </c>
      <c r="C35" s="1904">
        <f t="shared" ref="C35:H35" si="2">SUM(C32:C34)</f>
        <v>1246</v>
      </c>
      <c r="D35" s="1904">
        <f t="shared" si="2"/>
        <v>1184</v>
      </c>
      <c r="E35" s="1904">
        <f t="shared" si="2"/>
        <v>1185</v>
      </c>
      <c r="F35" s="1904">
        <f t="shared" si="2"/>
        <v>1309</v>
      </c>
      <c r="G35" s="1904">
        <f t="shared" si="2"/>
        <v>1235</v>
      </c>
      <c r="H35" s="1904">
        <f t="shared" si="2"/>
        <v>1092</v>
      </c>
      <c r="I35" s="1904">
        <v>1989</v>
      </c>
      <c r="J35" s="1904">
        <v>2124</v>
      </c>
      <c r="K35" s="1904">
        <v>2021</v>
      </c>
      <c r="L35" s="1945">
        <v>2065</v>
      </c>
    </row>
    <row r="36" spans="1:12" ht="14.25" customHeight="1" x14ac:dyDescent="0.25">
      <c r="A36" s="1801" t="s">
        <v>72</v>
      </c>
      <c r="B36" s="1801"/>
      <c r="C36" s="1904">
        <f t="shared" ref="C36:D36" si="3">SUM(C35,C31,C26)</f>
        <v>31432</v>
      </c>
      <c r="D36" s="1904">
        <f t="shared" si="3"/>
        <v>32571</v>
      </c>
      <c r="E36" s="1904">
        <f>SUM(E35,E31,E26)</f>
        <v>32757</v>
      </c>
      <c r="F36" s="1904">
        <f>SUM(F35,F31,F26)</f>
        <v>34368</v>
      </c>
      <c r="G36" s="1904">
        <f>SUM(G35,G31,G26)</f>
        <v>33440</v>
      </c>
      <c r="H36" s="1904">
        <f>SUM(H35,H31,H26)</f>
        <v>31367</v>
      </c>
      <c r="I36" s="1904">
        <f>SUM(I35,I31,I26)</f>
        <v>26074</v>
      </c>
      <c r="J36" s="1904">
        <v>31453</v>
      </c>
      <c r="K36" s="1904">
        <v>32561</v>
      </c>
      <c r="L36" s="1945">
        <v>34604</v>
      </c>
    </row>
    <row r="37" spans="1:12" ht="14.25" customHeight="1" x14ac:dyDescent="0.25">
      <c r="A37" s="1801"/>
      <c r="B37" s="1801"/>
    </row>
    <row r="38" spans="1:12" ht="14.25" customHeight="1" x14ac:dyDescent="0.25">
      <c r="A38" s="1754" t="s">
        <v>2</v>
      </c>
      <c r="B38" s="1630"/>
    </row>
    <row r="39" spans="1:12" ht="14.25" customHeight="1" x14ac:dyDescent="0.25">
      <c r="A39" s="1754"/>
      <c r="B39" s="1630"/>
    </row>
    <row r="40" spans="1:12" ht="14.25" customHeight="1" x14ac:dyDescent="0.25">
      <c r="A40" s="1766" t="s">
        <v>865</v>
      </c>
      <c r="B40" s="1797"/>
      <c r="C40" s="1878" t="s">
        <v>413</v>
      </c>
      <c r="D40" s="1878" t="s">
        <v>414</v>
      </c>
      <c r="E40" s="1878" t="s">
        <v>415</v>
      </c>
      <c r="F40" s="1878" t="s">
        <v>416</v>
      </c>
      <c r="G40" s="1878" t="s">
        <v>417</v>
      </c>
      <c r="H40" s="1878" t="s">
        <v>418</v>
      </c>
      <c r="I40" s="1878" t="s">
        <v>419</v>
      </c>
      <c r="J40" s="1878" t="s">
        <v>511</v>
      </c>
      <c r="K40" s="1878" t="s">
        <v>518</v>
      </c>
      <c r="L40" s="1878" t="s">
        <v>519</v>
      </c>
    </row>
    <row r="41" spans="1:12" ht="14.25" customHeight="1" x14ac:dyDescent="0.25">
      <c r="A41" s="2311" t="s">
        <v>222</v>
      </c>
      <c r="B41" s="1798" t="s">
        <v>223</v>
      </c>
      <c r="C41" s="787">
        <v>329</v>
      </c>
      <c r="D41" s="787">
        <v>338</v>
      </c>
      <c r="E41" s="787">
        <v>382</v>
      </c>
      <c r="F41" s="787">
        <v>466</v>
      </c>
      <c r="G41" s="787">
        <v>376</v>
      </c>
      <c r="H41" s="787">
        <v>378</v>
      </c>
      <c r="I41" s="787">
        <v>360</v>
      </c>
      <c r="J41" s="787">
        <v>338</v>
      </c>
      <c r="K41" s="787">
        <v>360</v>
      </c>
      <c r="L41" s="787">
        <v>354</v>
      </c>
    </row>
    <row r="42" spans="1:12" ht="14.25" customHeight="1" x14ac:dyDescent="0.25">
      <c r="A42" s="2311"/>
      <c r="B42" s="1798" t="s">
        <v>866</v>
      </c>
      <c r="C42" s="787">
        <v>3195</v>
      </c>
      <c r="D42" s="787">
        <v>3294</v>
      </c>
      <c r="E42" s="787">
        <v>3229</v>
      </c>
      <c r="F42" s="787">
        <v>3048</v>
      </c>
      <c r="G42" s="787">
        <v>2971</v>
      </c>
      <c r="H42" s="787">
        <v>2686</v>
      </c>
      <c r="I42" s="787">
        <v>2170</v>
      </c>
      <c r="J42" s="787">
        <v>2485</v>
      </c>
      <c r="K42" s="787">
        <v>2873</v>
      </c>
      <c r="L42" s="787">
        <v>2927</v>
      </c>
    </row>
    <row r="43" spans="1:12" ht="14.25" customHeight="1" x14ac:dyDescent="0.25">
      <c r="A43" s="2308"/>
      <c r="B43" s="1798" t="s">
        <v>867</v>
      </c>
      <c r="C43" s="787">
        <v>864</v>
      </c>
      <c r="D43" s="787">
        <v>859</v>
      </c>
      <c r="E43" s="787">
        <v>929</v>
      </c>
      <c r="F43" s="787">
        <v>942</v>
      </c>
      <c r="G43" s="787">
        <v>796</v>
      </c>
      <c r="H43" s="787">
        <v>802</v>
      </c>
      <c r="I43" s="787">
        <v>547</v>
      </c>
      <c r="J43" s="787">
        <v>754</v>
      </c>
      <c r="K43" s="787">
        <v>732</v>
      </c>
      <c r="L43" s="787">
        <v>824</v>
      </c>
    </row>
    <row r="44" spans="1:12" ht="14.25" customHeight="1" x14ac:dyDescent="0.25">
      <c r="A44" s="2308"/>
      <c r="B44" s="1798" t="s">
        <v>868</v>
      </c>
      <c r="C44" s="787">
        <v>79</v>
      </c>
      <c r="D44" s="787">
        <v>75</v>
      </c>
      <c r="E44" s="787">
        <v>70</v>
      </c>
      <c r="F44" s="787">
        <v>82</v>
      </c>
      <c r="G44" s="787">
        <v>96</v>
      </c>
      <c r="H44" s="787">
        <v>101</v>
      </c>
      <c r="I44" s="787">
        <v>90</v>
      </c>
      <c r="J44" s="787">
        <v>104</v>
      </c>
      <c r="K44" s="787">
        <v>100</v>
      </c>
      <c r="L44" s="787">
        <v>127</v>
      </c>
    </row>
    <row r="45" spans="1:12" ht="14.25" customHeight="1" x14ac:dyDescent="0.25">
      <c r="A45" s="2308"/>
      <c r="B45" s="1798" t="s">
        <v>869</v>
      </c>
      <c r="C45" s="787">
        <v>271</v>
      </c>
      <c r="D45" s="787">
        <v>291</v>
      </c>
      <c r="E45" s="787">
        <v>284</v>
      </c>
      <c r="F45" s="787">
        <v>286</v>
      </c>
      <c r="G45" s="787">
        <v>286</v>
      </c>
      <c r="H45" s="787">
        <v>262</v>
      </c>
      <c r="I45" s="787">
        <v>182</v>
      </c>
      <c r="J45" s="787">
        <v>222</v>
      </c>
      <c r="K45" s="787">
        <v>259</v>
      </c>
      <c r="L45" s="787">
        <v>239</v>
      </c>
    </row>
    <row r="46" spans="1:12" ht="14.25" customHeight="1" x14ac:dyDescent="0.25">
      <c r="A46" s="2308"/>
      <c r="B46" s="1798" t="s">
        <v>870</v>
      </c>
      <c r="C46" s="787">
        <v>108</v>
      </c>
      <c r="D46" s="787">
        <v>84</v>
      </c>
      <c r="E46" s="787">
        <v>92</v>
      </c>
      <c r="F46" s="787">
        <v>87</v>
      </c>
      <c r="G46" s="787">
        <v>86</v>
      </c>
      <c r="H46" s="787">
        <v>71</v>
      </c>
      <c r="I46" s="787">
        <v>63</v>
      </c>
      <c r="J46" s="787">
        <v>67</v>
      </c>
      <c r="K46" s="787">
        <v>58</v>
      </c>
      <c r="L46" s="787">
        <v>67</v>
      </c>
    </row>
    <row r="47" spans="1:12" ht="14.25" customHeight="1" x14ac:dyDescent="0.25">
      <c r="A47" s="2308"/>
      <c r="B47" s="1798" t="s">
        <v>871</v>
      </c>
      <c r="C47" s="787">
        <v>83</v>
      </c>
      <c r="D47" s="787">
        <v>88</v>
      </c>
      <c r="E47" s="787">
        <v>64</v>
      </c>
      <c r="F47" s="787">
        <v>68</v>
      </c>
      <c r="G47" s="787">
        <v>71</v>
      </c>
      <c r="H47" s="787">
        <v>64</v>
      </c>
      <c r="I47" s="787">
        <v>49</v>
      </c>
      <c r="J47" s="787">
        <v>48</v>
      </c>
      <c r="K47" s="787">
        <v>52</v>
      </c>
      <c r="L47" s="787">
        <v>50</v>
      </c>
    </row>
    <row r="48" spans="1:12" ht="14.25" customHeight="1" x14ac:dyDescent="0.25">
      <c r="A48" s="2308"/>
      <c r="B48" s="1798" t="s">
        <v>872</v>
      </c>
      <c r="C48" s="787">
        <v>544</v>
      </c>
      <c r="D48" s="787">
        <v>529</v>
      </c>
      <c r="E48" s="787">
        <v>495</v>
      </c>
      <c r="F48" s="787">
        <v>544</v>
      </c>
      <c r="G48" s="787">
        <v>528</v>
      </c>
      <c r="H48" s="787">
        <v>509</v>
      </c>
      <c r="I48" s="787">
        <v>389</v>
      </c>
      <c r="J48" s="787">
        <v>421</v>
      </c>
      <c r="K48" s="787">
        <v>407</v>
      </c>
      <c r="L48" s="787">
        <v>457</v>
      </c>
    </row>
    <row r="49" spans="1:12" ht="14.25" customHeight="1" x14ac:dyDescent="0.25">
      <c r="A49" s="2308"/>
      <c r="B49" s="1798" t="s">
        <v>231</v>
      </c>
      <c r="C49" s="787">
        <v>430</v>
      </c>
      <c r="D49" s="787">
        <v>446</v>
      </c>
      <c r="E49" s="787">
        <v>465</v>
      </c>
      <c r="F49" s="787">
        <v>456</v>
      </c>
      <c r="G49" s="787">
        <v>434</v>
      </c>
      <c r="H49" s="787">
        <v>400</v>
      </c>
      <c r="I49" s="787">
        <v>259</v>
      </c>
      <c r="J49" s="787">
        <v>337</v>
      </c>
      <c r="K49" s="787">
        <v>351</v>
      </c>
      <c r="L49" s="787">
        <v>399</v>
      </c>
    </row>
    <row r="50" spans="1:12" ht="14.25" customHeight="1" x14ac:dyDescent="0.25">
      <c r="A50" s="2308"/>
      <c r="B50" s="1798" t="s">
        <v>232</v>
      </c>
      <c r="C50" s="787">
        <v>46</v>
      </c>
      <c r="D50" s="787">
        <v>39</v>
      </c>
      <c r="E50" s="787">
        <v>47</v>
      </c>
      <c r="F50" s="787">
        <v>51</v>
      </c>
      <c r="G50" s="787">
        <v>64</v>
      </c>
      <c r="H50" s="787">
        <v>35</v>
      </c>
      <c r="I50" s="787">
        <v>32</v>
      </c>
      <c r="J50" s="787">
        <v>32</v>
      </c>
      <c r="K50" s="787">
        <v>32</v>
      </c>
      <c r="L50" s="787">
        <v>43</v>
      </c>
    </row>
    <row r="51" spans="1:12" ht="14.25" customHeight="1" x14ac:dyDescent="0.25">
      <c r="A51" s="2308"/>
      <c r="B51" s="1775" t="s">
        <v>873</v>
      </c>
      <c r="C51" s="787">
        <v>192</v>
      </c>
      <c r="D51" s="787">
        <v>191</v>
      </c>
      <c r="E51" s="787">
        <v>183</v>
      </c>
      <c r="F51" s="787">
        <v>189</v>
      </c>
      <c r="G51" s="787">
        <v>189</v>
      </c>
      <c r="H51" s="787">
        <v>181</v>
      </c>
      <c r="I51" s="787">
        <v>149</v>
      </c>
      <c r="J51" s="787">
        <v>168</v>
      </c>
      <c r="K51" s="787">
        <v>187</v>
      </c>
      <c r="L51" s="787">
        <v>191</v>
      </c>
    </row>
    <row r="52" spans="1:12" ht="14.25" customHeight="1" x14ac:dyDescent="0.25">
      <c r="A52" s="2308"/>
      <c r="B52" s="1775" t="s">
        <v>874</v>
      </c>
      <c r="C52" s="787">
        <v>110</v>
      </c>
      <c r="D52" s="787">
        <v>128</v>
      </c>
      <c r="E52" s="787">
        <v>104</v>
      </c>
      <c r="F52" s="787">
        <v>121</v>
      </c>
      <c r="G52" s="787">
        <v>121</v>
      </c>
      <c r="H52" s="787">
        <v>131</v>
      </c>
      <c r="I52" s="787">
        <v>88</v>
      </c>
      <c r="J52" s="787">
        <v>106</v>
      </c>
      <c r="K52" s="787">
        <v>115</v>
      </c>
      <c r="L52" s="787">
        <v>143</v>
      </c>
    </row>
    <row r="53" spans="1:12" ht="14.25" customHeight="1" x14ac:dyDescent="0.25">
      <c r="A53" s="2308"/>
      <c r="B53" s="1775" t="s">
        <v>875</v>
      </c>
      <c r="C53" s="787">
        <v>1618</v>
      </c>
      <c r="D53" s="787">
        <v>1744</v>
      </c>
      <c r="E53" s="787">
        <v>1710</v>
      </c>
      <c r="F53" s="787">
        <v>1805</v>
      </c>
      <c r="G53" s="787">
        <v>1706</v>
      </c>
      <c r="H53" s="787">
        <v>1540</v>
      </c>
      <c r="I53" s="787">
        <v>1274</v>
      </c>
      <c r="J53" s="787">
        <v>1492</v>
      </c>
      <c r="K53" s="787">
        <v>1639</v>
      </c>
      <c r="L53" s="787">
        <v>1737</v>
      </c>
    </row>
    <row r="54" spans="1:12" ht="14.25" customHeight="1" x14ac:dyDescent="0.25">
      <c r="A54" s="2308"/>
      <c r="B54" s="1775" t="s">
        <v>236</v>
      </c>
      <c r="C54" s="787">
        <v>7</v>
      </c>
      <c r="D54" s="787">
        <v>8</v>
      </c>
      <c r="E54" s="787">
        <v>9</v>
      </c>
      <c r="F54" s="787">
        <v>12</v>
      </c>
      <c r="G54" s="787">
        <v>8</v>
      </c>
      <c r="H54" s="787">
        <v>4</v>
      </c>
      <c r="I54" s="787">
        <v>3</v>
      </c>
      <c r="J54" s="787">
        <v>2</v>
      </c>
      <c r="K54" s="787">
        <v>3</v>
      </c>
      <c r="L54" s="787">
        <v>3</v>
      </c>
    </row>
    <row r="55" spans="1:12" ht="14.25" customHeight="1" x14ac:dyDescent="0.25">
      <c r="A55" s="2308"/>
      <c r="B55" s="1775" t="s">
        <v>876</v>
      </c>
      <c r="C55" s="787">
        <v>20</v>
      </c>
      <c r="D55" s="787">
        <v>24</v>
      </c>
      <c r="E55" s="787">
        <v>20</v>
      </c>
      <c r="F55" s="787">
        <v>22</v>
      </c>
      <c r="G55" s="787">
        <v>22</v>
      </c>
      <c r="H55" s="787">
        <v>22</v>
      </c>
      <c r="I55" s="787">
        <v>15</v>
      </c>
      <c r="J55" s="787">
        <v>23</v>
      </c>
      <c r="K55" s="787">
        <v>24</v>
      </c>
      <c r="L55" s="787">
        <v>15</v>
      </c>
    </row>
    <row r="56" spans="1:12" ht="14.25" customHeight="1" x14ac:dyDescent="0.25">
      <c r="A56" s="2308"/>
      <c r="B56" s="1775" t="s">
        <v>877</v>
      </c>
      <c r="C56" s="787">
        <v>213</v>
      </c>
      <c r="D56" s="787">
        <v>218</v>
      </c>
      <c r="E56" s="787">
        <v>205</v>
      </c>
      <c r="F56" s="787">
        <v>221</v>
      </c>
      <c r="G56" s="787">
        <v>191</v>
      </c>
      <c r="H56" s="787">
        <v>184</v>
      </c>
      <c r="I56" s="787">
        <v>139</v>
      </c>
      <c r="J56" s="787">
        <v>167</v>
      </c>
      <c r="K56" s="787">
        <v>177</v>
      </c>
      <c r="L56" s="787">
        <v>218</v>
      </c>
    </row>
    <row r="57" spans="1:12" ht="14.25" customHeight="1" x14ac:dyDescent="0.25">
      <c r="A57" s="2308"/>
      <c r="B57" s="1775" t="s">
        <v>878</v>
      </c>
      <c r="C57" s="787">
        <v>8</v>
      </c>
      <c r="D57" s="787">
        <v>9</v>
      </c>
      <c r="E57" s="787">
        <v>9</v>
      </c>
      <c r="F57" s="787">
        <v>10</v>
      </c>
      <c r="G57" s="787">
        <v>7</v>
      </c>
      <c r="H57" s="787">
        <v>7</v>
      </c>
      <c r="I57" s="787">
        <v>7</v>
      </c>
      <c r="J57" s="787">
        <v>7</v>
      </c>
      <c r="K57" s="787">
        <v>6</v>
      </c>
      <c r="L57" s="787">
        <v>8</v>
      </c>
    </row>
    <row r="58" spans="1:12" ht="14.25" customHeight="1" x14ac:dyDescent="0.25">
      <c r="A58" s="2308"/>
      <c r="B58" s="1775" t="s">
        <v>879</v>
      </c>
      <c r="C58" s="787">
        <v>77</v>
      </c>
      <c r="D58" s="787">
        <v>83</v>
      </c>
      <c r="E58" s="787">
        <v>69</v>
      </c>
      <c r="F58" s="787">
        <v>75</v>
      </c>
      <c r="G58" s="787">
        <v>47</v>
      </c>
      <c r="H58" s="787">
        <v>59</v>
      </c>
      <c r="I58" s="787">
        <v>62</v>
      </c>
      <c r="J58" s="787">
        <v>102</v>
      </c>
      <c r="K58" s="787">
        <v>106</v>
      </c>
      <c r="L58" s="787">
        <v>117</v>
      </c>
    </row>
    <row r="59" spans="1:12" ht="14.25" customHeight="1" x14ac:dyDescent="0.25">
      <c r="A59" s="2308"/>
      <c r="B59" s="1775" t="s">
        <v>880</v>
      </c>
      <c r="C59" s="787">
        <v>1259</v>
      </c>
      <c r="D59" s="787">
        <v>1390</v>
      </c>
      <c r="E59" s="787">
        <v>1205</v>
      </c>
      <c r="F59" s="787">
        <v>1196</v>
      </c>
      <c r="G59" s="787">
        <v>1171</v>
      </c>
      <c r="H59" s="787">
        <v>1027</v>
      </c>
      <c r="I59" s="787">
        <v>521</v>
      </c>
      <c r="J59" s="787">
        <v>660</v>
      </c>
      <c r="K59" s="787">
        <v>717</v>
      </c>
      <c r="L59" s="787">
        <v>825</v>
      </c>
    </row>
    <row r="60" spans="1:12" ht="14.25" customHeight="1" x14ac:dyDescent="0.25">
      <c r="A60" s="2308"/>
      <c r="B60" s="1775" t="s">
        <v>881</v>
      </c>
      <c r="C60" s="787">
        <v>682</v>
      </c>
      <c r="D60" s="787">
        <v>723</v>
      </c>
      <c r="E60" s="787">
        <v>781</v>
      </c>
      <c r="F60" s="787">
        <v>839</v>
      </c>
      <c r="G60" s="787">
        <v>883</v>
      </c>
      <c r="H60" s="787">
        <v>901</v>
      </c>
      <c r="I60" s="787">
        <v>799</v>
      </c>
      <c r="J60" s="787">
        <v>1044</v>
      </c>
      <c r="K60" s="787">
        <v>1210</v>
      </c>
      <c r="L60" s="787">
        <v>1265</v>
      </c>
    </row>
    <row r="61" spans="1:12" ht="14.25" customHeight="1" x14ac:dyDescent="0.25">
      <c r="A61" s="2308"/>
      <c r="B61" s="1799" t="s">
        <v>38</v>
      </c>
      <c r="C61" s="1904">
        <v>10135</v>
      </c>
      <c r="D61" s="1904">
        <v>10561</v>
      </c>
      <c r="E61" s="1904">
        <v>10352</v>
      </c>
      <c r="F61" s="1904">
        <v>10520</v>
      </c>
      <c r="G61" s="1904">
        <v>10053</v>
      </c>
      <c r="H61" s="1904">
        <v>9364</v>
      </c>
      <c r="I61" s="1904">
        <v>7198</v>
      </c>
      <c r="J61" s="1904">
        <v>8579</v>
      </c>
      <c r="K61" s="1904">
        <v>9408</v>
      </c>
      <c r="L61" s="1904">
        <v>10009</v>
      </c>
    </row>
    <row r="62" spans="1:12" ht="14.25" customHeight="1" x14ac:dyDescent="0.25">
      <c r="A62" s="2311" t="s">
        <v>242</v>
      </c>
      <c r="B62" s="1775" t="s">
        <v>882</v>
      </c>
      <c r="C62" s="787">
        <v>48</v>
      </c>
      <c r="D62" s="787">
        <v>53</v>
      </c>
      <c r="E62" s="787">
        <v>56</v>
      </c>
      <c r="F62" s="787">
        <v>49</v>
      </c>
      <c r="G62" s="787">
        <v>45</v>
      </c>
      <c r="H62" s="787">
        <v>51</v>
      </c>
      <c r="I62" s="787">
        <v>48</v>
      </c>
      <c r="J62" s="787">
        <v>62</v>
      </c>
      <c r="K62" s="787">
        <v>72</v>
      </c>
      <c r="L62" s="787">
        <v>70</v>
      </c>
    </row>
    <row r="63" spans="1:12" ht="14.25" customHeight="1" x14ac:dyDescent="0.25">
      <c r="A63" s="2312"/>
      <c r="B63" s="1798" t="s">
        <v>889</v>
      </c>
      <c r="C63" s="787">
        <v>90</v>
      </c>
      <c r="D63" s="787">
        <v>87</v>
      </c>
      <c r="E63" s="787">
        <v>72</v>
      </c>
      <c r="F63" s="787">
        <v>87</v>
      </c>
      <c r="G63" s="787">
        <v>86</v>
      </c>
      <c r="H63" s="787">
        <v>74</v>
      </c>
      <c r="I63" s="787">
        <v>59</v>
      </c>
      <c r="J63" s="787">
        <v>73</v>
      </c>
      <c r="K63" s="787">
        <v>63</v>
      </c>
      <c r="L63" s="787">
        <v>67</v>
      </c>
    </row>
    <row r="64" spans="1:12" ht="14.25" customHeight="1" x14ac:dyDescent="0.25">
      <c r="A64" s="2312"/>
      <c r="B64" s="1798" t="s">
        <v>884</v>
      </c>
      <c r="C64" s="787">
        <v>5</v>
      </c>
      <c r="D64" s="787">
        <v>4</v>
      </c>
      <c r="E64" s="1884" t="s">
        <v>797</v>
      </c>
      <c r="F64" s="1884" t="s">
        <v>797</v>
      </c>
      <c r="G64" s="787">
        <v>5</v>
      </c>
      <c r="H64" s="787">
        <v>2</v>
      </c>
      <c r="I64" s="1884" t="s">
        <v>797</v>
      </c>
      <c r="J64" s="1884" t="s">
        <v>797</v>
      </c>
      <c r="K64" s="787">
        <v>1</v>
      </c>
      <c r="L64" s="787">
        <v>3</v>
      </c>
    </row>
    <row r="65" spans="1:12" ht="14.25" customHeight="1" x14ac:dyDescent="0.25">
      <c r="A65" s="2312"/>
      <c r="B65" s="1798" t="s">
        <v>885</v>
      </c>
      <c r="C65" s="787">
        <v>202</v>
      </c>
      <c r="D65" s="787">
        <v>220</v>
      </c>
      <c r="E65" s="787">
        <v>200</v>
      </c>
      <c r="F65" s="787">
        <v>184</v>
      </c>
      <c r="G65" s="787">
        <v>163</v>
      </c>
      <c r="H65" s="787">
        <v>129</v>
      </c>
      <c r="I65" s="787">
        <v>335</v>
      </c>
      <c r="J65" s="787">
        <v>124</v>
      </c>
      <c r="K65" s="787">
        <v>118</v>
      </c>
      <c r="L65" s="787">
        <v>118</v>
      </c>
    </row>
    <row r="66" spans="1:12" ht="14.25" customHeight="1" x14ac:dyDescent="0.25">
      <c r="A66" s="2312"/>
      <c r="B66" s="1799" t="s">
        <v>38</v>
      </c>
      <c r="C66" s="1904">
        <v>345</v>
      </c>
      <c r="D66" s="1904">
        <v>364</v>
      </c>
      <c r="E66" s="1904">
        <v>328</v>
      </c>
      <c r="F66" s="1904">
        <v>320</v>
      </c>
      <c r="G66" s="1904">
        <v>299</v>
      </c>
      <c r="H66" s="1904">
        <v>256</v>
      </c>
      <c r="I66" s="1904">
        <v>442</v>
      </c>
      <c r="J66" s="1904">
        <v>259</v>
      </c>
      <c r="K66" s="1904">
        <v>254</v>
      </c>
      <c r="L66" s="1904">
        <v>258</v>
      </c>
    </row>
    <row r="67" spans="1:12" ht="14.25" customHeight="1" x14ac:dyDescent="0.25">
      <c r="A67" s="2311" t="s">
        <v>246</v>
      </c>
      <c r="B67" s="1798" t="s">
        <v>886</v>
      </c>
      <c r="C67" s="787">
        <v>116</v>
      </c>
      <c r="D67" s="787">
        <v>95</v>
      </c>
      <c r="E67" s="787">
        <v>84</v>
      </c>
      <c r="F67" s="787">
        <v>92</v>
      </c>
      <c r="G67" s="787">
        <v>86</v>
      </c>
      <c r="H67" s="787">
        <v>63</v>
      </c>
      <c r="I67" s="787">
        <v>60</v>
      </c>
      <c r="J67" s="787">
        <v>54</v>
      </c>
      <c r="K67" s="787">
        <v>54</v>
      </c>
      <c r="L67" s="787">
        <v>59</v>
      </c>
    </row>
    <row r="68" spans="1:12" ht="14.25" customHeight="1" x14ac:dyDescent="0.25">
      <c r="A68" s="2308"/>
      <c r="B68" s="1798" t="s">
        <v>887</v>
      </c>
      <c r="C68" s="787">
        <v>11</v>
      </c>
      <c r="D68" s="787">
        <v>18</v>
      </c>
      <c r="E68" s="787">
        <v>15</v>
      </c>
      <c r="F68" s="787">
        <v>7</v>
      </c>
      <c r="G68" s="787">
        <v>12</v>
      </c>
      <c r="H68" s="787">
        <v>12</v>
      </c>
      <c r="I68" s="787">
        <v>10</v>
      </c>
      <c r="J68" s="787">
        <v>8</v>
      </c>
      <c r="K68" s="787">
        <v>12</v>
      </c>
      <c r="L68" s="787">
        <v>9</v>
      </c>
    </row>
    <row r="69" spans="1:12" ht="14.25" customHeight="1" x14ac:dyDescent="0.25">
      <c r="A69" s="2308"/>
      <c r="B69" s="1775" t="s">
        <v>117</v>
      </c>
      <c r="C69" s="1951" t="s">
        <v>888</v>
      </c>
      <c r="D69" s="1951" t="s">
        <v>888</v>
      </c>
      <c r="E69" s="1951" t="s">
        <v>888</v>
      </c>
      <c r="F69" s="1951" t="s">
        <v>888</v>
      </c>
      <c r="G69" s="1951" t="s">
        <v>888</v>
      </c>
      <c r="H69" s="1951" t="s">
        <v>888</v>
      </c>
      <c r="I69" s="1951" t="s">
        <v>888</v>
      </c>
      <c r="J69" s="1951" t="s">
        <v>888</v>
      </c>
      <c r="K69" s="787">
        <v>277</v>
      </c>
      <c r="L69" s="787">
        <v>298</v>
      </c>
    </row>
    <row r="70" spans="1:12" ht="14.25" customHeight="1" x14ac:dyDescent="0.25">
      <c r="A70" s="2308"/>
      <c r="B70" s="1799" t="s">
        <v>38</v>
      </c>
      <c r="C70" s="1904">
        <v>127</v>
      </c>
      <c r="D70" s="1904">
        <v>113</v>
      </c>
      <c r="E70" s="1904">
        <v>99</v>
      </c>
      <c r="F70" s="1904">
        <v>99</v>
      </c>
      <c r="G70" s="1904">
        <v>98</v>
      </c>
      <c r="H70" s="1904">
        <v>75</v>
      </c>
      <c r="I70" s="1904">
        <v>70</v>
      </c>
      <c r="J70" s="1904">
        <v>308</v>
      </c>
      <c r="K70" s="1904">
        <v>343</v>
      </c>
      <c r="L70" s="1904">
        <v>366</v>
      </c>
    </row>
    <row r="71" spans="1:12" ht="14.25" customHeight="1" x14ac:dyDescent="0.25">
      <c r="A71" s="1801" t="s">
        <v>72</v>
      </c>
      <c r="B71" s="1801"/>
      <c r="C71" s="1904">
        <v>10607</v>
      </c>
      <c r="D71" s="1904">
        <v>11038</v>
      </c>
      <c r="E71" s="1904">
        <v>10779</v>
      </c>
      <c r="F71" s="1904">
        <v>10939</v>
      </c>
      <c r="G71" s="1904">
        <v>10450</v>
      </c>
      <c r="H71" s="1904">
        <v>9695</v>
      </c>
      <c r="I71" s="1904">
        <v>7710</v>
      </c>
      <c r="J71" s="1904">
        <v>9146</v>
      </c>
      <c r="K71" s="1904">
        <v>10005</v>
      </c>
      <c r="L71" s="1904">
        <v>10633</v>
      </c>
    </row>
    <row r="72" spans="1:12" ht="14.25" customHeight="1" x14ac:dyDescent="0.25">
      <c r="A72" s="1801"/>
      <c r="B72" s="1801"/>
    </row>
    <row r="73" spans="1:12" ht="14.25" customHeight="1" x14ac:dyDescent="0.25">
      <c r="A73" s="1629" t="s">
        <v>803</v>
      </c>
    </row>
    <row r="74" spans="1:12" ht="14.25" customHeight="1" x14ac:dyDescent="0.25"/>
    <row r="75" spans="1:12" ht="14.25" customHeight="1" x14ac:dyDescent="0.25">
      <c r="A75" s="1766" t="s">
        <v>865</v>
      </c>
      <c r="B75" s="1797"/>
      <c r="C75" s="1743" t="s">
        <v>413</v>
      </c>
      <c r="D75" s="1744" t="s">
        <v>414</v>
      </c>
      <c r="E75" s="1744" t="s">
        <v>415</v>
      </c>
      <c r="F75" s="1744" t="s">
        <v>416</v>
      </c>
      <c r="G75" s="1744" t="s">
        <v>417</v>
      </c>
      <c r="H75" s="1744" t="s">
        <v>418</v>
      </c>
      <c r="I75" s="1744" t="s">
        <v>419</v>
      </c>
      <c r="J75" s="1744" t="s">
        <v>511</v>
      </c>
      <c r="K75" s="1744" t="s">
        <v>518</v>
      </c>
      <c r="L75" s="1744" t="s">
        <v>519</v>
      </c>
    </row>
    <row r="76" spans="1:12" ht="14.25" customHeight="1" x14ac:dyDescent="0.25">
      <c r="A76" s="2311" t="s">
        <v>222</v>
      </c>
      <c r="B76" s="1798" t="s">
        <v>223</v>
      </c>
      <c r="C76" s="1802">
        <v>14</v>
      </c>
      <c r="D76" s="1802">
        <v>18</v>
      </c>
      <c r="E76" s="1802">
        <v>17</v>
      </c>
      <c r="F76" s="1802">
        <v>15</v>
      </c>
      <c r="G76" s="1802">
        <v>12</v>
      </c>
      <c r="H76" s="1802">
        <v>18</v>
      </c>
      <c r="I76" s="1802">
        <v>21</v>
      </c>
      <c r="J76" s="1802">
        <v>10</v>
      </c>
      <c r="K76" s="1802">
        <v>12</v>
      </c>
      <c r="L76" s="1802">
        <v>15</v>
      </c>
    </row>
    <row r="77" spans="1:12" ht="14.25" customHeight="1" x14ac:dyDescent="0.25">
      <c r="A77" s="2311"/>
      <c r="B77" s="1798" t="s">
        <v>866</v>
      </c>
      <c r="C77" s="1802">
        <v>117</v>
      </c>
      <c r="D77" s="1802">
        <v>124</v>
      </c>
      <c r="E77" s="1802">
        <v>107</v>
      </c>
      <c r="F77" s="1802">
        <v>102</v>
      </c>
      <c r="G77" s="1802">
        <v>134</v>
      </c>
      <c r="H77" s="1802">
        <v>111</v>
      </c>
      <c r="I77" s="1802">
        <v>75</v>
      </c>
      <c r="J77" s="1802">
        <v>96</v>
      </c>
      <c r="K77" s="1802">
        <v>97</v>
      </c>
      <c r="L77" s="1802">
        <v>93</v>
      </c>
    </row>
    <row r="78" spans="1:12" ht="14.25" customHeight="1" x14ac:dyDescent="0.25">
      <c r="A78" s="2308"/>
      <c r="B78" s="1798" t="s">
        <v>867</v>
      </c>
      <c r="C78" s="1802">
        <v>11</v>
      </c>
      <c r="D78" s="1802">
        <v>4</v>
      </c>
      <c r="E78" s="1802">
        <v>10</v>
      </c>
      <c r="F78" s="1802">
        <v>8</v>
      </c>
      <c r="G78" s="1802">
        <v>8</v>
      </c>
      <c r="H78" s="1802">
        <v>9</v>
      </c>
      <c r="I78" s="1802">
        <v>4</v>
      </c>
      <c r="J78" s="1802">
        <v>4</v>
      </c>
      <c r="K78" s="1802">
        <v>0</v>
      </c>
      <c r="L78" s="1802">
        <v>5</v>
      </c>
    </row>
    <row r="79" spans="1:12" ht="14.25" customHeight="1" x14ac:dyDescent="0.25">
      <c r="A79" s="2308"/>
      <c r="B79" s="1798" t="s">
        <v>868</v>
      </c>
      <c r="C79" s="1802">
        <v>3</v>
      </c>
      <c r="D79" s="1802">
        <v>2</v>
      </c>
      <c r="E79" s="1802">
        <v>5</v>
      </c>
      <c r="F79" s="1802">
        <v>3</v>
      </c>
      <c r="G79" s="1802">
        <v>5</v>
      </c>
      <c r="H79" s="1802">
        <v>4</v>
      </c>
      <c r="I79" s="1802">
        <v>5</v>
      </c>
      <c r="J79" s="1802">
        <v>4</v>
      </c>
      <c r="K79" s="1802">
        <v>3</v>
      </c>
      <c r="L79" s="1802">
        <v>7</v>
      </c>
    </row>
    <row r="80" spans="1:12" ht="14.25" customHeight="1" x14ac:dyDescent="0.25">
      <c r="A80" s="2308"/>
      <c r="B80" s="1798" t="s">
        <v>869</v>
      </c>
      <c r="C80" s="1802">
        <v>8</v>
      </c>
      <c r="D80" s="1802">
        <v>12</v>
      </c>
      <c r="E80" s="1802">
        <v>12</v>
      </c>
      <c r="F80" s="1802">
        <v>17</v>
      </c>
      <c r="G80" s="1802">
        <v>10</v>
      </c>
      <c r="H80" s="1802">
        <v>6</v>
      </c>
      <c r="I80" s="1802">
        <v>6</v>
      </c>
      <c r="J80" s="1802">
        <v>16</v>
      </c>
      <c r="K80" s="1802">
        <v>13</v>
      </c>
      <c r="L80" s="1802">
        <v>14</v>
      </c>
    </row>
    <row r="81" spans="1:12" ht="14.25" customHeight="1" x14ac:dyDescent="0.25">
      <c r="A81" s="2308"/>
      <c r="B81" s="1798" t="s">
        <v>870</v>
      </c>
      <c r="C81" s="1783">
        <v>1</v>
      </c>
      <c r="D81" s="1783">
        <v>2</v>
      </c>
      <c r="E81" s="1783">
        <v>3</v>
      </c>
      <c r="F81" s="1783" t="s">
        <v>845</v>
      </c>
      <c r="G81" s="1783">
        <v>3</v>
      </c>
      <c r="H81" s="1783" t="s">
        <v>797</v>
      </c>
      <c r="I81" s="1783" t="s">
        <v>797</v>
      </c>
      <c r="J81" s="1783">
        <v>4</v>
      </c>
      <c r="K81" s="1783">
        <v>0</v>
      </c>
      <c r="L81" s="1783">
        <v>2</v>
      </c>
    </row>
    <row r="82" spans="1:12" ht="14.25" customHeight="1" x14ac:dyDescent="0.25">
      <c r="A82" s="2308"/>
      <c r="B82" s="1798" t="s">
        <v>871</v>
      </c>
      <c r="C82" s="1802">
        <v>2</v>
      </c>
      <c r="D82" s="1802">
        <v>4</v>
      </c>
      <c r="E82" s="1802">
        <v>2</v>
      </c>
      <c r="F82" s="1802">
        <v>1</v>
      </c>
      <c r="G82" s="1802">
        <v>2</v>
      </c>
      <c r="H82" s="1802">
        <v>2</v>
      </c>
      <c r="I82" s="1802" t="s">
        <v>797</v>
      </c>
      <c r="J82" s="1802">
        <v>1</v>
      </c>
      <c r="K82" s="1802">
        <v>0</v>
      </c>
      <c r="L82" s="1802">
        <v>1</v>
      </c>
    </row>
    <row r="83" spans="1:12" ht="14.25" customHeight="1" x14ac:dyDescent="0.25">
      <c r="A83" s="2308"/>
      <c r="B83" s="1798" t="s">
        <v>872</v>
      </c>
      <c r="C83" s="1802">
        <v>5</v>
      </c>
      <c r="D83" s="1802">
        <v>15</v>
      </c>
      <c r="E83" s="1802">
        <v>4</v>
      </c>
      <c r="F83" s="1802">
        <v>4</v>
      </c>
      <c r="G83" s="1802">
        <v>2</v>
      </c>
      <c r="H83" s="1802">
        <v>6</v>
      </c>
      <c r="I83" s="1802">
        <v>3</v>
      </c>
      <c r="J83" s="1802">
        <v>9</v>
      </c>
      <c r="K83" s="1802">
        <v>2</v>
      </c>
      <c r="L83" s="1802">
        <v>6</v>
      </c>
    </row>
    <row r="84" spans="1:12" ht="14.25" customHeight="1" x14ac:dyDescent="0.25">
      <c r="A84" s="2308"/>
      <c r="B84" s="1798" t="s">
        <v>231</v>
      </c>
      <c r="C84" s="1802">
        <v>3</v>
      </c>
      <c r="D84" s="1802">
        <v>4</v>
      </c>
      <c r="E84" s="1802">
        <v>8</v>
      </c>
      <c r="F84" s="1802">
        <v>5</v>
      </c>
      <c r="G84" s="1802">
        <v>5</v>
      </c>
      <c r="H84" s="1802">
        <v>5</v>
      </c>
      <c r="I84" s="1802">
        <v>4</v>
      </c>
      <c r="J84" s="1802">
        <v>9</v>
      </c>
      <c r="K84" s="1802">
        <v>5</v>
      </c>
      <c r="L84" s="1802">
        <v>4</v>
      </c>
    </row>
    <row r="85" spans="1:12" ht="14.25" customHeight="1" x14ac:dyDescent="0.25">
      <c r="A85" s="2308"/>
      <c r="B85" s="1798" t="s">
        <v>232</v>
      </c>
      <c r="C85" s="1783">
        <v>1</v>
      </c>
      <c r="D85" s="1783">
        <v>1</v>
      </c>
      <c r="E85" s="1783" t="s">
        <v>797</v>
      </c>
      <c r="F85" s="1783" t="s">
        <v>845</v>
      </c>
      <c r="G85" s="1777" t="s">
        <v>797</v>
      </c>
      <c r="H85" s="1777" t="s">
        <v>797</v>
      </c>
      <c r="I85" s="1777">
        <v>1</v>
      </c>
      <c r="J85" s="1777" t="s">
        <v>797</v>
      </c>
      <c r="K85" s="1777">
        <v>0</v>
      </c>
      <c r="L85" s="1777">
        <v>0</v>
      </c>
    </row>
    <row r="86" spans="1:12" ht="14.25" customHeight="1" x14ac:dyDescent="0.25">
      <c r="A86" s="2308"/>
      <c r="B86" s="1775" t="s">
        <v>873</v>
      </c>
      <c r="C86" s="1802">
        <v>1</v>
      </c>
      <c r="D86" s="1802">
        <v>4</v>
      </c>
      <c r="E86" s="1802">
        <v>1</v>
      </c>
      <c r="F86" s="1802">
        <v>7</v>
      </c>
      <c r="G86" s="1802">
        <v>5</v>
      </c>
      <c r="H86" s="1802">
        <v>1</v>
      </c>
      <c r="I86" s="1802">
        <v>1</v>
      </c>
      <c r="J86" s="1802">
        <v>2</v>
      </c>
      <c r="K86" s="1802">
        <v>3</v>
      </c>
      <c r="L86" s="1802">
        <v>2</v>
      </c>
    </row>
    <row r="87" spans="1:12" ht="14.25" customHeight="1" x14ac:dyDescent="0.25">
      <c r="A87" s="2308"/>
      <c r="B87" s="1775" t="s">
        <v>874</v>
      </c>
      <c r="C87" s="1802">
        <v>1</v>
      </c>
      <c r="D87" s="1802">
        <v>1</v>
      </c>
      <c r="E87" s="1802">
        <v>1</v>
      </c>
      <c r="F87" s="1802" t="s">
        <v>845</v>
      </c>
      <c r="G87" s="1802" t="s">
        <v>797</v>
      </c>
      <c r="H87" s="1777" t="s">
        <v>797</v>
      </c>
      <c r="I87" s="1777">
        <v>1</v>
      </c>
      <c r="J87" s="1777" t="s">
        <v>797</v>
      </c>
      <c r="K87" s="1777">
        <v>1</v>
      </c>
      <c r="L87" s="1777">
        <v>2</v>
      </c>
    </row>
    <row r="88" spans="1:12" ht="14.25" customHeight="1" x14ac:dyDescent="0.25">
      <c r="A88" s="2308"/>
      <c r="B88" s="1775" t="s">
        <v>875</v>
      </c>
      <c r="C88" s="1802">
        <v>25</v>
      </c>
      <c r="D88" s="1802">
        <v>33</v>
      </c>
      <c r="E88" s="1802">
        <v>19</v>
      </c>
      <c r="F88" s="1802">
        <v>25</v>
      </c>
      <c r="G88" s="1802">
        <v>14</v>
      </c>
      <c r="H88" s="1802">
        <v>19</v>
      </c>
      <c r="I88" s="1802">
        <v>15</v>
      </c>
      <c r="J88" s="1802">
        <v>15</v>
      </c>
      <c r="K88" s="1802">
        <v>12</v>
      </c>
      <c r="L88" s="1802">
        <v>15</v>
      </c>
    </row>
    <row r="89" spans="1:12" ht="14.25" customHeight="1" x14ac:dyDescent="0.25">
      <c r="A89" s="2308"/>
      <c r="B89" s="1775" t="s">
        <v>236</v>
      </c>
      <c r="C89" s="1783" t="s">
        <v>845</v>
      </c>
      <c r="D89" s="1783" t="s">
        <v>845</v>
      </c>
      <c r="E89" s="1783" t="s">
        <v>797</v>
      </c>
      <c r="F89" s="1783" t="s">
        <v>845</v>
      </c>
      <c r="G89" s="1777" t="s">
        <v>797</v>
      </c>
      <c r="H89" s="1777" t="s">
        <v>797</v>
      </c>
      <c r="I89" s="1777" t="s">
        <v>797</v>
      </c>
      <c r="J89" s="1777" t="s">
        <v>797</v>
      </c>
      <c r="K89" s="1777">
        <v>0</v>
      </c>
      <c r="L89" s="1777">
        <v>0</v>
      </c>
    </row>
    <row r="90" spans="1:12" ht="14.25" customHeight="1" x14ac:dyDescent="0.25">
      <c r="A90" s="2308"/>
      <c r="B90" s="1775" t="s">
        <v>876</v>
      </c>
      <c r="C90" s="1783">
        <v>1</v>
      </c>
      <c r="D90" s="1783" t="s">
        <v>845</v>
      </c>
      <c r="E90" s="1783" t="s">
        <v>797</v>
      </c>
      <c r="F90" s="1783" t="s">
        <v>845</v>
      </c>
      <c r="G90" s="1777" t="s">
        <v>797</v>
      </c>
      <c r="H90" s="1777" t="s">
        <v>797</v>
      </c>
      <c r="I90" s="1777" t="s">
        <v>797</v>
      </c>
      <c r="J90" s="1777" t="s">
        <v>797</v>
      </c>
      <c r="K90" s="1777">
        <v>0</v>
      </c>
      <c r="L90" s="1777">
        <v>0</v>
      </c>
    </row>
    <row r="91" spans="1:12" ht="14.25" customHeight="1" x14ac:dyDescent="0.25">
      <c r="A91" s="2308"/>
      <c r="B91" s="1775" t="s">
        <v>877</v>
      </c>
      <c r="C91" s="1802">
        <v>1</v>
      </c>
      <c r="D91" s="1802">
        <v>3</v>
      </c>
      <c r="E91" s="1802" t="s">
        <v>797</v>
      </c>
      <c r="F91" s="1802">
        <v>11</v>
      </c>
      <c r="G91" s="1777">
        <v>11</v>
      </c>
      <c r="H91" s="1777">
        <v>4</v>
      </c>
      <c r="I91" s="1777">
        <v>2</v>
      </c>
      <c r="J91" s="1777">
        <v>2</v>
      </c>
      <c r="K91" s="1777">
        <v>6</v>
      </c>
      <c r="L91" s="1777">
        <v>2</v>
      </c>
    </row>
    <row r="92" spans="1:12" ht="14.25" customHeight="1" x14ac:dyDescent="0.25">
      <c r="A92" s="2308"/>
      <c r="B92" s="1775" t="s">
        <v>878</v>
      </c>
      <c r="C92" s="1783" t="s">
        <v>845</v>
      </c>
      <c r="D92" s="1783" t="s">
        <v>845</v>
      </c>
      <c r="E92" s="1783" t="s">
        <v>797</v>
      </c>
      <c r="F92" s="1783" t="s">
        <v>845</v>
      </c>
      <c r="G92" s="1777" t="s">
        <v>797</v>
      </c>
      <c r="H92" s="1777" t="s">
        <v>797</v>
      </c>
      <c r="I92" s="1777" t="s">
        <v>797</v>
      </c>
      <c r="J92" s="1777" t="s">
        <v>797</v>
      </c>
      <c r="K92" s="1777">
        <v>0</v>
      </c>
      <c r="L92" s="1777">
        <v>0</v>
      </c>
    </row>
    <row r="93" spans="1:12" ht="14.25" customHeight="1" x14ac:dyDescent="0.25">
      <c r="A93" s="2308"/>
      <c r="B93" s="1775" t="s">
        <v>879</v>
      </c>
      <c r="C93" s="1783">
        <v>2</v>
      </c>
      <c r="D93" s="1783">
        <v>2</v>
      </c>
      <c r="E93" s="1783" t="s">
        <v>797</v>
      </c>
      <c r="F93" s="1783" t="s">
        <v>845</v>
      </c>
      <c r="G93" s="1777">
        <v>2</v>
      </c>
      <c r="H93" s="1777">
        <v>1</v>
      </c>
      <c r="I93" s="1777">
        <v>2</v>
      </c>
      <c r="J93" s="1777">
        <v>3</v>
      </c>
      <c r="K93" s="1777">
        <v>2</v>
      </c>
      <c r="L93" s="1777">
        <v>3</v>
      </c>
    </row>
    <row r="94" spans="1:12" ht="14.25" customHeight="1" x14ac:dyDescent="0.25">
      <c r="A94" s="2308"/>
      <c r="B94" s="1775" t="s">
        <v>880</v>
      </c>
      <c r="C94" s="1802">
        <v>42</v>
      </c>
      <c r="D94" s="1802">
        <v>50</v>
      </c>
      <c r="E94" s="1802">
        <v>45</v>
      </c>
      <c r="F94" s="1802">
        <v>44</v>
      </c>
      <c r="G94" s="1802">
        <v>36</v>
      </c>
      <c r="H94" s="1802">
        <v>45</v>
      </c>
      <c r="I94" s="1802">
        <v>19</v>
      </c>
      <c r="J94" s="1802">
        <v>5</v>
      </c>
      <c r="K94" s="1802">
        <v>21</v>
      </c>
      <c r="L94" s="1802">
        <v>21</v>
      </c>
    </row>
    <row r="95" spans="1:12" ht="14.25" customHeight="1" x14ac:dyDescent="0.25">
      <c r="A95" s="2308"/>
      <c r="B95" s="1775" t="s">
        <v>881</v>
      </c>
      <c r="C95" s="1802">
        <v>30</v>
      </c>
      <c r="D95" s="1802">
        <v>23</v>
      </c>
      <c r="E95" s="1802">
        <v>32</v>
      </c>
      <c r="F95" s="1802">
        <v>50</v>
      </c>
      <c r="G95" s="1802">
        <v>36</v>
      </c>
      <c r="H95" s="1802">
        <v>36</v>
      </c>
      <c r="I95" s="1802">
        <v>34</v>
      </c>
      <c r="J95" s="1802">
        <v>59</v>
      </c>
      <c r="K95" s="1802">
        <v>52</v>
      </c>
      <c r="L95" s="1802">
        <v>45</v>
      </c>
    </row>
    <row r="96" spans="1:12" ht="14.25" customHeight="1" x14ac:dyDescent="0.25">
      <c r="A96" s="2308"/>
      <c r="B96" s="1799" t="s">
        <v>38</v>
      </c>
      <c r="C96" s="1764">
        <v>268</v>
      </c>
      <c r="D96" s="1764">
        <v>302</v>
      </c>
      <c r="E96" s="1764">
        <v>266</v>
      </c>
      <c r="F96" s="1764">
        <v>292</v>
      </c>
      <c r="G96" s="1764">
        <v>285</v>
      </c>
      <c r="H96" s="1764">
        <v>267</v>
      </c>
      <c r="I96" s="1764">
        <v>193</v>
      </c>
      <c r="J96" s="1764">
        <v>239</v>
      </c>
      <c r="K96" s="1764">
        <v>229</v>
      </c>
      <c r="L96" s="1764">
        <v>237</v>
      </c>
    </row>
    <row r="97" spans="1:12" ht="14.25" customHeight="1" x14ac:dyDescent="0.25">
      <c r="A97" s="2311" t="s">
        <v>242</v>
      </c>
      <c r="B97" s="1775" t="s">
        <v>882</v>
      </c>
      <c r="C97" s="1783" t="s">
        <v>845</v>
      </c>
      <c r="D97" s="1783">
        <v>2</v>
      </c>
      <c r="E97" s="1783">
        <v>2</v>
      </c>
      <c r="F97" s="1783">
        <v>2</v>
      </c>
      <c r="G97" s="1783" t="s">
        <v>797</v>
      </c>
      <c r="H97" s="1783">
        <v>1</v>
      </c>
      <c r="I97" s="1777">
        <v>3</v>
      </c>
      <c r="J97" s="1777" t="s">
        <v>797</v>
      </c>
      <c r="K97" s="1777">
        <v>0</v>
      </c>
      <c r="L97" s="1777">
        <v>1</v>
      </c>
    </row>
    <row r="98" spans="1:12" ht="14.25" customHeight="1" x14ac:dyDescent="0.25">
      <c r="A98" s="2312"/>
      <c r="B98" s="1798" t="s">
        <v>889</v>
      </c>
      <c r="C98" s="1746">
        <v>4</v>
      </c>
      <c r="D98" s="1746">
        <v>1</v>
      </c>
      <c r="E98" s="1746">
        <v>3</v>
      </c>
      <c r="F98" s="1746">
        <v>3</v>
      </c>
      <c r="G98" s="1746">
        <v>5</v>
      </c>
      <c r="H98" s="1746">
        <v>2</v>
      </c>
      <c r="I98" s="1746">
        <v>1</v>
      </c>
      <c r="J98" s="1746" t="s">
        <v>797</v>
      </c>
      <c r="K98" s="1746">
        <v>2</v>
      </c>
      <c r="L98" s="1777">
        <v>5</v>
      </c>
    </row>
    <row r="99" spans="1:12" ht="14.25" customHeight="1" x14ac:dyDescent="0.25">
      <c r="A99" s="2312"/>
      <c r="B99" s="1798" t="s">
        <v>884</v>
      </c>
      <c r="C99" s="1803" t="s">
        <v>845</v>
      </c>
      <c r="D99" s="1803" t="s">
        <v>845</v>
      </c>
      <c r="E99" s="1803" t="s">
        <v>797</v>
      </c>
      <c r="F99" s="1783" t="s">
        <v>845</v>
      </c>
      <c r="G99" s="1777">
        <v>1</v>
      </c>
      <c r="H99" s="1777" t="s">
        <v>797</v>
      </c>
      <c r="I99" s="1777" t="s">
        <v>797</v>
      </c>
      <c r="J99" s="1777" t="s">
        <v>797</v>
      </c>
      <c r="K99" s="1777">
        <v>0</v>
      </c>
      <c r="L99" s="1777">
        <v>1</v>
      </c>
    </row>
    <row r="100" spans="1:12" ht="14.25" customHeight="1" x14ac:dyDescent="0.25">
      <c r="A100" s="2312"/>
      <c r="B100" s="1798" t="s">
        <v>885</v>
      </c>
      <c r="C100" s="1746">
        <v>11</v>
      </c>
      <c r="D100" s="1746">
        <v>10</v>
      </c>
      <c r="E100" s="1746">
        <v>8</v>
      </c>
      <c r="F100" s="1746">
        <v>9</v>
      </c>
      <c r="G100" s="1746">
        <v>4</v>
      </c>
      <c r="H100" s="1746">
        <v>7</v>
      </c>
      <c r="I100" s="1746">
        <v>15</v>
      </c>
      <c r="J100" s="1746">
        <v>13</v>
      </c>
      <c r="K100" s="1746">
        <v>3</v>
      </c>
      <c r="L100" s="1746">
        <v>2</v>
      </c>
    </row>
    <row r="101" spans="1:12" ht="14.25" customHeight="1" x14ac:dyDescent="0.25">
      <c r="A101" s="2312"/>
      <c r="B101" s="1799" t="s">
        <v>38</v>
      </c>
      <c r="C101" s="1756">
        <v>15</v>
      </c>
      <c r="D101" s="1756">
        <v>13</v>
      </c>
      <c r="E101" s="1756">
        <v>13</v>
      </c>
      <c r="F101" s="1756">
        <v>14</v>
      </c>
      <c r="G101" s="1756">
        <v>10</v>
      </c>
      <c r="H101" s="1756">
        <v>10</v>
      </c>
      <c r="I101" s="1756">
        <v>19</v>
      </c>
      <c r="J101" s="1756">
        <v>13</v>
      </c>
      <c r="K101" s="1756">
        <v>5</v>
      </c>
      <c r="L101" s="1756">
        <v>9</v>
      </c>
    </row>
    <row r="102" spans="1:12" ht="14.25" customHeight="1" x14ac:dyDescent="0.25">
      <c r="A102" s="2311" t="s">
        <v>246</v>
      </c>
      <c r="B102" s="1798" t="s">
        <v>886</v>
      </c>
      <c r="C102" s="1803">
        <v>1</v>
      </c>
      <c r="D102" s="1803">
        <v>2</v>
      </c>
      <c r="E102" s="1803" t="s">
        <v>797</v>
      </c>
      <c r="F102" s="1803">
        <v>1</v>
      </c>
      <c r="G102" s="1777">
        <v>2</v>
      </c>
      <c r="H102" s="1777">
        <v>2</v>
      </c>
      <c r="I102" s="1777">
        <v>1</v>
      </c>
      <c r="J102" s="1777">
        <v>2</v>
      </c>
      <c r="K102" s="1777">
        <v>1</v>
      </c>
      <c r="L102" s="1777">
        <v>0</v>
      </c>
    </row>
    <row r="103" spans="1:12" ht="14.25" customHeight="1" x14ac:dyDescent="0.25">
      <c r="A103" s="2308"/>
      <c r="B103" s="1798" t="s">
        <v>887</v>
      </c>
      <c r="C103" s="1803" t="s">
        <v>797</v>
      </c>
      <c r="D103" s="1803" t="s">
        <v>845</v>
      </c>
      <c r="E103" s="1803" t="s">
        <v>797</v>
      </c>
      <c r="F103" s="1783" t="s">
        <v>845</v>
      </c>
      <c r="G103" s="1777" t="s">
        <v>797</v>
      </c>
      <c r="H103" s="1777" t="s">
        <v>797</v>
      </c>
      <c r="I103" s="1777">
        <v>1</v>
      </c>
      <c r="J103" s="1777" t="s">
        <v>797</v>
      </c>
      <c r="K103" s="1777">
        <v>0</v>
      </c>
      <c r="L103" s="1777">
        <v>0</v>
      </c>
    </row>
    <row r="104" spans="1:12" ht="14.25" customHeight="1" x14ac:dyDescent="0.25">
      <c r="A104" s="2308"/>
      <c r="B104" s="1775" t="s">
        <v>117</v>
      </c>
      <c r="C104" s="1800" t="s">
        <v>888</v>
      </c>
      <c r="D104" s="1800" t="s">
        <v>888</v>
      </c>
      <c r="E104" s="1800" t="s">
        <v>888</v>
      </c>
      <c r="F104" s="1800" t="s">
        <v>888</v>
      </c>
      <c r="G104" s="1800" t="s">
        <v>888</v>
      </c>
      <c r="H104" s="1800" t="s">
        <v>888</v>
      </c>
      <c r="I104" s="1800" t="s">
        <v>888</v>
      </c>
      <c r="J104" s="1800">
        <v>9</v>
      </c>
      <c r="K104" s="1800">
        <v>8</v>
      </c>
      <c r="L104" s="1777">
        <v>5</v>
      </c>
    </row>
    <row r="105" spans="1:12" ht="14.25" customHeight="1" x14ac:dyDescent="0.25">
      <c r="A105" s="2308"/>
      <c r="B105" s="1799" t="s">
        <v>38</v>
      </c>
      <c r="C105" s="1756">
        <v>1</v>
      </c>
      <c r="D105" s="1756">
        <v>2</v>
      </c>
      <c r="E105" s="1756">
        <v>0</v>
      </c>
      <c r="F105" s="1756">
        <v>1</v>
      </c>
      <c r="G105" s="1756">
        <v>2</v>
      </c>
      <c r="H105" s="1756">
        <v>2</v>
      </c>
      <c r="I105" s="1756">
        <v>2</v>
      </c>
      <c r="J105" s="1756">
        <v>11</v>
      </c>
      <c r="K105" s="1756">
        <v>9</v>
      </c>
      <c r="L105" s="1756">
        <v>5</v>
      </c>
    </row>
    <row r="106" spans="1:12" ht="14.25" customHeight="1" x14ac:dyDescent="0.25">
      <c r="A106" s="1801" t="s">
        <v>72</v>
      </c>
      <c r="B106" s="1801"/>
      <c r="C106" s="1756">
        <v>284</v>
      </c>
      <c r="D106" s="1756">
        <v>317</v>
      </c>
      <c r="E106" s="1756">
        <v>279</v>
      </c>
      <c r="F106" s="1764">
        <v>307</v>
      </c>
      <c r="G106" s="1753">
        <v>297</v>
      </c>
      <c r="H106" s="1753">
        <v>279</v>
      </c>
      <c r="I106" s="1753">
        <v>214</v>
      </c>
      <c r="J106" s="1753">
        <v>263</v>
      </c>
      <c r="K106" s="1753">
        <v>243</v>
      </c>
      <c r="L106" s="1753">
        <v>251</v>
      </c>
    </row>
    <row r="107" spans="1:12" ht="14.25" customHeight="1" x14ac:dyDescent="0.25"/>
    <row r="108" spans="1:12" ht="14.25" customHeight="1" x14ac:dyDescent="0.25">
      <c r="A108" s="1629" t="s">
        <v>804</v>
      </c>
    </row>
    <row r="109" spans="1:12" ht="14.25" customHeight="1" x14ac:dyDescent="0.25"/>
    <row r="110" spans="1:12" ht="14.25" customHeight="1" x14ac:dyDescent="0.25">
      <c r="A110" s="1766" t="s">
        <v>865</v>
      </c>
      <c r="B110" s="1797"/>
      <c r="C110" s="1743" t="s">
        <v>413</v>
      </c>
      <c r="D110" s="1744" t="s">
        <v>414</v>
      </c>
      <c r="E110" s="1744" t="s">
        <v>415</v>
      </c>
      <c r="F110" s="1744" t="s">
        <v>416</v>
      </c>
      <c r="G110" s="1744" t="s">
        <v>417</v>
      </c>
      <c r="H110" s="1744" t="s">
        <v>418</v>
      </c>
      <c r="I110" s="1744" t="s">
        <v>419</v>
      </c>
      <c r="J110" s="1744" t="s">
        <v>511</v>
      </c>
      <c r="K110" s="1744" t="s">
        <v>518</v>
      </c>
      <c r="L110" s="1744" t="s">
        <v>519</v>
      </c>
    </row>
    <row r="111" spans="1:12" ht="14.25" customHeight="1" x14ac:dyDescent="0.25">
      <c r="A111" s="2311" t="s">
        <v>222</v>
      </c>
      <c r="B111" s="1798" t="s">
        <v>223</v>
      </c>
      <c r="C111" s="1768">
        <v>315</v>
      </c>
      <c r="D111" s="1768">
        <v>320</v>
      </c>
      <c r="E111" s="1768">
        <v>365</v>
      </c>
      <c r="F111" s="1768">
        <v>451</v>
      </c>
      <c r="G111" s="1768">
        <v>364</v>
      </c>
      <c r="H111" s="1768">
        <v>360</v>
      </c>
      <c r="I111" s="1768">
        <v>339</v>
      </c>
      <c r="J111" s="1768">
        <v>328</v>
      </c>
      <c r="K111" s="1768">
        <v>348</v>
      </c>
      <c r="L111" s="1768">
        <v>339</v>
      </c>
    </row>
    <row r="112" spans="1:12" ht="14.25" customHeight="1" x14ac:dyDescent="0.25">
      <c r="A112" s="2311"/>
      <c r="B112" s="1798" t="s">
        <v>866</v>
      </c>
      <c r="C112" s="1768">
        <v>3078</v>
      </c>
      <c r="D112" s="1768">
        <v>3170</v>
      </c>
      <c r="E112" s="1768">
        <v>3122</v>
      </c>
      <c r="F112" s="1768">
        <v>2946</v>
      </c>
      <c r="G112" s="1768">
        <v>2837</v>
      </c>
      <c r="H112" s="1768">
        <v>2575</v>
      </c>
      <c r="I112" s="1768">
        <v>2095</v>
      </c>
      <c r="J112" s="1768">
        <v>2389</v>
      </c>
      <c r="K112" s="1768">
        <v>2776</v>
      </c>
      <c r="L112" s="1768">
        <v>2834</v>
      </c>
    </row>
    <row r="113" spans="1:12" ht="14.25" customHeight="1" x14ac:dyDescent="0.25">
      <c r="A113" s="2308"/>
      <c r="B113" s="1798" t="s">
        <v>867</v>
      </c>
      <c r="C113" s="1768">
        <v>853</v>
      </c>
      <c r="D113" s="1768">
        <v>855</v>
      </c>
      <c r="E113" s="1768">
        <v>919</v>
      </c>
      <c r="F113" s="1768">
        <v>934</v>
      </c>
      <c r="G113" s="1768">
        <v>788</v>
      </c>
      <c r="H113" s="1768">
        <v>793</v>
      </c>
      <c r="I113" s="1768">
        <v>543</v>
      </c>
      <c r="J113" s="1768">
        <v>750</v>
      </c>
      <c r="K113" s="1768">
        <v>732</v>
      </c>
      <c r="L113" s="1768">
        <v>819</v>
      </c>
    </row>
    <row r="114" spans="1:12" ht="14.25" customHeight="1" x14ac:dyDescent="0.25">
      <c r="A114" s="2308"/>
      <c r="B114" s="1798" t="s">
        <v>868</v>
      </c>
      <c r="C114" s="1768">
        <v>76</v>
      </c>
      <c r="D114" s="1768">
        <v>73</v>
      </c>
      <c r="E114" s="1768">
        <v>65</v>
      </c>
      <c r="F114" s="1768">
        <v>79</v>
      </c>
      <c r="G114" s="1768">
        <v>91</v>
      </c>
      <c r="H114" s="1768">
        <v>97</v>
      </c>
      <c r="I114" s="1768">
        <v>85</v>
      </c>
      <c r="J114" s="1768">
        <v>100</v>
      </c>
      <c r="K114" s="1768">
        <v>97</v>
      </c>
      <c r="L114" s="1768">
        <v>120</v>
      </c>
    </row>
    <row r="115" spans="1:12" ht="14.25" customHeight="1" x14ac:dyDescent="0.25">
      <c r="A115" s="2308"/>
      <c r="B115" s="1798" t="s">
        <v>869</v>
      </c>
      <c r="C115" s="1768">
        <v>263</v>
      </c>
      <c r="D115" s="1768">
        <v>279</v>
      </c>
      <c r="E115" s="1768">
        <v>272</v>
      </c>
      <c r="F115" s="1768">
        <v>269</v>
      </c>
      <c r="G115" s="1768">
        <v>276</v>
      </c>
      <c r="H115" s="1768">
        <v>256</v>
      </c>
      <c r="I115" s="1768">
        <v>176</v>
      </c>
      <c r="J115" s="1768">
        <v>206</v>
      </c>
      <c r="K115" s="1768">
        <v>246</v>
      </c>
      <c r="L115" s="1768">
        <v>225</v>
      </c>
    </row>
    <row r="116" spans="1:12" ht="14.25" customHeight="1" x14ac:dyDescent="0.25">
      <c r="A116" s="2308"/>
      <c r="B116" s="1798" t="s">
        <v>870</v>
      </c>
      <c r="C116" s="1768">
        <v>107</v>
      </c>
      <c r="D116" s="1768">
        <v>82</v>
      </c>
      <c r="E116" s="1768">
        <v>89</v>
      </c>
      <c r="F116" s="1768">
        <v>87</v>
      </c>
      <c r="G116" s="1768">
        <v>83</v>
      </c>
      <c r="H116" s="1768">
        <v>71</v>
      </c>
      <c r="I116" s="1768">
        <v>63</v>
      </c>
      <c r="J116" s="1768">
        <v>63</v>
      </c>
      <c r="K116" s="1768">
        <v>58</v>
      </c>
      <c r="L116" s="1768">
        <v>65</v>
      </c>
    </row>
    <row r="117" spans="1:12" ht="14.25" customHeight="1" x14ac:dyDescent="0.25">
      <c r="A117" s="2308"/>
      <c r="B117" s="1798" t="s">
        <v>871</v>
      </c>
      <c r="C117" s="1768">
        <v>81</v>
      </c>
      <c r="D117" s="1768">
        <v>84</v>
      </c>
      <c r="E117" s="1768">
        <v>62</v>
      </c>
      <c r="F117" s="1768">
        <v>67</v>
      </c>
      <c r="G117" s="1768">
        <v>69</v>
      </c>
      <c r="H117" s="1768">
        <v>62</v>
      </c>
      <c r="I117" s="1768">
        <v>49</v>
      </c>
      <c r="J117" s="1768">
        <v>47</v>
      </c>
      <c r="K117" s="1768">
        <v>52</v>
      </c>
      <c r="L117" s="1768">
        <v>49</v>
      </c>
    </row>
    <row r="118" spans="1:12" ht="14.25" customHeight="1" x14ac:dyDescent="0.25">
      <c r="A118" s="2308"/>
      <c r="B118" s="1798" t="s">
        <v>872</v>
      </c>
      <c r="C118" s="1768">
        <v>539</v>
      </c>
      <c r="D118" s="1768">
        <v>514</v>
      </c>
      <c r="E118" s="1768">
        <v>491</v>
      </c>
      <c r="F118" s="1768">
        <v>540</v>
      </c>
      <c r="G118" s="1768">
        <v>526</v>
      </c>
      <c r="H118" s="1768">
        <v>503</v>
      </c>
      <c r="I118" s="1768">
        <v>386</v>
      </c>
      <c r="J118" s="1768">
        <v>412</v>
      </c>
      <c r="K118" s="1768">
        <v>405</v>
      </c>
      <c r="L118" s="1768">
        <v>451</v>
      </c>
    </row>
    <row r="119" spans="1:12" ht="14.25" customHeight="1" x14ac:dyDescent="0.25">
      <c r="A119" s="2308"/>
      <c r="B119" s="1798" t="s">
        <v>231</v>
      </c>
      <c r="C119" s="1768">
        <v>427</v>
      </c>
      <c r="D119" s="1768">
        <v>442</v>
      </c>
      <c r="E119" s="1768">
        <v>457</v>
      </c>
      <c r="F119" s="1768">
        <v>451</v>
      </c>
      <c r="G119" s="1768">
        <v>429</v>
      </c>
      <c r="H119" s="1768">
        <v>395</v>
      </c>
      <c r="I119" s="1768">
        <v>255</v>
      </c>
      <c r="J119" s="1768">
        <v>328</v>
      </c>
      <c r="K119" s="1768">
        <v>346</v>
      </c>
      <c r="L119" s="1768">
        <v>395</v>
      </c>
    </row>
    <row r="120" spans="1:12" ht="14.25" customHeight="1" x14ac:dyDescent="0.25">
      <c r="A120" s="2308"/>
      <c r="B120" s="1798" t="s">
        <v>232</v>
      </c>
      <c r="C120" s="1768">
        <v>45</v>
      </c>
      <c r="D120" s="1768">
        <v>38</v>
      </c>
      <c r="E120" s="1768">
        <v>47</v>
      </c>
      <c r="F120" s="1768">
        <v>51</v>
      </c>
      <c r="G120" s="1768">
        <v>64</v>
      </c>
      <c r="H120" s="1768">
        <v>35</v>
      </c>
      <c r="I120" s="1768">
        <v>31</v>
      </c>
      <c r="J120" s="1768">
        <v>32</v>
      </c>
      <c r="K120" s="1768">
        <v>32</v>
      </c>
      <c r="L120" s="1768">
        <v>43</v>
      </c>
    </row>
    <row r="121" spans="1:12" ht="14.25" customHeight="1" x14ac:dyDescent="0.25">
      <c r="A121" s="2308"/>
      <c r="B121" s="1775" t="s">
        <v>873</v>
      </c>
      <c r="C121" s="1768">
        <v>191</v>
      </c>
      <c r="D121" s="1768">
        <v>187</v>
      </c>
      <c r="E121" s="1768">
        <v>182</v>
      </c>
      <c r="F121" s="1768">
        <v>182</v>
      </c>
      <c r="G121" s="1768">
        <v>184</v>
      </c>
      <c r="H121" s="1768">
        <v>180</v>
      </c>
      <c r="I121" s="1768">
        <v>148</v>
      </c>
      <c r="J121" s="1768">
        <v>166</v>
      </c>
      <c r="K121" s="1768">
        <v>184</v>
      </c>
      <c r="L121" s="1768">
        <v>189</v>
      </c>
    </row>
    <row r="122" spans="1:12" ht="14.25" customHeight="1" x14ac:dyDescent="0.25">
      <c r="A122" s="2308"/>
      <c r="B122" s="1775" t="s">
        <v>874</v>
      </c>
      <c r="C122" s="1768">
        <v>109</v>
      </c>
      <c r="D122" s="1768">
        <v>127</v>
      </c>
      <c r="E122" s="1768">
        <v>103</v>
      </c>
      <c r="F122" s="1768">
        <v>121</v>
      </c>
      <c r="G122" s="1768">
        <v>121</v>
      </c>
      <c r="H122" s="1768">
        <v>131</v>
      </c>
      <c r="I122" s="1768">
        <v>87</v>
      </c>
      <c r="J122" s="1768">
        <v>106</v>
      </c>
      <c r="K122" s="1768">
        <v>114</v>
      </c>
      <c r="L122" s="1768">
        <v>141</v>
      </c>
    </row>
    <row r="123" spans="1:12" ht="14.25" customHeight="1" x14ac:dyDescent="0.25">
      <c r="A123" s="2308"/>
      <c r="B123" s="1775" t="s">
        <v>875</v>
      </c>
      <c r="C123" s="1768">
        <v>1593</v>
      </c>
      <c r="D123" s="1768">
        <v>1711</v>
      </c>
      <c r="E123" s="1768">
        <v>1691</v>
      </c>
      <c r="F123" s="1768">
        <v>1780</v>
      </c>
      <c r="G123" s="1768">
        <v>1692</v>
      </c>
      <c r="H123" s="1768">
        <v>1521</v>
      </c>
      <c r="I123" s="1768">
        <v>1259</v>
      </c>
      <c r="J123" s="1768">
        <v>1477</v>
      </c>
      <c r="K123" s="1768">
        <v>1627</v>
      </c>
      <c r="L123" s="1768">
        <v>1722</v>
      </c>
    </row>
    <row r="124" spans="1:12" ht="14.25" customHeight="1" x14ac:dyDescent="0.25">
      <c r="A124" s="2308"/>
      <c r="B124" s="1775" t="s">
        <v>236</v>
      </c>
      <c r="C124" s="1768">
        <v>7</v>
      </c>
      <c r="D124" s="1768">
        <v>8</v>
      </c>
      <c r="E124" s="1768">
        <v>9</v>
      </c>
      <c r="F124" s="1768">
        <v>12</v>
      </c>
      <c r="G124" s="1768">
        <v>8</v>
      </c>
      <c r="H124" s="1768">
        <v>4</v>
      </c>
      <c r="I124" s="1768">
        <v>3</v>
      </c>
      <c r="J124" s="1768">
        <v>2</v>
      </c>
      <c r="K124" s="1768">
        <v>3</v>
      </c>
      <c r="L124" s="1768">
        <v>3</v>
      </c>
    </row>
    <row r="125" spans="1:12" ht="14.25" customHeight="1" x14ac:dyDescent="0.25">
      <c r="A125" s="2308"/>
      <c r="B125" s="1775" t="s">
        <v>876</v>
      </c>
      <c r="C125" s="1768">
        <v>19</v>
      </c>
      <c r="D125" s="1768">
        <v>24</v>
      </c>
      <c r="E125" s="1768">
        <v>20</v>
      </c>
      <c r="F125" s="1768">
        <v>22</v>
      </c>
      <c r="G125" s="1768">
        <v>22</v>
      </c>
      <c r="H125" s="1768">
        <v>22</v>
      </c>
      <c r="I125" s="1768">
        <v>15</v>
      </c>
      <c r="J125" s="1768">
        <v>23</v>
      </c>
      <c r="K125" s="1768">
        <v>24</v>
      </c>
      <c r="L125" s="1768">
        <v>15</v>
      </c>
    </row>
    <row r="126" spans="1:12" ht="14.25" customHeight="1" x14ac:dyDescent="0.25">
      <c r="A126" s="2308"/>
      <c r="B126" s="1775" t="s">
        <v>877</v>
      </c>
      <c r="C126" s="1768">
        <v>212</v>
      </c>
      <c r="D126" s="1768">
        <v>215</v>
      </c>
      <c r="E126" s="1768">
        <v>205</v>
      </c>
      <c r="F126" s="1768">
        <v>210</v>
      </c>
      <c r="G126" s="1768">
        <v>180</v>
      </c>
      <c r="H126" s="1768">
        <v>180</v>
      </c>
      <c r="I126" s="1768">
        <v>137</v>
      </c>
      <c r="J126" s="1768">
        <v>165</v>
      </c>
      <c r="K126" s="1768">
        <v>171</v>
      </c>
      <c r="L126" s="1768">
        <v>216</v>
      </c>
    </row>
    <row r="127" spans="1:12" ht="14.25" customHeight="1" x14ac:dyDescent="0.25">
      <c r="A127" s="2308"/>
      <c r="B127" s="1775" t="s">
        <v>878</v>
      </c>
      <c r="C127" s="1768">
        <v>8</v>
      </c>
      <c r="D127" s="1768">
        <v>9</v>
      </c>
      <c r="E127" s="1768">
        <v>9</v>
      </c>
      <c r="F127" s="1768">
        <v>10</v>
      </c>
      <c r="G127" s="1768">
        <v>7</v>
      </c>
      <c r="H127" s="1768">
        <v>7</v>
      </c>
      <c r="I127" s="1768">
        <v>7</v>
      </c>
      <c r="J127" s="1768">
        <v>7</v>
      </c>
      <c r="K127" s="1768">
        <v>6</v>
      </c>
      <c r="L127" s="1768">
        <v>8</v>
      </c>
    </row>
    <row r="128" spans="1:12" ht="14.25" customHeight="1" x14ac:dyDescent="0.25">
      <c r="A128" s="2308"/>
      <c r="B128" s="1775" t="s">
        <v>879</v>
      </c>
      <c r="C128" s="1768">
        <v>75</v>
      </c>
      <c r="D128" s="1768">
        <v>81</v>
      </c>
      <c r="E128" s="1768">
        <v>69</v>
      </c>
      <c r="F128" s="1768">
        <v>75</v>
      </c>
      <c r="G128" s="1768">
        <v>45</v>
      </c>
      <c r="H128" s="1768">
        <v>58</v>
      </c>
      <c r="I128" s="1768">
        <v>60</v>
      </c>
      <c r="J128" s="1768">
        <v>99</v>
      </c>
      <c r="K128" s="1768">
        <v>104</v>
      </c>
      <c r="L128" s="1768">
        <v>114</v>
      </c>
    </row>
    <row r="129" spans="1:12" ht="14.25" customHeight="1" x14ac:dyDescent="0.25">
      <c r="A129" s="2308"/>
      <c r="B129" s="1775" t="s">
        <v>880</v>
      </c>
      <c r="C129" s="1768">
        <v>1217</v>
      </c>
      <c r="D129" s="1768">
        <v>1340</v>
      </c>
      <c r="E129" s="1768">
        <v>1160</v>
      </c>
      <c r="F129" s="1768">
        <v>1152</v>
      </c>
      <c r="G129" s="1768">
        <v>1135</v>
      </c>
      <c r="H129" s="1768">
        <v>982</v>
      </c>
      <c r="I129" s="1768">
        <v>502</v>
      </c>
      <c r="J129" s="1768">
        <v>655</v>
      </c>
      <c r="K129" s="1768">
        <v>696</v>
      </c>
      <c r="L129" s="1768">
        <v>804</v>
      </c>
    </row>
    <row r="130" spans="1:12" ht="14.25" customHeight="1" x14ac:dyDescent="0.25">
      <c r="A130" s="2308"/>
      <c r="B130" s="1775" t="s">
        <v>881</v>
      </c>
      <c r="C130" s="1768">
        <v>652</v>
      </c>
      <c r="D130" s="1768">
        <v>700</v>
      </c>
      <c r="E130" s="1768">
        <v>749</v>
      </c>
      <c r="F130" s="1768">
        <v>789</v>
      </c>
      <c r="G130" s="1768">
        <v>847</v>
      </c>
      <c r="H130" s="1768">
        <v>865</v>
      </c>
      <c r="I130" s="1768">
        <v>765</v>
      </c>
      <c r="J130" s="1768">
        <v>985</v>
      </c>
      <c r="K130" s="1768">
        <v>1158</v>
      </c>
      <c r="L130" s="1768">
        <v>1220</v>
      </c>
    </row>
    <row r="131" spans="1:12" ht="14.25" customHeight="1" x14ac:dyDescent="0.25">
      <c r="A131" s="2308"/>
      <c r="B131" s="1799" t="s">
        <v>38</v>
      </c>
      <c r="C131" s="1753">
        <v>9867</v>
      </c>
      <c r="D131" s="1753">
        <v>10259</v>
      </c>
      <c r="E131" s="1753">
        <v>10086</v>
      </c>
      <c r="F131" s="1753">
        <v>10228</v>
      </c>
      <c r="G131" s="1753">
        <v>9768</v>
      </c>
      <c r="H131" s="1753">
        <v>9097</v>
      </c>
      <c r="I131" s="1753">
        <v>7005</v>
      </c>
      <c r="J131" s="1753">
        <v>8340</v>
      </c>
      <c r="K131" s="1753">
        <v>9179</v>
      </c>
      <c r="L131" s="1753">
        <v>9772</v>
      </c>
    </row>
    <row r="132" spans="1:12" ht="14.25" customHeight="1" x14ac:dyDescent="0.25">
      <c r="A132" s="2311" t="s">
        <v>242</v>
      </c>
      <c r="B132" s="1775" t="s">
        <v>882</v>
      </c>
      <c r="C132" s="1768">
        <v>48</v>
      </c>
      <c r="D132" s="1768">
        <v>51</v>
      </c>
      <c r="E132" s="1768">
        <v>54</v>
      </c>
      <c r="F132" s="1768">
        <v>47</v>
      </c>
      <c r="G132" s="1768">
        <v>45</v>
      </c>
      <c r="H132" s="1768">
        <v>50</v>
      </c>
      <c r="I132" s="1768">
        <v>45</v>
      </c>
      <c r="J132" s="1768">
        <v>62</v>
      </c>
      <c r="K132" s="1768">
        <v>72</v>
      </c>
      <c r="L132" s="1768">
        <v>69</v>
      </c>
    </row>
    <row r="133" spans="1:12" ht="14.25" customHeight="1" x14ac:dyDescent="0.25">
      <c r="A133" s="2312"/>
      <c r="B133" s="1798" t="s">
        <v>889</v>
      </c>
      <c r="C133" s="1768">
        <v>86</v>
      </c>
      <c r="D133" s="1768">
        <v>86</v>
      </c>
      <c r="E133" s="1768">
        <v>69</v>
      </c>
      <c r="F133" s="1768">
        <v>84</v>
      </c>
      <c r="G133" s="1768">
        <v>81</v>
      </c>
      <c r="H133" s="1768">
        <v>72</v>
      </c>
      <c r="I133" s="1768">
        <v>58</v>
      </c>
      <c r="J133" s="1768">
        <v>73</v>
      </c>
      <c r="K133" s="1768">
        <v>61</v>
      </c>
      <c r="L133" s="1768">
        <v>62</v>
      </c>
    </row>
    <row r="134" spans="1:12" ht="14.25" customHeight="1" x14ac:dyDescent="0.25">
      <c r="A134" s="2312"/>
      <c r="B134" s="1798" t="s">
        <v>884</v>
      </c>
      <c r="C134" s="1768">
        <v>5</v>
      </c>
      <c r="D134" s="1768">
        <v>4</v>
      </c>
      <c r="E134" s="1768" t="s">
        <v>797</v>
      </c>
      <c r="F134" s="1768" t="s">
        <v>797</v>
      </c>
      <c r="G134" s="1777">
        <v>4</v>
      </c>
      <c r="H134" s="1777">
        <v>2</v>
      </c>
      <c r="I134" s="1777" t="s">
        <v>797</v>
      </c>
      <c r="J134" s="1777" t="s">
        <v>797</v>
      </c>
      <c r="K134" s="1777">
        <v>1</v>
      </c>
      <c r="L134" s="1777">
        <v>2</v>
      </c>
    </row>
    <row r="135" spans="1:12" ht="14.25" customHeight="1" x14ac:dyDescent="0.25">
      <c r="A135" s="2312"/>
      <c r="B135" s="1798" t="s">
        <v>885</v>
      </c>
      <c r="C135" s="1768">
        <v>191</v>
      </c>
      <c r="D135" s="1768">
        <v>210</v>
      </c>
      <c r="E135" s="1768">
        <v>192</v>
      </c>
      <c r="F135" s="1768">
        <v>175</v>
      </c>
      <c r="G135" s="1768">
        <v>159</v>
      </c>
      <c r="H135" s="1768">
        <v>122</v>
      </c>
      <c r="I135" s="1768">
        <v>320</v>
      </c>
      <c r="J135" s="1768">
        <v>111</v>
      </c>
      <c r="K135" s="1768">
        <v>115</v>
      </c>
      <c r="L135" s="1768">
        <v>116</v>
      </c>
    </row>
    <row r="136" spans="1:12" ht="14.25" customHeight="1" x14ac:dyDescent="0.25">
      <c r="A136" s="2312"/>
      <c r="B136" s="1799" t="s">
        <v>38</v>
      </c>
      <c r="C136" s="1753">
        <v>330</v>
      </c>
      <c r="D136" s="1753">
        <v>351</v>
      </c>
      <c r="E136" s="1753">
        <v>315</v>
      </c>
      <c r="F136" s="1753">
        <v>306</v>
      </c>
      <c r="G136" s="1753">
        <v>289</v>
      </c>
      <c r="H136" s="1753">
        <v>246</v>
      </c>
      <c r="I136" s="1753">
        <v>423</v>
      </c>
      <c r="J136" s="1753">
        <v>246</v>
      </c>
      <c r="K136" s="1753">
        <v>249</v>
      </c>
      <c r="L136" s="1753">
        <v>249</v>
      </c>
    </row>
    <row r="137" spans="1:12" ht="14.25" customHeight="1" x14ac:dyDescent="0.25">
      <c r="A137" s="2311" t="s">
        <v>246</v>
      </c>
      <c r="B137" s="1798" t="s">
        <v>886</v>
      </c>
      <c r="C137" s="1768">
        <v>115</v>
      </c>
      <c r="D137" s="1768">
        <v>93</v>
      </c>
      <c r="E137" s="1768">
        <v>84</v>
      </c>
      <c r="F137" s="1768">
        <v>91</v>
      </c>
      <c r="G137" s="1768">
        <v>84</v>
      </c>
      <c r="H137" s="1768">
        <v>61</v>
      </c>
      <c r="I137" s="1768">
        <v>59</v>
      </c>
      <c r="J137" s="1768">
        <v>52</v>
      </c>
      <c r="K137" s="1768">
        <v>53</v>
      </c>
      <c r="L137" s="1768">
        <v>59</v>
      </c>
    </row>
    <row r="138" spans="1:12" ht="14.25" customHeight="1" x14ac:dyDescent="0.25">
      <c r="A138" s="2308"/>
      <c r="B138" s="1798" t="s">
        <v>887</v>
      </c>
      <c r="C138" s="1768">
        <v>11</v>
      </c>
      <c r="D138" s="1768">
        <v>18</v>
      </c>
      <c r="E138" s="1768">
        <v>15</v>
      </c>
      <c r="F138" s="1768">
        <v>7</v>
      </c>
      <c r="G138" s="1768">
        <v>12</v>
      </c>
      <c r="H138" s="1768">
        <v>12</v>
      </c>
      <c r="I138" s="1768">
        <v>9</v>
      </c>
      <c r="J138" s="1768">
        <v>8</v>
      </c>
      <c r="K138" s="1768">
        <v>12</v>
      </c>
      <c r="L138" s="1768">
        <v>9</v>
      </c>
    </row>
    <row r="139" spans="1:12" ht="14.25" customHeight="1" x14ac:dyDescent="0.25">
      <c r="A139" s="2308"/>
      <c r="B139" s="1775" t="s">
        <v>117</v>
      </c>
      <c r="C139" s="1800" t="s">
        <v>888</v>
      </c>
      <c r="D139" s="1800" t="s">
        <v>888</v>
      </c>
      <c r="E139" s="1800" t="s">
        <v>888</v>
      </c>
      <c r="F139" s="1800" t="s">
        <v>888</v>
      </c>
      <c r="G139" s="1800" t="s">
        <v>888</v>
      </c>
      <c r="H139" s="1800" t="s">
        <v>888</v>
      </c>
      <c r="I139" s="1800" t="s">
        <v>888</v>
      </c>
      <c r="J139" s="1800">
        <v>237</v>
      </c>
      <c r="K139" s="1800">
        <v>269</v>
      </c>
      <c r="L139" s="1777">
        <v>293</v>
      </c>
    </row>
    <row r="140" spans="1:12" ht="14.25" customHeight="1" x14ac:dyDescent="0.25">
      <c r="A140" s="2308"/>
      <c r="B140" s="1799" t="s">
        <v>38</v>
      </c>
      <c r="C140" s="1753">
        <v>126</v>
      </c>
      <c r="D140" s="1753">
        <v>111</v>
      </c>
      <c r="E140" s="1753">
        <v>99</v>
      </c>
      <c r="F140" s="1753">
        <v>98</v>
      </c>
      <c r="G140" s="1753">
        <v>96</v>
      </c>
      <c r="H140" s="1753">
        <v>73</v>
      </c>
      <c r="I140" s="1753">
        <v>68</v>
      </c>
      <c r="J140" s="1753">
        <v>297</v>
      </c>
      <c r="K140" s="1753">
        <v>334</v>
      </c>
      <c r="L140" s="1753">
        <v>361</v>
      </c>
    </row>
    <row r="141" spans="1:12" ht="14.25" customHeight="1" x14ac:dyDescent="0.25">
      <c r="A141" s="1801" t="s">
        <v>72</v>
      </c>
      <c r="B141" s="1801"/>
      <c r="C141" s="1753">
        <v>10323</v>
      </c>
      <c r="D141" s="1753">
        <v>10721</v>
      </c>
      <c r="E141" s="1753">
        <v>10500</v>
      </c>
      <c r="F141" s="1753">
        <v>10632</v>
      </c>
      <c r="G141" s="1753">
        <v>10153</v>
      </c>
      <c r="H141" s="1753">
        <v>9416</v>
      </c>
      <c r="I141" s="1753">
        <v>7496</v>
      </c>
      <c r="J141" s="1753">
        <v>8883</v>
      </c>
      <c r="K141" s="1753">
        <v>9762</v>
      </c>
      <c r="L141" s="1753">
        <v>10382</v>
      </c>
    </row>
    <row r="142" spans="1:12" ht="14.25" customHeight="1" x14ac:dyDescent="0.25"/>
    <row r="143" spans="1:12" ht="14.25" customHeight="1" x14ac:dyDescent="0.25">
      <c r="A143" s="1629" t="s">
        <v>805</v>
      </c>
    </row>
    <row r="144" spans="1:12" ht="14.25" customHeight="1" x14ac:dyDescent="0.25"/>
    <row r="145" spans="1:12" ht="14.25" customHeight="1" x14ac:dyDescent="0.25">
      <c r="A145" s="1766" t="s">
        <v>865</v>
      </c>
      <c r="B145" s="1797"/>
      <c r="C145" s="1952" t="s">
        <v>413</v>
      </c>
      <c r="D145" s="1953" t="s">
        <v>414</v>
      </c>
      <c r="E145" s="1953" t="s">
        <v>415</v>
      </c>
      <c r="F145" s="1953" t="s">
        <v>416</v>
      </c>
      <c r="G145" s="1953" t="s">
        <v>417</v>
      </c>
      <c r="H145" s="1953" t="s">
        <v>418</v>
      </c>
      <c r="I145" s="1953" t="s">
        <v>419</v>
      </c>
      <c r="J145" s="1953" t="s">
        <v>511</v>
      </c>
      <c r="K145" s="1953" t="s">
        <v>518</v>
      </c>
      <c r="L145" s="1953" t="s">
        <v>519</v>
      </c>
    </row>
    <row r="146" spans="1:12" ht="14.25" customHeight="1" x14ac:dyDescent="0.25">
      <c r="A146" s="2311" t="s">
        <v>222</v>
      </c>
      <c r="B146" s="1798" t="s">
        <v>223</v>
      </c>
      <c r="C146" s="1803">
        <v>15</v>
      </c>
      <c r="D146" s="1803">
        <v>19</v>
      </c>
      <c r="E146" s="1803">
        <v>18</v>
      </c>
      <c r="F146" s="1803">
        <v>15</v>
      </c>
      <c r="G146" s="1803">
        <v>12</v>
      </c>
      <c r="H146" s="1803">
        <v>19</v>
      </c>
      <c r="I146" s="1803">
        <v>22</v>
      </c>
      <c r="J146" s="1803">
        <v>10</v>
      </c>
      <c r="K146" s="1803">
        <v>13</v>
      </c>
      <c r="L146" s="1803">
        <v>15</v>
      </c>
    </row>
    <row r="147" spans="1:12" ht="14.25" customHeight="1" x14ac:dyDescent="0.25">
      <c r="A147" s="2311"/>
      <c r="B147" s="1798" t="s">
        <v>866</v>
      </c>
      <c r="C147" s="1803">
        <v>126</v>
      </c>
      <c r="D147" s="1803">
        <v>140</v>
      </c>
      <c r="E147" s="1803">
        <v>120</v>
      </c>
      <c r="F147" s="1803">
        <v>110</v>
      </c>
      <c r="G147" s="1803">
        <v>146</v>
      </c>
      <c r="H147" s="1803">
        <v>117</v>
      </c>
      <c r="I147" s="1803">
        <v>84</v>
      </c>
      <c r="J147" s="1803">
        <v>103</v>
      </c>
      <c r="K147" s="1803">
        <v>107</v>
      </c>
      <c r="L147" s="1803">
        <v>104</v>
      </c>
    </row>
    <row r="148" spans="1:12" ht="14.25" customHeight="1" x14ac:dyDescent="0.25">
      <c r="A148" s="2308"/>
      <c r="B148" s="1798" t="s">
        <v>867</v>
      </c>
      <c r="C148" s="1803">
        <v>11</v>
      </c>
      <c r="D148" s="1803">
        <v>4</v>
      </c>
      <c r="E148" s="1803">
        <v>11</v>
      </c>
      <c r="F148" s="1803">
        <v>9</v>
      </c>
      <c r="G148" s="1803">
        <v>8</v>
      </c>
      <c r="H148" s="1803">
        <v>9</v>
      </c>
      <c r="I148" s="1803">
        <v>4</v>
      </c>
      <c r="J148" s="1803">
        <v>4</v>
      </c>
      <c r="K148" s="1803" t="s">
        <v>797</v>
      </c>
      <c r="L148" s="1803">
        <v>7</v>
      </c>
    </row>
    <row r="149" spans="1:12" ht="14.25" customHeight="1" x14ac:dyDescent="0.25">
      <c r="A149" s="2308"/>
      <c r="B149" s="1798" t="s">
        <v>868</v>
      </c>
      <c r="C149" s="1803">
        <v>6</v>
      </c>
      <c r="D149" s="1803">
        <v>2</v>
      </c>
      <c r="E149" s="1803">
        <v>5</v>
      </c>
      <c r="F149" s="1803">
        <v>3</v>
      </c>
      <c r="G149" s="1803">
        <v>5</v>
      </c>
      <c r="H149" s="1803">
        <v>4</v>
      </c>
      <c r="I149" s="1803">
        <v>6</v>
      </c>
      <c r="J149" s="1803">
        <v>4</v>
      </c>
      <c r="K149" s="1803">
        <v>3</v>
      </c>
      <c r="L149" s="1803">
        <v>7</v>
      </c>
    </row>
    <row r="150" spans="1:12" ht="14.25" customHeight="1" x14ac:dyDescent="0.25">
      <c r="A150" s="2308"/>
      <c r="B150" s="1798" t="s">
        <v>869</v>
      </c>
      <c r="C150" s="1803">
        <v>10</v>
      </c>
      <c r="D150" s="1803">
        <v>14</v>
      </c>
      <c r="E150" s="1803">
        <v>15</v>
      </c>
      <c r="F150" s="1803">
        <v>22</v>
      </c>
      <c r="G150" s="1803">
        <v>12</v>
      </c>
      <c r="H150" s="1803">
        <v>6</v>
      </c>
      <c r="I150" s="1803">
        <v>8</v>
      </c>
      <c r="J150" s="1803">
        <v>17</v>
      </c>
      <c r="K150" s="1803">
        <v>15</v>
      </c>
      <c r="L150" s="1803">
        <v>15</v>
      </c>
    </row>
    <row r="151" spans="1:12" ht="14.25" customHeight="1" x14ac:dyDescent="0.25">
      <c r="A151" s="2308"/>
      <c r="B151" s="1798" t="s">
        <v>870</v>
      </c>
      <c r="C151" s="1778">
        <v>1</v>
      </c>
      <c r="D151" s="1778">
        <v>2</v>
      </c>
      <c r="E151" s="1778">
        <v>3</v>
      </c>
      <c r="F151" s="1778" t="s">
        <v>845</v>
      </c>
      <c r="G151" s="1778">
        <v>3</v>
      </c>
      <c r="H151" s="1778" t="s">
        <v>797</v>
      </c>
      <c r="I151" s="1778" t="s">
        <v>797</v>
      </c>
      <c r="J151" s="1778">
        <v>5</v>
      </c>
      <c r="K151" s="1778" t="s">
        <v>797</v>
      </c>
      <c r="L151" s="1778">
        <v>2</v>
      </c>
    </row>
    <row r="152" spans="1:12" ht="14.25" customHeight="1" x14ac:dyDescent="0.25">
      <c r="A152" s="2308"/>
      <c r="B152" s="1798" t="s">
        <v>871</v>
      </c>
      <c r="C152" s="1803">
        <v>2</v>
      </c>
      <c r="D152" s="1803">
        <v>4</v>
      </c>
      <c r="E152" s="1803">
        <v>2</v>
      </c>
      <c r="F152" s="1803">
        <v>1</v>
      </c>
      <c r="G152" s="1803">
        <v>2</v>
      </c>
      <c r="H152" s="1803">
        <v>2</v>
      </c>
      <c r="I152" s="1803" t="s">
        <v>797</v>
      </c>
      <c r="J152" s="1803">
        <v>1</v>
      </c>
      <c r="K152" s="1803" t="s">
        <v>797</v>
      </c>
      <c r="L152" s="1803">
        <v>1</v>
      </c>
    </row>
    <row r="153" spans="1:12" ht="14.25" customHeight="1" x14ac:dyDescent="0.25">
      <c r="A153" s="2308"/>
      <c r="B153" s="1798" t="s">
        <v>872</v>
      </c>
      <c r="C153" s="1803">
        <v>5</v>
      </c>
      <c r="D153" s="1803">
        <v>16</v>
      </c>
      <c r="E153" s="1803">
        <v>4</v>
      </c>
      <c r="F153" s="1803">
        <v>4</v>
      </c>
      <c r="G153" s="1803">
        <v>2</v>
      </c>
      <c r="H153" s="1803">
        <v>6</v>
      </c>
      <c r="I153" s="1803">
        <v>3</v>
      </c>
      <c r="J153" s="1803">
        <v>9</v>
      </c>
      <c r="K153" s="1803">
        <v>2</v>
      </c>
      <c r="L153" s="1803">
        <v>7</v>
      </c>
    </row>
    <row r="154" spans="1:12" ht="14.25" customHeight="1" x14ac:dyDescent="0.25">
      <c r="A154" s="2308"/>
      <c r="B154" s="1798" t="s">
        <v>231</v>
      </c>
      <c r="C154" s="1803">
        <v>3</v>
      </c>
      <c r="D154" s="1803">
        <v>4</v>
      </c>
      <c r="E154" s="1803">
        <v>9</v>
      </c>
      <c r="F154" s="1803">
        <v>5</v>
      </c>
      <c r="G154" s="1803">
        <v>6</v>
      </c>
      <c r="H154" s="1803">
        <v>6</v>
      </c>
      <c r="I154" s="1803">
        <v>4</v>
      </c>
      <c r="J154" s="1803">
        <v>11</v>
      </c>
      <c r="K154" s="1803">
        <v>5</v>
      </c>
      <c r="L154" s="1803">
        <v>4</v>
      </c>
    </row>
    <row r="155" spans="1:12" ht="14.25" customHeight="1" x14ac:dyDescent="0.25">
      <c r="A155" s="2308"/>
      <c r="B155" s="1798" t="s">
        <v>232</v>
      </c>
      <c r="C155" s="1778">
        <v>1</v>
      </c>
      <c r="D155" s="1778">
        <v>1</v>
      </c>
      <c r="E155" s="1778" t="s">
        <v>845</v>
      </c>
      <c r="F155" s="1778" t="s">
        <v>845</v>
      </c>
      <c r="G155" s="1783" t="s">
        <v>797</v>
      </c>
      <c r="H155" s="1783" t="s">
        <v>797</v>
      </c>
      <c r="I155" s="1783">
        <v>1</v>
      </c>
      <c r="J155" s="1783" t="s">
        <v>797</v>
      </c>
      <c r="K155" s="1783" t="s">
        <v>797</v>
      </c>
      <c r="L155" s="1783">
        <v>0</v>
      </c>
    </row>
    <row r="156" spans="1:12" ht="14.25" customHeight="1" x14ac:dyDescent="0.25">
      <c r="A156" s="2308"/>
      <c r="B156" s="1775" t="s">
        <v>873</v>
      </c>
      <c r="C156" s="1803">
        <v>1</v>
      </c>
      <c r="D156" s="1803">
        <v>4</v>
      </c>
      <c r="E156" s="1803">
        <v>1</v>
      </c>
      <c r="F156" s="1803">
        <v>7</v>
      </c>
      <c r="G156" s="1803">
        <v>5</v>
      </c>
      <c r="H156" s="1803">
        <v>1</v>
      </c>
      <c r="I156" s="1803">
        <v>1</v>
      </c>
      <c r="J156" s="1803">
        <v>2</v>
      </c>
      <c r="K156" s="1803">
        <v>3</v>
      </c>
      <c r="L156" s="1803">
        <v>2</v>
      </c>
    </row>
    <row r="157" spans="1:12" ht="14.25" customHeight="1" x14ac:dyDescent="0.25">
      <c r="A157" s="2308"/>
      <c r="B157" s="1775" t="s">
        <v>874</v>
      </c>
      <c r="C157" s="1803">
        <v>1</v>
      </c>
      <c r="D157" s="1803">
        <v>1</v>
      </c>
      <c r="E157" s="1803">
        <v>1</v>
      </c>
      <c r="F157" s="1803" t="s">
        <v>845</v>
      </c>
      <c r="G157" s="1803" t="s">
        <v>797</v>
      </c>
      <c r="H157" s="1803" t="s">
        <v>797</v>
      </c>
      <c r="I157" s="1803">
        <v>1</v>
      </c>
      <c r="J157" s="1803" t="s">
        <v>797</v>
      </c>
      <c r="K157" s="1803">
        <v>1</v>
      </c>
      <c r="L157" s="1803">
        <v>2</v>
      </c>
    </row>
    <row r="158" spans="1:12" ht="14.25" customHeight="1" x14ac:dyDescent="0.25">
      <c r="A158" s="2308"/>
      <c r="B158" s="1775" t="s">
        <v>875</v>
      </c>
      <c r="C158" s="1803">
        <v>26</v>
      </c>
      <c r="D158" s="1803">
        <v>33</v>
      </c>
      <c r="E158" s="1803">
        <v>20</v>
      </c>
      <c r="F158" s="1803">
        <v>25</v>
      </c>
      <c r="G158" s="1803">
        <v>14</v>
      </c>
      <c r="H158" s="1803">
        <v>20</v>
      </c>
      <c r="I158" s="1803">
        <v>16</v>
      </c>
      <c r="J158" s="1803">
        <v>16</v>
      </c>
      <c r="K158" s="1803">
        <v>14</v>
      </c>
      <c r="L158" s="1803">
        <v>16</v>
      </c>
    </row>
    <row r="159" spans="1:12" ht="14.25" customHeight="1" x14ac:dyDescent="0.25">
      <c r="A159" s="2308"/>
      <c r="B159" s="1775" t="s">
        <v>236</v>
      </c>
      <c r="C159" s="1778" t="s">
        <v>845</v>
      </c>
      <c r="D159" s="1778" t="s">
        <v>845</v>
      </c>
      <c r="E159" s="1778" t="s">
        <v>845</v>
      </c>
      <c r="F159" s="1783" t="s">
        <v>845</v>
      </c>
      <c r="G159" s="1783" t="s">
        <v>797</v>
      </c>
      <c r="H159" s="1783" t="s">
        <v>797</v>
      </c>
      <c r="I159" s="1783" t="s">
        <v>797</v>
      </c>
      <c r="J159" s="1783" t="s">
        <v>797</v>
      </c>
      <c r="K159" s="1783" t="s">
        <v>797</v>
      </c>
      <c r="L159" s="1783">
        <v>0</v>
      </c>
    </row>
    <row r="160" spans="1:12" ht="14.25" customHeight="1" x14ac:dyDescent="0.25">
      <c r="A160" s="2308"/>
      <c r="B160" s="1775" t="s">
        <v>876</v>
      </c>
      <c r="C160" s="1778">
        <v>1</v>
      </c>
      <c r="D160" s="1778" t="s">
        <v>845</v>
      </c>
      <c r="E160" s="1778" t="s">
        <v>845</v>
      </c>
      <c r="F160" s="1783" t="s">
        <v>845</v>
      </c>
      <c r="G160" s="1783" t="s">
        <v>797</v>
      </c>
      <c r="H160" s="1783" t="s">
        <v>797</v>
      </c>
      <c r="I160" s="1783" t="s">
        <v>797</v>
      </c>
      <c r="J160" s="1783" t="s">
        <v>797</v>
      </c>
      <c r="K160" s="1783" t="s">
        <v>797</v>
      </c>
      <c r="L160" s="1783">
        <v>0</v>
      </c>
    </row>
    <row r="161" spans="1:12" ht="14.25" customHeight="1" x14ac:dyDescent="0.25">
      <c r="A161" s="2308"/>
      <c r="B161" s="1775" t="s">
        <v>877</v>
      </c>
      <c r="C161" s="1803">
        <v>2</v>
      </c>
      <c r="D161" s="1803">
        <v>4</v>
      </c>
      <c r="E161" s="1803" t="s">
        <v>845</v>
      </c>
      <c r="F161" s="1803">
        <v>12</v>
      </c>
      <c r="G161" s="1783">
        <v>12</v>
      </c>
      <c r="H161" s="1783">
        <v>5</v>
      </c>
      <c r="I161" s="1783">
        <v>2</v>
      </c>
      <c r="J161" s="1783">
        <v>2</v>
      </c>
      <c r="K161" s="1783">
        <v>6</v>
      </c>
      <c r="L161" s="1783">
        <v>2</v>
      </c>
    </row>
    <row r="162" spans="1:12" ht="14.25" customHeight="1" x14ac:dyDescent="0.25">
      <c r="A162" s="2308"/>
      <c r="B162" s="1775" t="s">
        <v>878</v>
      </c>
      <c r="C162" s="1778" t="s">
        <v>845</v>
      </c>
      <c r="D162" s="1778" t="s">
        <v>845</v>
      </c>
      <c r="E162" s="1778" t="s">
        <v>845</v>
      </c>
      <c r="F162" s="1783" t="s">
        <v>845</v>
      </c>
      <c r="G162" s="1783" t="s">
        <v>797</v>
      </c>
      <c r="H162" s="1783" t="s">
        <v>797</v>
      </c>
      <c r="I162" s="1783" t="s">
        <v>797</v>
      </c>
      <c r="J162" s="1783" t="s">
        <v>797</v>
      </c>
      <c r="K162" s="1783" t="s">
        <v>797</v>
      </c>
      <c r="L162" s="1783">
        <v>0</v>
      </c>
    </row>
    <row r="163" spans="1:12" ht="14.25" customHeight="1" x14ac:dyDescent="0.25">
      <c r="A163" s="2308"/>
      <c r="B163" s="1775" t="s">
        <v>879</v>
      </c>
      <c r="C163" s="1778">
        <v>2</v>
      </c>
      <c r="D163" s="1778">
        <v>2</v>
      </c>
      <c r="E163" s="1778" t="s">
        <v>845</v>
      </c>
      <c r="F163" s="1778" t="s">
        <v>845</v>
      </c>
      <c r="G163" s="1783">
        <v>2</v>
      </c>
      <c r="H163" s="1783">
        <v>1</v>
      </c>
      <c r="I163" s="1783">
        <v>2</v>
      </c>
      <c r="J163" s="1783">
        <v>3</v>
      </c>
      <c r="K163" s="1783">
        <v>2</v>
      </c>
      <c r="L163" s="1783">
        <v>3</v>
      </c>
    </row>
    <row r="164" spans="1:12" ht="14.25" customHeight="1" x14ac:dyDescent="0.25">
      <c r="A164" s="2308"/>
      <c r="B164" s="1775" t="s">
        <v>880</v>
      </c>
      <c r="C164" s="1803">
        <v>46</v>
      </c>
      <c r="D164" s="1803">
        <v>58</v>
      </c>
      <c r="E164" s="1803">
        <v>50</v>
      </c>
      <c r="F164" s="1803">
        <v>49</v>
      </c>
      <c r="G164" s="1803">
        <v>38</v>
      </c>
      <c r="H164" s="1803">
        <v>40</v>
      </c>
      <c r="I164" s="1803">
        <v>23</v>
      </c>
      <c r="J164" s="1803">
        <v>15</v>
      </c>
      <c r="K164" s="1803">
        <v>24</v>
      </c>
      <c r="L164" s="1803">
        <v>22</v>
      </c>
    </row>
    <row r="165" spans="1:12" ht="14.25" customHeight="1" x14ac:dyDescent="0.25">
      <c r="A165" s="2308"/>
      <c r="B165" s="1775" t="s">
        <v>881</v>
      </c>
      <c r="C165" s="1803">
        <v>33</v>
      </c>
      <c r="D165" s="1803">
        <v>25</v>
      </c>
      <c r="E165" s="1803">
        <v>35</v>
      </c>
      <c r="F165" s="1803">
        <v>54</v>
      </c>
      <c r="G165" s="1803">
        <v>38</v>
      </c>
      <c r="H165" s="1803">
        <v>38</v>
      </c>
      <c r="I165" s="1803">
        <v>39</v>
      </c>
      <c r="J165" s="1803">
        <v>74</v>
      </c>
      <c r="K165" s="1803">
        <v>66</v>
      </c>
      <c r="L165" s="1803">
        <v>51</v>
      </c>
    </row>
    <row r="166" spans="1:12" ht="14.25" customHeight="1" x14ac:dyDescent="0.25">
      <c r="A166" s="2308"/>
      <c r="B166" s="1799" t="s">
        <v>38</v>
      </c>
      <c r="C166" s="1954">
        <v>292</v>
      </c>
      <c r="D166" s="1954">
        <v>333</v>
      </c>
      <c r="E166" s="1954">
        <v>294</v>
      </c>
      <c r="F166" s="1954">
        <v>316</v>
      </c>
      <c r="G166" s="1954">
        <v>305</v>
      </c>
      <c r="H166" s="1954">
        <v>274</v>
      </c>
      <c r="I166" s="1954">
        <v>216</v>
      </c>
      <c r="J166" s="1954">
        <v>276</v>
      </c>
      <c r="K166" s="1954">
        <v>261</v>
      </c>
      <c r="L166" s="1954">
        <v>260</v>
      </c>
    </row>
    <row r="167" spans="1:12" ht="14.25" customHeight="1" x14ac:dyDescent="0.25">
      <c r="A167" s="2311" t="s">
        <v>242</v>
      </c>
      <c r="B167" s="1775" t="s">
        <v>882</v>
      </c>
      <c r="C167" s="1778" t="s">
        <v>845</v>
      </c>
      <c r="D167" s="1778">
        <v>2</v>
      </c>
      <c r="E167" s="1778">
        <v>2</v>
      </c>
      <c r="F167" s="1778">
        <v>2</v>
      </c>
      <c r="G167" s="1778" t="s">
        <v>797</v>
      </c>
      <c r="H167" s="1778">
        <v>1</v>
      </c>
      <c r="I167" s="1778">
        <v>3</v>
      </c>
      <c r="J167" s="1778" t="s">
        <v>797</v>
      </c>
      <c r="K167" s="1778" t="s">
        <v>797</v>
      </c>
      <c r="L167" s="1778">
        <v>1</v>
      </c>
    </row>
    <row r="168" spans="1:12" ht="14.25" customHeight="1" x14ac:dyDescent="0.25">
      <c r="A168" s="2312"/>
      <c r="B168" s="1798" t="s">
        <v>889</v>
      </c>
      <c r="C168" s="1803">
        <v>4</v>
      </c>
      <c r="D168" s="1803">
        <v>1</v>
      </c>
      <c r="E168" s="1803">
        <v>3</v>
      </c>
      <c r="F168" s="1803">
        <v>3</v>
      </c>
      <c r="G168" s="1803">
        <v>5</v>
      </c>
      <c r="H168" s="1803">
        <v>2</v>
      </c>
      <c r="I168" s="1803">
        <v>1</v>
      </c>
      <c r="J168" s="1803" t="s">
        <v>797</v>
      </c>
      <c r="K168" s="1803">
        <v>2</v>
      </c>
      <c r="L168" s="1803">
        <v>5</v>
      </c>
    </row>
    <row r="169" spans="1:12" ht="14.25" customHeight="1" x14ac:dyDescent="0.25">
      <c r="A169" s="2312"/>
      <c r="B169" s="1798" t="s">
        <v>884</v>
      </c>
      <c r="C169" s="1778" t="s">
        <v>845</v>
      </c>
      <c r="D169" s="1778" t="s">
        <v>845</v>
      </c>
      <c r="E169" s="1778" t="s">
        <v>845</v>
      </c>
      <c r="F169" s="1783" t="s">
        <v>845</v>
      </c>
      <c r="G169" s="1783">
        <v>1</v>
      </c>
      <c r="H169" s="1783" t="s">
        <v>797</v>
      </c>
      <c r="I169" s="1783" t="s">
        <v>797</v>
      </c>
      <c r="J169" s="1783" t="s">
        <v>797</v>
      </c>
      <c r="K169" s="1783" t="s">
        <v>797</v>
      </c>
      <c r="L169" s="1783">
        <v>1</v>
      </c>
    </row>
    <row r="170" spans="1:12" ht="14.25" customHeight="1" x14ac:dyDescent="0.25">
      <c r="A170" s="2312"/>
      <c r="B170" s="1798" t="s">
        <v>885</v>
      </c>
      <c r="C170" s="1803">
        <v>11</v>
      </c>
      <c r="D170" s="1803">
        <v>10</v>
      </c>
      <c r="E170" s="1803">
        <v>8</v>
      </c>
      <c r="F170" s="1803">
        <v>9</v>
      </c>
      <c r="G170" s="1803">
        <v>4</v>
      </c>
      <c r="H170" s="1803">
        <v>18</v>
      </c>
      <c r="I170" s="1803">
        <v>15</v>
      </c>
      <c r="J170" s="1803">
        <v>14</v>
      </c>
      <c r="K170" s="1803">
        <v>3</v>
      </c>
      <c r="L170" s="1803">
        <v>2</v>
      </c>
    </row>
    <row r="171" spans="1:12" ht="14.25" customHeight="1" x14ac:dyDescent="0.25">
      <c r="A171" s="2312"/>
      <c r="B171" s="1799" t="s">
        <v>38</v>
      </c>
      <c r="C171" s="1954">
        <v>15</v>
      </c>
      <c r="D171" s="1954">
        <v>13</v>
      </c>
      <c r="E171" s="1954">
        <v>13</v>
      </c>
      <c r="F171" s="1954">
        <v>14</v>
      </c>
      <c r="G171" s="1954">
        <v>10</v>
      </c>
      <c r="H171" s="1954">
        <v>21</v>
      </c>
      <c r="I171" s="1954">
        <v>19</v>
      </c>
      <c r="J171" s="1954">
        <v>14</v>
      </c>
      <c r="K171" s="1954">
        <v>5</v>
      </c>
      <c r="L171" s="1954">
        <v>9</v>
      </c>
    </row>
    <row r="172" spans="1:12" ht="14.25" customHeight="1" x14ac:dyDescent="0.25">
      <c r="A172" s="2311" t="s">
        <v>246</v>
      </c>
      <c r="B172" s="1798" t="s">
        <v>886</v>
      </c>
      <c r="C172" s="1803">
        <v>1</v>
      </c>
      <c r="D172" s="1803">
        <v>2</v>
      </c>
      <c r="E172" s="1803" t="s">
        <v>845</v>
      </c>
      <c r="F172" s="1803">
        <v>1</v>
      </c>
      <c r="G172" s="1783" t="s">
        <v>845</v>
      </c>
      <c r="H172" s="1783">
        <v>2</v>
      </c>
      <c r="I172" s="1783">
        <v>1</v>
      </c>
      <c r="J172" s="1783">
        <v>2</v>
      </c>
      <c r="K172" s="1783">
        <v>1</v>
      </c>
      <c r="L172" s="1783"/>
    </row>
    <row r="173" spans="1:12" ht="14.25" customHeight="1" x14ac:dyDescent="0.25">
      <c r="A173" s="2308"/>
      <c r="B173" s="1798" t="s">
        <v>887</v>
      </c>
      <c r="C173" s="1778" t="s">
        <v>845</v>
      </c>
      <c r="D173" s="1778" t="s">
        <v>845</v>
      </c>
      <c r="E173" s="1778" t="s">
        <v>845</v>
      </c>
      <c r="F173" s="1783" t="s">
        <v>845</v>
      </c>
      <c r="G173" s="1783">
        <v>2</v>
      </c>
      <c r="H173" s="1783" t="s">
        <v>845</v>
      </c>
      <c r="I173" s="1783">
        <v>1</v>
      </c>
      <c r="J173" s="1783" t="s">
        <v>845</v>
      </c>
      <c r="K173" s="1783" t="s">
        <v>845</v>
      </c>
      <c r="L173" s="1783">
        <v>0</v>
      </c>
    </row>
    <row r="174" spans="1:12" ht="14.25" customHeight="1" x14ac:dyDescent="0.25">
      <c r="A174" s="2308"/>
      <c r="B174" s="1775" t="s">
        <v>117</v>
      </c>
      <c r="C174" s="1955" t="s">
        <v>888</v>
      </c>
      <c r="D174" s="1955" t="s">
        <v>888</v>
      </c>
      <c r="E174" s="1955" t="s">
        <v>888</v>
      </c>
      <c r="F174" s="1955" t="s">
        <v>888</v>
      </c>
      <c r="G174" s="1955" t="s">
        <v>888</v>
      </c>
      <c r="H174" s="1955" t="s">
        <v>888</v>
      </c>
      <c r="I174" s="1955" t="s">
        <v>845</v>
      </c>
      <c r="J174" s="1955" t="s">
        <v>845</v>
      </c>
      <c r="K174" s="1783">
        <v>8</v>
      </c>
      <c r="L174" s="1783">
        <v>5</v>
      </c>
    </row>
    <row r="175" spans="1:12" ht="14.25" customHeight="1" x14ac:dyDescent="0.25">
      <c r="A175" s="2308"/>
      <c r="B175" s="1799" t="s">
        <v>38</v>
      </c>
      <c r="C175" s="1954">
        <v>1</v>
      </c>
      <c r="D175" s="1954">
        <v>2</v>
      </c>
      <c r="E175" s="1954" t="s">
        <v>845</v>
      </c>
      <c r="F175" s="1954">
        <v>1</v>
      </c>
      <c r="G175" s="1783">
        <v>2</v>
      </c>
      <c r="H175" s="1954">
        <v>2</v>
      </c>
      <c r="I175" s="1954">
        <v>2</v>
      </c>
      <c r="J175" s="1954">
        <v>2</v>
      </c>
      <c r="K175" s="1954">
        <v>9</v>
      </c>
      <c r="L175" s="1954">
        <v>5</v>
      </c>
    </row>
    <row r="176" spans="1:12" ht="14.25" customHeight="1" x14ac:dyDescent="0.25">
      <c r="A176" s="1801" t="s">
        <v>72</v>
      </c>
      <c r="B176" s="1801"/>
      <c r="C176" s="1954">
        <v>308</v>
      </c>
      <c r="D176" s="1954">
        <v>348</v>
      </c>
      <c r="E176" s="1954">
        <v>307</v>
      </c>
      <c r="F176" s="1954">
        <v>331</v>
      </c>
      <c r="G176" s="1806">
        <v>317</v>
      </c>
      <c r="H176" s="1806">
        <v>297</v>
      </c>
      <c r="I176" s="1806">
        <v>237</v>
      </c>
      <c r="J176" s="1806">
        <v>292</v>
      </c>
      <c r="K176" s="1806">
        <v>275</v>
      </c>
      <c r="L176" s="1806">
        <v>274</v>
      </c>
    </row>
    <row r="177" spans="1:12" ht="14.25" customHeight="1" x14ac:dyDescent="0.25"/>
    <row r="178" spans="1:12" ht="14.25" customHeight="1" x14ac:dyDescent="0.25">
      <c r="A178" s="1629" t="s">
        <v>822</v>
      </c>
    </row>
    <row r="179" spans="1:12" ht="14.25" customHeight="1" x14ac:dyDescent="0.25"/>
    <row r="180" spans="1:12" ht="14.25" customHeight="1" x14ac:dyDescent="0.25">
      <c r="A180" s="1766" t="s">
        <v>865</v>
      </c>
      <c r="B180" s="1797"/>
      <c r="C180" s="1743" t="s">
        <v>413</v>
      </c>
      <c r="D180" s="1744" t="s">
        <v>414</v>
      </c>
      <c r="E180" s="1744" t="s">
        <v>415</v>
      </c>
      <c r="F180" s="1744" t="s">
        <v>416</v>
      </c>
      <c r="G180" s="1744" t="s">
        <v>417</v>
      </c>
      <c r="H180" s="1744" t="s">
        <v>418</v>
      </c>
      <c r="I180" s="1744" t="s">
        <v>419</v>
      </c>
      <c r="J180" s="1744" t="s">
        <v>511</v>
      </c>
      <c r="K180" s="1744" t="s">
        <v>518</v>
      </c>
      <c r="L180" s="1744" t="s">
        <v>519</v>
      </c>
    </row>
    <row r="181" spans="1:12" ht="14.25" customHeight="1" x14ac:dyDescent="0.25">
      <c r="A181" s="2311" t="s">
        <v>222</v>
      </c>
      <c r="B181" s="1798" t="s">
        <v>223</v>
      </c>
      <c r="C181" s="1768">
        <v>79</v>
      </c>
      <c r="D181" s="1768">
        <v>107</v>
      </c>
      <c r="E181" s="1768">
        <v>113</v>
      </c>
      <c r="F181" s="1768">
        <v>121</v>
      </c>
      <c r="G181" s="1768">
        <v>115</v>
      </c>
      <c r="H181" s="1768">
        <v>132</v>
      </c>
      <c r="I181" s="1768">
        <v>116</v>
      </c>
      <c r="J181" s="1768">
        <v>103</v>
      </c>
      <c r="K181" s="1768">
        <v>109</v>
      </c>
      <c r="L181" s="1768">
        <v>123</v>
      </c>
    </row>
    <row r="182" spans="1:12" ht="14.25" customHeight="1" x14ac:dyDescent="0.25">
      <c r="A182" s="2311"/>
      <c r="B182" s="1798" t="s">
        <v>866</v>
      </c>
      <c r="C182" s="1768">
        <v>892</v>
      </c>
      <c r="D182" s="1768">
        <v>981</v>
      </c>
      <c r="E182" s="1768">
        <v>885</v>
      </c>
      <c r="F182" s="1768">
        <v>905</v>
      </c>
      <c r="G182" s="1768">
        <v>880</v>
      </c>
      <c r="H182" s="1768">
        <v>778</v>
      </c>
      <c r="I182" s="1768">
        <v>744</v>
      </c>
      <c r="J182" s="1768">
        <v>778</v>
      </c>
      <c r="K182" s="1768">
        <v>926</v>
      </c>
      <c r="L182" s="1768">
        <v>991</v>
      </c>
    </row>
    <row r="183" spans="1:12" ht="14.25" customHeight="1" x14ac:dyDescent="0.25">
      <c r="A183" s="2308"/>
      <c r="B183" s="1798" t="s">
        <v>867</v>
      </c>
      <c r="C183" s="1768">
        <v>98</v>
      </c>
      <c r="D183" s="1768">
        <v>82</v>
      </c>
      <c r="E183" s="1768">
        <v>90</v>
      </c>
      <c r="F183" s="1768">
        <v>94</v>
      </c>
      <c r="G183" s="1768">
        <v>90</v>
      </c>
      <c r="H183" s="1768">
        <v>64</v>
      </c>
      <c r="I183" s="1768">
        <v>74</v>
      </c>
      <c r="J183" s="1768">
        <v>91</v>
      </c>
      <c r="K183" s="1768">
        <v>97</v>
      </c>
      <c r="L183" s="1768">
        <v>107</v>
      </c>
    </row>
    <row r="184" spans="1:12" ht="14.25" customHeight="1" x14ac:dyDescent="0.25">
      <c r="A184" s="2308"/>
      <c r="B184" s="1798" t="s">
        <v>868</v>
      </c>
      <c r="C184" s="1768">
        <v>24</v>
      </c>
      <c r="D184" s="1768">
        <v>20</v>
      </c>
      <c r="E184" s="1768">
        <v>17</v>
      </c>
      <c r="F184" s="1768">
        <v>20</v>
      </c>
      <c r="G184" s="1768">
        <v>36</v>
      </c>
      <c r="H184" s="1768">
        <v>26</v>
      </c>
      <c r="I184" s="1768">
        <v>37</v>
      </c>
      <c r="J184" s="1768">
        <v>33</v>
      </c>
      <c r="K184" s="1768">
        <v>32</v>
      </c>
      <c r="L184" s="1768">
        <v>39</v>
      </c>
    </row>
    <row r="185" spans="1:12" ht="14.25" customHeight="1" x14ac:dyDescent="0.25">
      <c r="A185" s="2308"/>
      <c r="B185" s="1798" t="s">
        <v>869</v>
      </c>
      <c r="C185" s="1768">
        <v>72</v>
      </c>
      <c r="D185" s="1768">
        <v>92</v>
      </c>
      <c r="E185" s="1768">
        <v>92</v>
      </c>
      <c r="F185" s="1768">
        <v>115</v>
      </c>
      <c r="G185" s="1768">
        <v>103</v>
      </c>
      <c r="H185" s="1768">
        <v>109</v>
      </c>
      <c r="I185" s="1768">
        <v>74</v>
      </c>
      <c r="J185" s="1768">
        <v>95</v>
      </c>
      <c r="K185" s="1768">
        <v>109</v>
      </c>
      <c r="L185" s="1768">
        <v>100</v>
      </c>
    </row>
    <row r="186" spans="1:12" ht="14.25" customHeight="1" x14ac:dyDescent="0.25">
      <c r="A186" s="2308"/>
      <c r="B186" s="1798" t="s">
        <v>870</v>
      </c>
      <c r="C186" s="1768">
        <v>33</v>
      </c>
      <c r="D186" s="1768">
        <v>25</v>
      </c>
      <c r="E186" s="1768">
        <v>24</v>
      </c>
      <c r="F186" s="1768">
        <v>25</v>
      </c>
      <c r="G186" s="1768">
        <v>20</v>
      </c>
      <c r="H186" s="1768">
        <v>16</v>
      </c>
      <c r="I186" s="1768">
        <v>17</v>
      </c>
      <c r="J186" s="1768">
        <v>13</v>
      </c>
      <c r="K186" s="1768">
        <v>27</v>
      </c>
      <c r="L186" s="1768">
        <v>12</v>
      </c>
    </row>
    <row r="187" spans="1:12" ht="14.25" customHeight="1" x14ac:dyDescent="0.25">
      <c r="A187" s="2308"/>
      <c r="B187" s="1798" t="s">
        <v>871</v>
      </c>
      <c r="C187" s="1768">
        <v>21</v>
      </c>
      <c r="D187" s="1768">
        <v>23</v>
      </c>
      <c r="E187" s="1768">
        <v>11</v>
      </c>
      <c r="F187" s="1768">
        <v>21</v>
      </c>
      <c r="G187" s="1768">
        <v>17</v>
      </c>
      <c r="H187" s="1768">
        <v>11</v>
      </c>
      <c r="I187" s="1768">
        <v>14</v>
      </c>
      <c r="J187" s="1768">
        <v>11</v>
      </c>
      <c r="K187" s="1768">
        <v>7</v>
      </c>
      <c r="L187" s="1768">
        <v>11</v>
      </c>
    </row>
    <row r="188" spans="1:12" ht="14.25" customHeight="1" x14ac:dyDescent="0.25">
      <c r="A188" s="2308"/>
      <c r="B188" s="1798" t="s">
        <v>872</v>
      </c>
      <c r="C188" s="1768">
        <v>121</v>
      </c>
      <c r="D188" s="1768">
        <v>101</v>
      </c>
      <c r="E188" s="1768">
        <v>110</v>
      </c>
      <c r="F188" s="1768">
        <v>105</v>
      </c>
      <c r="G188" s="1768">
        <v>107</v>
      </c>
      <c r="H188" s="1768">
        <v>119</v>
      </c>
      <c r="I188" s="1768">
        <v>99</v>
      </c>
      <c r="J188" s="1768">
        <v>103</v>
      </c>
      <c r="K188" s="1768">
        <v>107</v>
      </c>
      <c r="L188" s="1768">
        <v>108</v>
      </c>
    </row>
    <row r="189" spans="1:12" ht="14.25" customHeight="1" x14ac:dyDescent="0.25">
      <c r="A189" s="2308"/>
      <c r="B189" s="1798" t="s">
        <v>231</v>
      </c>
      <c r="C189" s="1768">
        <v>95</v>
      </c>
      <c r="D189" s="1768">
        <v>109</v>
      </c>
      <c r="E189" s="1768">
        <v>101</v>
      </c>
      <c r="F189" s="1768">
        <v>107</v>
      </c>
      <c r="G189" s="1768">
        <v>87</v>
      </c>
      <c r="H189" s="1768">
        <v>85</v>
      </c>
      <c r="I189" s="1768">
        <v>70</v>
      </c>
      <c r="J189" s="1768">
        <v>113</v>
      </c>
      <c r="K189" s="1768">
        <v>85</v>
      </c>
      <c r="L189" s="1768">
        <v>107</v>
      </c>
    </row>
    <row r="190" spans="1:12" ht="14.25" customHeight="1" x14ac:dyDescent="0.25">
      <c r="A190" s="2308"/>
      <c r="B190" s="1798" t="s">
        <v>232</v>
      </c>
      <c r="C190" s="1768">
        <v>11</v>
      </c>
      <c r="D190" s="1768">
        <v>13</v>
      </c>
      <c r="E190" s="1768">
        <v>14</v>
      </c>
      <c r="F190" s="1768">
        <v>13</v>
      </c>
      <c r="G190" s="1768">
        <v>18</v>
      </c>
      <c r="H190" s="1768">
        <v>9</v>
      </c>
      <c r="I190" s="1768">
        <v>6</v>
      </c>
      <c r="J190" s="1768">
        <v>9</v>
      </c>
      <c r="K190" s="1768">
        <v>8</v>
      </c>
      <c r="L190" s="1768">
        <v>13</v>
      </c>
    </row>
    <row r="191" spans="1:12" ht="14.25" customHeight="1" x14ac:dyDescent="0.25">
      <c r="A191" s="2308"/>
      <c r="B191" s="1775" t="s">
        <v>873</v>
      </c>
      <c r="C191" s="1768">
        <v>49</v>
      </c>
      <c r="D191" s="1768">
        <v>51</v>
      </c>
      <c r="E191" s="1768">
        <v>55</v>
      </c>
      <c r="F191" s="1768">
        <v>34</v>
      </c>
      <c r="G191" s="1768">
        <v>52</v>
      </c>
      <c r="H191" s="1768">
        <v>39</v>
      </c>
      <c r="I191" s="1768">
        <v>53</v>
      </c>
      <c r="J191" s="1768">
        <v>46</v>
      </c>
      <c r="K191" s="1768">
        <v>61</v>
      </c>
      <c r="L191" s="1768">
        <v>58</v>
      </c>
    </row>
    <row r="192" spans="1:12" ht="14.25" customHeight="1" x14ac:dyDescent="0.25">
      <c r="A192" s="2308"/>
      <c r="B192" s="1775" t="s">
        <v>874</v>
      </c>
      <c r="C192" s="1768">
        <v>13</v>
      </c>
      <c r="D192" s="1768">
        <v>15</v>
      </c>
      <c r="E192" s="1768">
        <v>13</v>
      </c>
      <c r="F192" s="1768">
        <v>19</v>
      </c>
      <c r="G192" s="1768">
        <v>15</v>
      </c>
      <c r="H192" s="1768">
        <v>17</v>
      </c>
      <c r="I192" s="1768">
        <v>18</v>
      </c>
      <c r="J192" s="1768">
        <v>15</v>
      </c>
      <c r="K192" s="1768">
        <v>26</v>
      </c>
      <c r="L192" s="1768">
        <v>31</v>
      </c>
    </row>
    <row r="193" spans="1:12" ht="14.25" customHeight="1" x14ac:dyDescent="0.25">
      <c r="A193" s="2308"/>
      <c r="B193" s="1775" t="s">
        <v>875</v>
      </c>
      <c r="C193" s="1768">
        <v>315</v>
      </c>
      <c r="D193" s="1768">
        <v>344</v>
      </c>
      <c r="E193" s="1768">
        <v>367</v>
      </c>
      <c r="F193" s="1768">
        <v>352</v>
      </c>
      <c r="G193" s="1768">
        <v>346</v>
      </c>
      <c r="H193" s="1768">
        <v>305</v>
      </c>
      <c r="I193" s="1768">
        <v>301</v>
      </c>
      <c r="J193" s="1768">
        <v>313</v>
      </c>
      <c r="K193" s="1768">
        <v>361</v>
      </c>
      <c r="L193" s="1768">
        <v>368</v>
      </c>
    </row>
    <row r="194" spans="1:12" ht="14.25" customHeight="1" x14ac:dyDescent="0.25">
      <c r="A194" s="2308"/>
      <c r="B194" s="1775" t="s">
        <v>236</v>
      </c>
      <c r="C194" s="1786">
        <v>1</v>
      </c>
      <c r="D194" s="1786">
        <v>3</v>
      </c>
      <c r="E194" s="1786" t="s">
        <v>797</v>
      </c>
      <c r="F194" s="1786">
        <v>2</v>
      </c>
      <c r="G194" s="1786">
        <v>4</v>
      </c>
      <c r="H194" s="1786">
        <v>2</v>
      </c>
      <c r="I194" s="1786" t="s">
        <v>797</v>
      </c>
      <c r="J194" s="1786" t="s">
        <v>797</v>
      </c>
      <c r="K194" s="1786">
        <v>0</v>
      </c>
      <c r="L194" s="1786">
        <v>0</v>
      </c>
    </row>
    <row r="195" spans="1:12" ht="14.25" customHeight="1" x14ac:dyDescent="0.25">
      <c r="A195" s="2308"/>
      <c r="B195" s="1775" t="s">
        <v>876</v>
      </c>
      <c r="C195" s="1768">
        <v>9</v>
      </c>
      <c r="D195" s="1768">
        <v>4</v>
      </c>
      <c r="E195" s="1768">
        <v>6</v>
      </c>
      <c r="F195" s="1768">
        <v>4</v>
      </c>
      <c r="G195" s="1768">
        <v>7</v>
      </c>
      <c r="H195" s="1768">
        <v>6</v>
      </c>
      <c r="I195" s="1768">
        <v>7</v>
      </c>
      <c r="J195" s="1768">
        <v>6</v>
      </c>
      <c r="K195" s="1768">
        <v>7</v>
      </c>
      <c r="L195" s="1768">
        <v>5</v>
      </c>
    </row>
    <row r="196" spans="1:12" ht="14.25" customHeight="1" x14ac:dyDescent="0.25">
      <c r="A196" s="2308"/>
      <c r="B196" s="1775" t="s">
        <v>877</v>
      </c>
      <c r="C196" s="1768">
        <v>50</v>
      </c>
      <c r="D196" s="1768">
        <v>43</v>
      </c>
      <c r="E196" s="1768">
        <v>45</v>
      </c>
      <c r="F196" s="1768">
        <v>38</v>
      </c>
      <c r="G196" s="1768">
        <v>33</v>
      </c>
      <c r="H196" s="1768">
        <v>27</v>
      </c>
      <c r="I196" s="1768">
        <v>22</v>
      </c>
      <c r="J196" s="1768">
        <v>37</v>
      </c>
      <c r="K196" s="1768">
        <v>42</v>
      </c>
      <c r="L196" s="1768">
        <v>42</v>
      </c>
    </row>
    <row r="197" spans="1:12" ht="14.25" customHeight="1" x14ac:dyDescent="0.25">
      <c r="A197" s="2308"/>
      <c r="B197" s="1775" t="s">
        <v>878</v>
      </c>
      <c r="C197" s="1768" t="s">
        <v>845</v>
      </c>
      <c r="D197" s="1768">
        <v>2</v>
      </c>
      <c r="E197" s="1805">
        <v>4</v>
      </c>
      <c r="F197" s="1805">
        <v>3</v>
      </c>
      <c r="G197" s="1805">
        <v>4</v>
      </c>
      <c r="H197" s="1805">
        <v>3</v>
      </c>
      <c r="I197" s="1805">
        <v>2</v>
      </c>
      <c r="J197" s="1805" t="s">
        <v>797</v>
      </c>
      <c r="K197" s="1805">
        <v>0</v>
      </c>
      <c r="L197" s="1786">
        <v>2</v>
      </c>
    </row>
    <row r="198" spans="1:12" ht="14.25" customHeight="1" x14ac:dyDescent="0.25">
      <c r="A198" s="2308"/>
      <c r="B198" s="1775" t="s">
        <v>890</v>
      </c>
      <c r="C198" s="1768">
        <v>22</v>
      </c>
      <c r="D198" s="1768">
        <v>26</v>
      </c>
      <c r="E198" s="1768">
        <v>18</v>
      </c>
      <c r="F198" s="1768">
        <v>11</v>
      </c>
      <c r="G198" s="1768">
        <v>13</v>
      </c>
      <c r="H198" s="1768">
        <v>13</v>
      </c>
      <c r="I198" s="1768">
        <v>15</v>
      </c>
      <c r="J198" s="1768">
        <v>29</v>
      </c>
      <c r="K198" s="1768">
        <v>26</v>
      </c>
      <c r="L198" s="1768">
        <v>33</v>
      </c>
    </row>
    <row r="199" spans="1:12" ht="14.25" customHeight="1" x14ac:dyDescent="0.25">
      <c r="A199" s="2308"/>
      <c r="B199" s="1775" t="s">
        <v>880</v>
      </c>
      <c r="C199" s="1768">
        <v>387</v>
      </c>
      <c r="D199" s="1768">
        <v>400</v>
      </c>
      <c r="E199" s="1768">
        <v>344</v>
      </c>
      <c r="F199" s="1768">
        <v>360</v>
      </c>
      <c r="G199" s="1768">
        <v>367</v>
      </c>
      <c r="H199" s="1768">
        <v>288</v>
      </c>
      <c r="I199" s="1768">
        <v>181</v>
      </c>
      <c r="J199" s="1768">
        <v>223</v>
      </c>
      <c r="K199" s="1768">
        <v>233</v>
      </c>
      <c r="L199" s="1768">
        <v>264</v>
      </c>
    </row>
    <row r="200" spans="1:12" ht="14.25" customHeight="1" x14ac:dyDescent="0.25">
      <c r="A200" s="2308"/>
      <c r="B200" s="1775" t="s">
        <v>881</v>
      </c>
      <c r="C200" s="1768">
        <v>237</v>
      </c>
      <c r="D200" s="1768">
        <v>229</v>
      </c>
      <c r="E200" s="1768">
        <v>301</v>
      </c>
      <c r="F200" s="1768">
        <v>310</v>
      </c>
      <c r="G200" s="1768">
        <v>296</v>
      </c>
      <c r="H200" s="1768">
        <v>266</v>
      </c>
      <c r="I200" s="1768">
        <v>283</v>
      </c>
      <c r="J200" s="1768">
        <v>395</v>
      </c>
      <c r="K200" s="1768">
        <v>447</v>
      </c>
      <c r="L200" s="1768">
        <v>474</v>
      </c>
    </row>
    <row r="201" spans="1:12" ht="14.25" customHeight="1" x14ac:dyDescent="0.25">
      <c r="A201" s="2308"/>
      <c r="B201" s="1799" t="s">
        <v>38</v>
      </c>
      <c r="C201" s="1753">
        <v>2529</v>
      </c>
      <c r="D201" s="1753">
        <v>2670</v>
      </c>
      <c r="E201" s="1753">
        <v>2610</v>
      </c>
      <c r="F201" s="1753">
        <v>2659</v>
      </c>
      <c r="G201" s="1753">
        <v>2610</v>
      </c>
      <c r="H201" s="1753">
        <v>2315</v>
      </c>
      <c r="I201" s="1753">
        <v>2133</v>
      </c>
      <c r="J201" s="1753">
        <v>2413</v>
      </c>
      <c r="K201" s="1753">
        <v>2710</v>
      </c>
      <c r="L201" s="1753">
        <v>2888</v>
      </c>
    </row>
    <row r="202" spans="1:12" ht="14.25" customHeight="1" x14ac:dyDescent="0.25">
      <c r="A202" s="2311" t="s">
        <v>242</v>
      </c>
      <c r="B202" s="1775" t="s">
        <v>882</v>
      </c>
      <c r="C202" s="1746">
        <v>14</v>
      </c>
      <c r="D202" s="1746">
        <v>16</v>
      </c>
      <c r="E202" s="1746">
        <v>14</v>
      </c>
      <c r="F202" s="1746">
        <v>16</v>
      </c>
      <c r="G202" s="1746">
        <v>11</v>
      </c>
      <c r="H202" s="1746">
        <v>18</v>
      </c>
      <c r="I202" s="1746">
        <v>14</v>
      </c>
      <c r="J202" s="1746">
        <v>23</v>
      </c>
      <c r="K202" s="1746">
        <v>18</v>
      </c>
      <c r="L202" s="1746">
        <v>18</v>
      </c>
    </row>
    <row r="203" spans="1:12" ht="14.25" customHeight="1" x14ac:dyDescent="0.25">
      <c r="A203" s="2312"/>
      <c r="B203" s="1798" t="s">
        <v>889</v>
      </c>
      <c r="C203" s="1746">
        <v>30</v>
      </c>
      <c r="D203" s="1746">
        <v>32</v>
      </c>
      <c r="E203" s="1746">
        <v>24</v>
      </c>
      <c r="F203" s="1746">
        <v>23</v>
      </c>
      <c r="G203" s="1746">
        <v>27</v>
      </c>
      <c r="H203" s="1746">
        <v>33</v>
      </c>
      <c r="I203" s="1746">
        <v>25</v>
      </c>
      <c r="J203" s="1746">
        <v>31</v>
      </c>
      <c r="K203" s="1746">
        <v>19</v>
      </c>
      <c r="L203" s="1746">
        <v>21</v>
      </c>
    </row>
    <row r="204" spans="1:12" ht="14.25" customHeight="1" x14ac:dyDescent="0.25">
      <c r="A204" s="2312"/>
      <c r="B204" s="1798" t="s">
        <v>884</v>
      </c>
      <c r="C204" s="1746">
        <v>2</v>
      </c>
      <c r="D204" s="1746">
        <v>2</v>
      </c>
      <c r="E204" s="1746" t="s">
        <v>797</v>
      </c>
      <c r="F204" s="1746" t="s">
        <v>797</v>
      </c>
      <c r="G204" s="1786">
        <v>3</v>
      </c>
      <c r="H204" s="1786" t="s">
        <v>797</v>
      </c>
      <c r="I204" s="1786" t="s">
        <v>797</v>
      </c>
      <c r="J204" s="1786" t="s">
        <v>797</v>
      </c>
      <c r="K204" s="1786">
        <v>0</v>
      </c>
      <c r="L204" s="1786">
        <v>0</v>
      </c>
    </row>
    <row r="205" spans="1:12" ht="14.25" customHeight="1" x14ac:dyDescent="0.25">
      <c r="A205" s="2312"/>
      <c r="B205" s="1798" t="s">
        <v>885</v>
      </c>
      <c r="C205" s="1746">
        <v>71</v>
      </c>
      <c r="D205" s="1746">
        <v>70</v>
      </c>
      <c r="E205" s="1746">
        <v>74</v>
      </c>
      <c r="F205" s="1746">
        <v>50</v>
      </c>
      <c r="G205" s="1746">
        <v>54</v>
      </c>
      <c r="H205" s="1746">
        <v>102</v>
      </c>
      <c r="I205" s="1746">
        <v>103</v>
      </c>
      <c r="J205" s="1746">
        <v>121</v>
      </c>
      <c r="K205" s="1746">
        <v>47</v>
      </c>
      <c r="L205" s="1746">
        <v>49</v>
      </c>
    </row>
    <row r="206" spans="1:12" ht="14.25" customHeight="1" x14ac:dyDescent="0.25">
      <c r="A206" s="2312"/>
      <c r="B206" s="1799" t="s">
        <v>38</v>
      </c>
      <c r="C206" s="1753">
        <v>117</v>
      </c>
      <c r="D206" s="1753">
        <v>120</v>
      </c>
      <c r="E206" s="1753">
        <v>112</v>
      </c>
      <c r="F206" s="1753">
        <v>89</v>
      </c>
      <c r="G206" s="1753">
        <v>95</v>
      </c>
      <c r="H206" s="1753">
        <v>153</v>
      </c>
      <c r="I206" s="1753">
        <v>142</v>
      </c>
      <c r="J206" s="1753">
        <v>175</v>
      </c>
      <c r="K206" s="1753">
        <v>84</v>
      </c>
      <c r="L206" s="1753">
        <v>88</v>
      </c>
    </row>
    <row r="207" spans="1:12" ht="14.25" customHeight="1" x14ac:dyDescent="0.25">
      <c r="A207" s="2311" t="s">
        <v>246</v>
      </c>
      <c r="B207" s="1798" t="s">
        <v>886</v>
      </c>
      <c r="C207" s="1746">
        <v>28</v>
      </c>
      <c r="D207" s="1746">
        <v>23</v>
      </c>
      <c r="E207" s="1746">
        <v>24</v>
      </c>
      <c r="F207" s="1746">
        <v>27</v>
      </c>
      <c r="G207" s="1746">
        <v>26</v>
      </c>
      <c r="H207" s="1746">
        <v>20</v>
      </c>
      <c r="I207" s="1746">
        <v>18</v>
      </c>
      <c r="J207" s="1746">
        <v>16</v>
      </c>
      <c r="K207" s="1746">
        <v>15</v>
      </c>
      <c r="L207" s="1746">
        <v>10</v>
      </c>
    </row>
    <row r="208" spans="1:12" ht="14.25" customHeight="1" x14ac:dyDescent="0.25">
      <c r="A208" s="2308"/>
      <c r="B208" s="1798" t="s">
        <v>887</v>
      </c>
      <c r="C208" s="1746">
        <v>1</v>
      </c>
      <c r="D208" s="1746">
        <v>9</v>
      </c>
      <c r="E208" s="1746">
        <v>1</v>
      </c>
      <c r="F208" s="1746">
        <v>1</v>
      </c>
      <c r="G208" s="1746" t="s">
        <v>797</v>
      </c>
      <c r="H208" s="1746">
        <v>4</v>
      </c>
      <c r="I208" s="1786">
        <v>2</v>
      </c>
      <c r="J208" s="1786">
        <v>6</v>
      </c>
      <c r="K208" s="1786">
        <v>3</v>
      </c>
      <c r="L208" s="1786">
        <v>7</v>
      </c>
    </row>
    <row r="209" spans="1:12" ht="14.25" customHeight="1" x14ac:dyDescent="0.25">
      <c r="A209" s="2308"/>
      <c r="B209" s="1775" t="s">
        <v>117</v>
      </c>
      <c r="C209" s="1804" t="s">
        <v>888</v>
      </c>
      <c r="D209" s="1804" t="s">
        <v>888</v>
      </c>
      <c r="E209" s="1804" t="s">
        <v>888</v>
      </c>
      <c r="F209" s="1804" t="s">
        <v>888</v>
      </c>
      <c r="G209" s="1804" t="s">
        <v>888</v>
      </c>
      <c r="H209" s="1804" t="s">
        <v>888</v>
      </c>
      <c r="I209" s="1804" t="s">
        <v>888</v>
      </c>
      <c r="J209" s="1804" t="s">
        <v>888</v>
      </c>
      <c r="K209" s="1804">
        <v>98</v>
      </c>
      <c r="L209" s="1804">
        <v>109</v>
      </c>
    </row>
    <row r="210" spans="1:12" ht="14.25" customHeight="1" x14ac:dyDescent="0.25">
      <c r="A210" s="2308"/>
      <c r="B210" s="1799" t="s">
        <v>38</v>
      </c>
      <c r="C210" s="1806">
        <v>29</v>
      </c>
      <c r="D210" s="1806">
        <v>32</v>
      </c>
      <c r="E210" s="1806">
        <v>25</v>
      </c>
      <c r="F210" s="1806">
        <v>28</v>
      </c>
      <c r="G210" s="1806">
        <v>26</v>
      </c>
      <c r="H210" s="1806">
        <v>24</v>
      </c>
      <c r="I210" s="1806">
        <v>20</v>
      </c>
      <c r="J210" s="1806">
        <v>22</v>
      </c>
      <c r="K210" s="1806">
        <v>116</v>
      </c>
      <c r="L210" s="1806">
        <v>126</v>
      </c>
    </row>
    <row r="211" spans="1:12" ht="14.25" customHeight="1" x14ac:dyDescent="0.25">
      <c r="A211" s="1801" t="s">
        <v>72</v>
      </c>
      <c r="B211" s="1801"/>
      <c r="C211" s="1753">
        <v>2675</v>
      </c>
      <c r="D211" s="1753">
        <v>2822</v>
      </c>
      <c r="E211" s="1753">
        <v>2747</v>
      </c>
      <c r="F211" s="1753">
        <v>2776</v>
      </c>
      <c r="G211" s="1753">
        <v>2731</v>
      </c>
      <c r="H211" s="1753">
        <v>2492</v>
      </c>
      <c r="I211" s="1753">
        <v>2295</v>
      </c>
      <c r="J211" s="1753">
        <v>2610</v>
      </c>
      <c r="K211" s="1753">
        <v>2910</v>
      </c>
      <c r="L211" s="1753">
        <v>3102</v>
      </c>
    </row>
    <row r="212" spans="1:12" ht="14.25" customHeight="1" x14ac:dyDescent="0.25"/>
    <row r="213" spans="1:12" ht="14.25" customHeight="1" x14ac:dyDescent="0.25">
      <c r="A213" s="1629" t="s">
        <v>823</v>
      </c>
    </row>
    <row r="214" spans="1:12" ht="14.25" customHeight="1" x14ac:dyDescent="0.25"/>
    <row r="215" spans="1:12" ht="14.25" customHeight="1" x14ac:dyDescent="0.25">
      <c r="A215" s="1766" t="s">
        <v>865</v>
      </c>
      <c r="B215" s="1797"/>
      <c r="C215" s="1743" t="s">
        <v>413</v>
      </c>
      <c r="D215" s="1744" t="s">
        <v>414</v>
      </c>
      <c r="E215" s="1744" t="s">
        <v>415</v>
      </c>
      <c r="F215" s="1744" t="s">
        <v>416</v>
      </c>
      <c r="G215" s="1744" t="s">
        <v>417</v>
      </c>
      <c r="H215" s="1744" t="s">
        <v>418</v>
      </c>
      <c r="I215" s="1744" t="s">
        <v>419</v>
      </c>
      <c r="J215" s="1744" t="s">
        <v>511</v>
      </c>
      <c r="K215" s="1744" t="s">
        <v>518</v>
      </c>
      <c r="L215" s="1744" t="s">
        <v>519</v>
      </c>
    </row>
    <row r="216" spans="1:12" ht="14.25" customHeight="1" x14ac:dyDescent="0.25">
      <c r="A216" s="2311" t="s">
        <v>222</v>
      </c>
      <c r="B216" s="1798" t="s">
        <v>223</v>
      </c>
      <c r="C216" s="1751">
        <v>359</v>
      </c>
      <c r="D216" s="1751">
        <v>373</v>
      </c>
      <c r="E216" s="1751">
        <v>400</v>
      </c>
      <c r="F216" s="1751">
        <v>502</v>
      </c>
      <c r="G216" s="1751">
        <v>410</v>
      </c>
      <c r="H216" s="1751">
        <v>377</v>
      </c>
      <c r="I216" s="1751">
        <v>337</v>
      </c>
      <c r="J216" s="1751">
        <v>319</v>
      </c>
      <c r="K216" s="1751">
        <v>351</v>
      </c>
      <c r="L216" s="1751">
        <v>364</v>
      </c>
    </row>
    <row r="217" spans="1:12" ht="14.25" customHeight="1" x14ac:dyDescent="0.25">
      <c r="A217" s="2311"/>
      <c r="B217" s="1798" t="s">
        <v>866</v>
      </c>
      <c r="C217" s="1751">
        <v>3526</v>
      </c>
      <c r="D217" s="1751">
        <v>3596</v>
      </c>
      <c r="E217" s="1751">
        <v>3586</v>
      </c>
      <c r="F217" s="1751">
        <v>3253</v>
      </c>
      <c r="G217" s="1751">
        <v>3152</v>
      </c>
      <c r="H217" s="1751">
        <v>2845</v>
      </c>
      <c r="I217" s="1751">
        <v>2097</v>
      </c>
      <c r="J217" s="1751">
        <v>2509</v>
      </c>
      <c r="K217" s="1751">
        <v>2998</v>
      </c>
      <c r="L217" s="1751">
        <v>3080</v>
      </c>
    </row>
    <row r="218" spans="1:12" ht="14.25" customHeight="1" x14ac:dyDescent="0.25">
      <c r="A218" s="2308"/>
      <c r="B218" s="1798" t="s">
        <v>867</v>
      </c>
      <c r="C218" s="1751">
        <v>1131</v>
      </c>
      <c r="D218" s="1751">
        <v>1183</v>
      </c>
      <c r="E218" s="1751">
        <v>1237</v>
      </c>
      <c r="F218" s="1751">
        <v>1266</v>
      </c>
      <c r="G218" s="1751">
        <v>1042</v>
      </c>
      <c r="H218" s="1751">
        <v>1091</v>
      </c>
      <c r="I218" s="1751">
        <v>725</v>
      </c>
      <c r="J218" s="1751">
        <v>962</v>
      </c>
      <c r="K218" s="1751">
        <v>969</v>
      </c>
      <c r="L218" s="1751">
        <v>1083</v>
      </c>
    </row>
    <row r="219" spans="1:12" ht="14.25" customHeight="1" x14ac:dyDescent="0.25">
      <c r="A219" s="2308"/>
      <c r="B219" s="1798" t="s">
        <v>868</v>
      </c>
      <c r="C219" s="1751">
        <v>77</v>
      </c>
      <c r="D219" s="1751">
        <v>61</v>
      </c>
      <c r="E219" s="1751">
        <v>58</v>
      </c>
      <c r="F219" s="1751">
        <v>73</v>
      </c>
      <c r="G219" s="1751">
        <v>68</v>
      </c>
      <c r="H219" s="1751">
        <v>80</v>
      </c>
      <c r="I219" s="1751">
        <v>57</v>
      </c>
      <c r="J219" s="1751">
        <v>70</v>
      </c>
      <c r="K219" s="1751">
        <v>68</v>
      </c>
      <c r="L219" s="1751">
        <v>93</v>
      </c>
    </row>
    <row r="220" spans="1:12" ht="14.25" customHeight="1" x14ac:dyDescent="0.25">
      <c r="A220" s="2308"/>
      <c r="B220" s="1798" t="s">
        <v>869</v>
      </c>
      <c r="C220" s="1751">
        <v>339</v>
      </c>
      <c r="D220" s="1751">
        <v>338</v>
      </c>
      <c r="E220" s="1751">
        <v>302</v>
      </c>
      <c r="F220" s="1751">
        <v>303</v>
      </c>
      <c r="G220" s="1751">
        <v>338</v>
      </c>
      <c r="H220" s="1751">
        <v>295</v>
      </c>
      <c r="I220" s="1751">
        <v>191</v>
      </c>
      <c r="J220" s="1751">
        <v>217</v>
      </c>
      <c r="K220" s="1751">
        <v>299</v>
      </c>
      <c r="L220" s="1751">
        <v>254</v>
      </c>
    </row>
    <row r="221" spans="1:12" ht="14.25" customHeight="1" x14ac:dyDescent="0.25">
      <c r="A221" s="2308"/>
      <c r="B221" s="1798" t="s">
        <v>870</v>
      </c>
      <c r="C221" s="1751">
        <v>83</v>
      </c>
      <c r="D221" s="1751">
        <v>68</v>
      </c>
      <c r="E221" s="1751">
        <v>84</v>
      </c>
      <c r="F221" s="1751">
        <v>72</v>
      </c>
      <c r="G221" s="1751">
        <v>85</v>
      </c>
      <c r="H221" s="1751">
        <v>61</v>
      </c>
      <c r="I221" s="1751">
        <v>53</v>
      </c>
      <c r="J221" s="1751">
        <v>54</v>
      </c>
      <c r="K221" s="1751">
        <v>35</v>
      </c>
      <c r="L221" s="1751">
        <v>65</v>
      </c>
    </row>
    <row r="222" spans="1:12" ht="14.25" customHeight="1" x14ac:dyDescent="0.25">
      <c r="A222" s="2308"/>
      <c r="B222" s="1798" t="s">
        <v>871</v>
      </c>
      <c r="C222" s="1751">
        <v>104</v>
      </c>
      <c r="D222" s="1751">
        <v>115</v>
      </c>
      <c r="E222" s="1751">
        <v>85</v>
      </c>
      <c r="F222" s="1751">
        <v>81</v>
      </c>
      <c r="G222" s="1751">
        <v>90</v>
      </c>
      <c r="H222" s="1751">
        <v>74</v>
      </c>
      <c r="I222" s="1751">
        <v>53</v>
      </c>
      <c r="J222" s="1751">
        <v>69</v>
      </c>
      <c r="K222" s="1751">
        <v>68</v>
      </c>
      <c r="L222" s="1751">
        <v>64</v>
      </c>
    </row>
    <row r="223" spans="1:12" ht="14.25" customHeight="1" x14ac:dyDescent="0.25">
      <c r="A223" s="2308"/>
      <c r="B223" s="1798" t="s">
        <v>872</v>
      </c>
      <c r="C223" s="1751">
        <v>531</v>
      </c>
      <c r="D223" s="1751">
        <v>556</v>
      </c>
      <c r="E223" s="1751">
        <v>493</v>
      </c>
      <c r="F223" s="1751">
        <v>575</v>
      </c>
      <c r="G223" s="1751">
        <v>550</v>
      </c>
      <c r="H223" s="1751">
        <v>494</v>
      </c>
      <c r="I223" s="1751">
        <v>381</v>
      </c>
      <c r="J223" s="1751">
        <v>391</v>
      </c>
      <c r="K223" s="1751">
        <v>383</v>
      </c>
      <c r="L223" s="1751">
        <v>472</v>
      </c>
    </row>
    <row r="224" spans="1:12" ht="14.25" customHeight="1" x14ac:dyDescent="0.25">
      <c r="A224" s="2308"/>
      <c r="B224" s="1798" t="s">
        <v>231</v>
      </c>
      <c r="C224" s="1751">
        <v>475</v>
      </c>
      <c r="D224" s="1751">
        <v>461</v>
      </c>
      <c r="E224" s="1751">
        <v>485</v>
      </c>
      <c r="F224" s="1751">
        <v>475</v>
      </c>
      <c r="G224" s="1751">
        <v>460</v>
      </c>
      <c r="H224" s="1751">
        <v>426</v>
      </c>
      <c r="I224" s="1751">
        <v>262</v>
      </c>
      <c r="J224" s="1751">
        <v>308</v>
      </c>
      <c r="K224" s="1751">
        <v>343</v>
      </c>
      <c r="L224" s="1751">
        <v>405</v>
      </c>
    </row>
    <row r="225" spans="1:12" ht="14.25" customHeight="1" x14ac:dyDescent="0.25">
      <c r="A225" s="2308"/>
      <c r="B225" s="1798" t="s">
        <v>232</v>
      </c>
      <c r="C225" s="1751">
        <v>50</v>
      </c>
      <c r="D225" s="1751">
        <v>38</v>
      </c>
      <c r="E225" s="1751">
        <v>43</v>
      </c>
      <c r="F225" s="1751">
        <v>55</v>
      </c>
      <c r="G225" s="1751">
        <v>63</v>
      </c>
      <c r="H225" s="1751">
        <v>30</v>
      </c>
      <c r="I225" s="1751">
        <v>34</v>
      </c>
      <c r="J225" s="1751">
        <v>31</v>
      </c>
      <c r="K225" s="1751">
        <v>34</v>
      </c>
      <c r="L225" s="1751">
        <v>38</v>
      </c>
    </row>
    <row r="226" spans="1:12" ht="14.25" customHeight="1" x14ac:dyDescent="0.25">
      <c r="A226" s="2308"/>
      <c r="B226" s="1775" t="s">
        <v>873</v>
      </c>
      <c r="C226" s="1751">
        <v>171</v>
      </c>
      <c r="D226" s="1751">
        <v>155</v>
      </c>
      <c r="E226" s="1751">
        <v>138</v>
      </c>
      <c r="F226" s="1751">
        <v>160</v>
      </c>
      <c r="G226" s="1751">
        <v>140</v>
      </c>
      <c r="H226" s="1751">
        <v>145</v>
      </c>
      <c r="I226" s="1751">
        <v>101</v>
      </c>
      <c r="J226" s="1751">
        <v>126</v>
      </c>
      <c r="K226" s="1751">
        <v>131</v>
      </c>
      <c r="L226" s="1751">
        <v>143</v>
      </c>
    </row>
    <row r="227" spans="1:12" ht="14.25" customHeight="1" x14ac:dyDescent="0.25">
      <c r="A227" s="2308"/>
      <c r="B227" s="1775" t="s">
        <v>874</v>
      </c>
      <c r="C227" s="1751">
        <v>146</v>
      </c>
      <c r="D227" s="1751">
        <v>155</v>
      </c>
      <c r="E227" s="1751">
        <v>131</v>
      </c>
      <c r="F227" s="1751">
        <v>127</v>
      </c>
      <c r="G227" s="1751">
        <v>145</v>
      </c>
      <c r="H227" s="1751">
        <v>146</v>
      </c>
      <c r="I227" s="1751">
        <v>85</v>
      </c>
      <c r="J227" s="1751">
        <v>112</v>
      </c>
      <c r="K227" s="1751">
        <v>128</v>
      </c>
      <c r="L227" s="1751">
        <v>157</v>
      </c>
    </row>
    <row r="228" spans="1:12" ht="14.25" customHeight="1" x14ac:dyDescent="0.25">
      <c r="A228" s="2308"/>
      <c r="B228" s="1775" t="s">
        <v>875</v>
      </c>
      <c r="C228" s="1751">
        <v>2036</v>
      </c>
      <c r="D228" s="1751">
        <v>2244</v>
      </c>
      <c r="E228" s="1751">
        <v>2163</v>
      </c>
      <c r="F228" s="1751">
        <v>2259</v>
      </c>
      <c r="G228" s="1751">
        <v>2099</v>
      </c>
      <c r="H228" s="1751">
        <v>1856</v>
      </c>
      <c r="I228" s="1751">
        <v>1495</v>
      </c>
      <c r="J228" s="1751">
        <v>1751</v>
      </c>
      <c r="K228" s="1751">
        <v>1983</v>
      </c>
      <c r="L228" s="1751">
        <v>2051</v>
      </c>
    </row>
    <row r="229" spans="1:12" ht="14.25" customHeight="1" x14ac:dyDescent="0.25">
      <c r="A229" s="2308"/>
      <c r="B229" s="1775" t="s">
        <v>236</v>
      </c>
      <c r="C229" s="1751">
        <v>6</v>
      </c>
      <c r="D229" s="1751">
        <v>5</v>
      </c>
      <c r="E229" s="1751">
        <v>11</v>
      </c>
      <c r="F229" s="1751">
        <v>13</v>
      </c>
      <c r="G229" s="1751">
        <v>8</v>
      </c>
      <c r="H229" s="1751">
        <v>4</v>
      </c>
      <c r="I229" s="1751">
        <v>3</v>
      </c>
      <c r="J229" s="1751">
        <v>2</v>
      </c>
      <c r="K229" s="1751">
        <v>3</v>
      </c>
      <c r="L229" s="1751">
        <v>3</v>
      </c>
    </row>
    <row r="230" spans="1:12" ht="14.25" customHeight="1" x14ac:dyDescent="0.25">
      <c r="A230" s="2308"/>
      <c r="B230" s="1775" t="s">
        <v>876</v>
      </c>
      <c r="C230" s="1751">
        <v>17</v>
      </c>
      <c r="D230" s="1751">
        <v>22</v>
      </c>
      <c r="E230" s="1751">
        <v>18</v>
      </c>
      <c r="F230" s="1751">
        <v>23</v>
      </c>
      <c r="G230" s="1751">
        <v>16</v>
      </c>
      <c r="H230" s="1751">
        <v>18</v>
      </c>
      <c r="I230" s="1751">
        <v>13</v>
      </c>
      <c r="J230" s="1751">
        <v>19</v>
      </c>
      <c r="K230" s="1751">
        <v>17</v>
      </c>
      <c r="L230" s="1751">
        <v>17</v>
      </c>
    </row>
    <row r="231" spans="1:12" ht="14.25" customHeight="1" x14ac:dyDescent="0.25">
      <c r="A231" s="2308"/>
      <c r="B231" s="1775" t="s">
        <v>877</v>
      </c>
      <c r="C231" s="1751">
        <v>275</v>
      </c>
      <c r="D231" s="1751">
        <v>306</v>
      </c>
      <c r="E231" s="1751">
        <v>280</v>
      </c>
      <c r="F231" s="1751">
        <v>270</v>
      </c>
      <c r="G231" s="1751">
        <v>247</v>
      </c>
      <c r="H231" s="1751">
        <v>255</v>
      </c>
      <c r="I231" s="1751">
        <v>186</v>
      </c>
      <c r="J231" s="1751">
        <v>229</v>
      </c>
      <c r="K231" s="1751">
        <v>222</v>
      </c>
      <c r="L231" s="1751">
        <v>292</v>
      </c>
    </row>
    <row r="232" spans="1:12" ht="14.25" customHeight="1" x14ac:dyDescent="0.25">
      <c r="A232" s="2308"/>
      <c r="B232" s="1775" t="s">
        <v>878</v>
      </c>
      <c r="C232" s="1751">
        <v>8</v>
      </c>
      <c r="D232" s="1751">
        <v>7</v>
      </c>
      <c r="E232" s="1751">
        <v>6</v>
      </c>
      <c r="F232" s="1751">
        <v>8</v>
      </c>
      <c r="G232" s="1751">
        <v>7</v>
      </c>
      <c r="H232" s="1751">
        <v>6</v>
      </c>
      <c r="I232" s="1751">
        <v>5</v>
      </c>
      <c r="J232" s="1751">
        <v>7</v>
      </c>
      <c r="K232" s="1751">
        <v>8</v>
      </c>
      <c r="L232" s="1751">
        <v>7</v>
      </c>
    </row>
    <row r="233" spans="1:12" ht="14.25" customHeight="1" x14ac:dyDescent="0.25">
      <c r="A233" s="2308"/>
      <c r="B233" s="1775" t="s">
        <v>879</v>
      </c>
      <c r="C233" s="1751">
        <v>67</v>
      </c>
      <c r="D233" s="1751">
        <v>67</v>
      </c>
      <c r="E233" s="1751">
        <v>62</v>
      </c>
      <c r="F233" s="1751">
        <v>76</v>
      </c>
      <c r="G233" s="1751">
        <v>40</v>
      </c>
      <c r="H233" s="1751">
        <v>49</v>
      </c>
      <c r="I233" s="1751">
        <v>54</v>
      </c>
      <c r="J233" s="1751">
        <v>91</v>
      </c>
      <c r="K233" s="1751">
        <v>90</v>
      </c>
      <c r="L233" s="1751">
        <v>113</v>
      </c>
    </row>
    <row r="234" spans="1:12" ht="14.25" customHeight="1" x14ac:dyDescent="0.25">
      <c r="A234" s="2308"/>
      <c r="B234" s="1775" t="s">
        <v>880</v>
      </c>
      <c r="C234" s="1751">
        <v>1078</v>
      </c>
      <c r="D234" s="1751">
        <v>1264</v>
      </c>
      <c r="E234" s="1751">
        <v>1097</v>
      </c>
      <c r="F234" s="1751">
        <v>1059</v>
      </c>
      <c r="G234" s="1751">
        <v>1020</v>
      </c>
      <c r="H234" s="1751">
        <v>736</v>
      </c>
      <c r="I234" s="1751">
        <v>414</v>
      </c>
      <c r="J234" s="1751">
        <v>553</v>
      </c>
      <c r="K234" s="1751">
        <v>592</v>
      </c>
      <c r="L234" s="1751">
        <v>677</v>
      </c>
    </row>
    <row r="235" spans="1:12" ht="14.25" customHeight="1" x14ac:dyDescent="0.25">
      <c r="A235" s="2308"/>
      <c r="B235" s="1775" t="s">
        <v>881</v>
      </c>
      <c r="C235" s="1751">
        <v>706</v>
      </c>
      <c r="D235" s="1751">
        <v>819</v>
      </c>
      <c r="E235" s="1751">
        <v>856</v>
      </c>
      <c r="F235" s="1751">
        <v>866</v>
      </c>
      <c r="G235" s="1751">
        <v>996</v>
      </c>
      <c r="H235" s="1751">
        <v>1017</v>
      </c>
      <c r="I235" s="1751">
        <v>786</v>
      </c>
      <c r="J235" s="1751">
        <v>1083</v>
      </c>
      <c r="K235" s="1751">
        <v>1225</v>
      </c>
      <c r="L235" s="1751">
        <v>1239</v>
      </c>
    </row>
    <row r="236" spans="1:12" ht="14.25" customHeight="1" x14ac:dyDescent="0.25">
      <c r="A236" s="2308"/>
      <c r="B236" s="1799" t="s">
        <v>38</v>
      </c>
      <c r="C236" s="1753">
        <v>11185</v>
      </c>
      <c r="D236" s="1753">
        <v>11833</v>
      </c>
      <c r="E236" s="1753">
        <v>11535</v>
      </c>
      <c r="F236" s="1753">
        <v>11516</v>
      </c>
      <c r="G236" s="1753">
        <v>10976</v>
      </c>
      <c r="H236" s="1753">
        <v>10005</v>
      </c>
      <c r="I236" s="1753">
        <v>7332</v>
      </c>
      <c r="J236" s="1753">
        <v>8903</v>
      </c>
      <c r="K236" s="1753">
        <v>9947</v>
      </c>
      <c r="L236" s="1753">
        <v>10617</v>
      </c>
    </row>
    <row r="237" spans="1:12" ht="14.25" customHeight="1" x14ac:dyDescent="0.25">
      <c r="A237" s="2311" t="s">
        <v>242</v>
      </c>
      <c r="B237" s="1775" t="s">
        <v>882</v>
      </c>
      <c r="C237" s="1750">
        <v>49</v>
      </c>
      <c r="D237" s="1750">
        <v>43</v>
      </c>
      <c r="E237" s="1750">
        <v>46</v>
      </c>
      <c r="F237" s="1750">
        <v>33</v>
      </c>
      <c r="G237" s="1750">
        <v>39</v>
      </c>
      <c r="H237" s="1750">
        <v>40</v>
      </c>
      <c r="I237" s="1750">
        <v>51</v>
      </c>
      <c r="J237" s="1750">
        <v>63</v>
      </c>
      <c r="K237" s="1750">
        <v>81</v>
      </c>
      <c r="L237" s="1750">
        <v>74</v>
      </c>
    </row>
    <row r="238" spans="1:12" ht="14.25" customHeight="1" x14ac:dyDescent="0.25">
      <c r="A238" s="2312"/>
      <c r="B238" s="1798" t="s">
        <v>889</v>
      </c>
      <c r="C238" s="1750">
        <v>58</v>
      </c>
      <c r="D238" s="1750">
        <v>60</v>
      </c>
      <c r="E238" s="1750">
        <v>47</v>
      </c>
      <c r="F238" s="1750">
        <v>65</v>
      </c>
      <c r="G238" s="1750">
        <v>61</v>
      </c>
      <c r="H238" s="1750">
        <v>43</v>
      </c>
      <c r="I238" s="1750">
        <v>36</v>
      </c>
      <c r="J238" s="1750">
        <v>46</v>
      </c>
      <c r="K238" s="1750">
        <v>45</v>
      </c>
      <c r="L238" s="1750">
        <v>44</v>
      </c>
    </row>
    <row r="239" spans="1:12" ht="14.25" customHeight="1" x14ac:dyDescent="0.25">
      <c r="A239" s="2312"/>
      <c r="B239" s="1798" t="s">
        <v>884</v>
      </c>
      <c r="C239" s="1750">
        <v>3</v>
      </c>
      <c r="D239" s="1750">
        <v>2</v>
      </c>
      <c r="E239" s="1750" t="s">
        <v>845</v>
      </c>
      <c r="F239" s="1750" t="s">
        <v>845</v>
      </c>
      <c r="G239" s="1778">
        <v>1</v>
      </c>
      <c r="H239" s="1778">
        <v>2</v>
      </c>
      <c r="I239" s="1778" t="s">
        <v>845</v>
      </c>
      <c r="J239" s="1778" t="s">
        <v>845</v>
      </c>
      <c r="K239" s="1778">
        <v>1</v>
      </c>
      <c r="L239" s="1778">
        <v>2</v>
      </c>
    </row>
    <row r="240" spans="1:12" ht="14.25" customHeight="1" x14ac:dyDescent="0.25">
      <c r="A240" s="2312"/>
      <c r="B240" s="1798" t="s">
        <v>885</v>
      </c>
      <c r="C240" s="1750">
        <v>134</v>
      </c>
      <c r="D240" s="1750">
        <v>158</v>
      </c>
      <c r="E240" s="1750">
        <v>131</v>
      </c>
      <c r="F240" s="1750">
        <v>127</v>
      </c>
      <c r="G240" s="1750">
        <v>112</v>
      </c>
      <c r="H240" s="1750">
        <v>240</v>
      </c>
      <c r="I240" s="1750">
        <v>256</v>
      </c>
      <c r="J240" s="1750">
        <v>251</v>
      </c>
      <c r="K240" s="1750">
        <v>75</v>
      </c>
      <c r="L240" s="1750">
        <v>72</v>
      </c>
    </row>
    <row r="241" spans="1:12" ht="14.25" customHeight="1" x14ac:dyDescent="0.25">
      <c r="A241" s="2312"/>
      <c r="B241" s="1799" t="s">
        <v>38</v>
      </c>
      <c r="C241" s="1753">
        <v>244</v>
      </c>
      <c r="D241" s="1753">
        <v>263</v>
      </c>
      <c r="E241" s="1753">
        <v>224</v>
      </c>
      <c r="F241" s="1753">
        <v>225</v>
      </c>
      <c r="G241" s="1753">
        <v>213</v>
      </c>
      <c r="H241" s="1753">
        <v>325</v>
      </c>
      <c r="I241" s="1753">
        <v>343</v>
      </c>
      <c r="J241" s="1753">
        <v>360</v>
      </c>
      <c r="K241" s="1753">
        <v>202</v>
      </c>
      <c r="L241" s="1753">
        <v>192</v>
      </c>
    </row>
    <row r="242" spans="1:12" ht="14.25" customHeight="1" x14ac:dyDescent="0.25">
      <c r="A242" s="2311" t="s">
        <v>246</v>
      </c>
      <c r="B242" s="1798" t="s">
        <v>886</v>
      </c>
      <c r="C242" s="1750">
        <v>107</v>
      </c>
      <c r="D242" s="1750">
        <v>85</v>
      </c>
      <c r="E242" s="1750">
        <v>72</v>
      </c>
      <c r="F242" s="1750">
        <v>83</v>
      </c>
      <c r="G242" s="1750">
        <v>69</v>
      </c>
      <c r="H242" s="1750">
        <v>52</v>
      </c>
      <c r="I242" s="1750">
        <v>55</v>
      </c>
      <c r="J242" s="1750">
        <v>39</v>
      </c>
      <c r="K242" s="1750">
        <v>43</v>
      </c>
      <c r="L242" s="1750">
        <v>58</v>
      </c>
    </row>
    <row r="243" spans="1:12" ht="14.25" customHeight="1" x14ac:dyDescent="0.25">
      <c r="A243" s="2308"/>
      <c r="B243" s="1798" t="s">
        <v>887</v>
      </c>
      <c r="C243" s="1750">
        <v>11</v>
      </c>
      <c r="D243" s="1750">
        <v>21</v>
      </c>
      <c r="E243" s="1750">
        <v>18</v>
      </c>
      <c r="F243" s="1750">
        <v>8</v>
      </c>
      <c r="G243" s="1750" t="s">
        <v>845</v>
      </c>
      <c r="H243" s="1750">
        <v>11</v>
      </c>
      <c r="I243" s="1778">
        <v>10</v>
      </c>
      <c r="J243" s="1778">
        <v>6</v>
      </c>
      <c r="K243" s="1778">
        <v>12</v>
      </c>
      <c r="L243" s="1778">
        <v>5</v>
      </c>
    </row>
    <row r="244" spans="1:12" ht="14.25" customHeight="1" x14ac:dyDescent="0.25">
      <c r="A244" s="2308"/>
      <c r="B244" s="1775" t="s">
        <v>117</v>
      </c>
      <c r="C244" s="1804" t="s">
        <v>888</v>
      </c>
      <c r="D244" s="1804" t="s">
        <v>888</v>
      </c>
      <c r="E244" s="1804" t="s">
        <v>888</v>
      </c>
      <c r="F244" s="1804" t="s">
        <v>888</v>
      </c>
      <c r="G244" s="1804" t="s">
        <v>888</v>
      </c>
      <c r="H244" s="1804" t="s">
        <v>888</v>
      </c>
      <c r="I244" s="1804" t="s">
        <v>888</v>
      </c>
      <c r="J244" s="1804" t="s">
        <v>888</v>
      </c>
      <c r="K244" s="1804">
        <v>215</v>
      </c>
      <c r="L244" s="1804">
        <v>230</v>
      </c>
    </row>
    <row r="245" spans="1:12" ht="14.25" customHeight="1" x14ac:dyDescent="0.25">
      <c r="A245" s="2308"/>
      <c r="B245" s="1799" t="s">
        <v>38</v>
      </c>
      <c r="C245" s="1806">
        <v>118</v>
      </c>
      <c r="D245" s="1806">
        <v>106</v>
      </c>
      <c r="E245" s="1806">
        <v>90</v>
      </c>
      <c r="F245" s="1806">
        <v>91</v>
      </c>
      <c r="G245" s="1806">
        <v>69</v>
      </c>
      <c r="H245" s="1806">
        <v>63</v>
      </c>
      <c r="I245" s="1806">
        <v>65</v>
      </c>
      <c r="J245" s="1806">
        <v>45</v>
      </c>
      <c r="K245" s="1806">
        <v>270</v>
      </c>
      <c r="L245" s="1806">
        <v>293</v>
      </c>
    </row>
    <row r="246" spans="1:12" ht="14.25" customHeight="1" x14ac:dyDescent="0.25">
      <c r="A246" s="1801" t="s">
        <v>72</v>
      </c>
      <c r="B246" s="1801"/>
      <c r="C246" s="1753">
        <v>11547</v>
      </c>
      <c r="D246" s="1753">
        <v>12202</v>
      </c>
      <c r="E246" s="1753">
        <v>11849</v>
      </c>
      <c r="F246" s="1753">
        <v>11832</v>
      </c>
      <c r="G246" s="1753">
        <v>11258</v>
      </c>
      <c r="H246" s="1753">
        <v>10393</v>
      </c>
      <c r="I246" s="1753">
        <v>7740</v>
      </c>
      <c r="J246" s="1753">
        <v>9308</v>
      </c>
      <c r="K246" s="1753">
        <v>10419</v>
      </c>
      <c r="L246" s="1753">
        <v>11102</v>
      </c>
    </row>
  </sheetData>
  <mergeCells count="21">
    <mergeCell ref="A137:A140"/>
    <mergeCell ref="A6:A26"/>
    <mergeCell ref="A27:A31"/>
    <mergeCell ref="A32:A35"/>
    <mergeCell ref="A41:A61"/>
    <mergeCell ref="A62:A66"/>
    <mergeCell ref="A67:A70"/>
    <mergeCell ref="A76:A96"/>
    <mergeCell ref="A97:A101"/>
    <mergeCell ref="A102:A105"/>
    <mergeCell ref="A111:A131"/>
    <mergeCell ref="A132:A136"/>
    <mergeCell ref="A216:A236"/>
    <mergeCell ref="A237:A241"/>
    <mergeCell ref="A242:A245"/>
    <mergeCell ref="A146:A166"/>
    <mergeCell ref="A167:A171"/>
    <mergeCell ref="A172:A175"/>
    <mergeCell ref="A181:A201"/>
    <mergeCell ref="A202:A206"/>
    <mergeCell ref="A207:A210"/>
  </mergeCells>
  <pageMargins left="0.75" right="0.75" top="1" bottom="1" header="0.5" footer="0.5"/>
  <pageSetup paperSize="13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23" sqref="A23:K28"/>
    </sheetView>
  </sheetViews>
  <sheetFormatPr defaultColWidth="9.109375" defaultRowHeight="13.2" x14ac:dyDescent="0.25"/>
  <cols>
    <col min="1" max="1" width="8.109375" style="1631" customWidth="1"/>
    <col min="2" max="11" width="5.6640625" style="1631" customWidth="1"/>
    <col min="12" max="16384" width="9.109375" style="1631"/>
  </cols>
  <sheetData>
    <row r="1" spans="1:11" x14ac:dyDescent="0.25">
      <c r="A1" s="1688" t="s">
        <v>1022</v>
      </c>
    </row>
    <row r="2" spans="1:11" x14ac:dyDescent="0.25">
      <c r="A2" s="1688"/>
    </row>
    <row r="3" spans="1:11" x14ac:dyDescent="0.25">
      <c r="A3" s="1688" t="s">
        <v>891</v>
      </c>
    </row>
    <row r="5" spans="1:11" x14ac:dyDescent="0.25">
      <c r="A5" s="1766" t="s">
        <v>892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</row>
    <row r="6" spans="1:11" x14ac:dyDescent="0.25">
      <c r="A6" s="1689" t="s">
        <v>248</v>
      </c>
      <c r="B6" s="41">
        <v>185</v>
      </c>
      <c r="C6" s="41">
        <v>225</v>
      </c>
      <c r="D6" s="41">
        <v>186</v>
      </c>
      <c r="E6" s="41">
        <v>210</v>
      </c>
      <c r="F6" s="41">
        <v>193</v>
      </c>
      <c r="G6" s="41">
        <v>186</v>
      </c>
      <c r="H6" s="41">
        <v>156</v>
      </c>
      <c r="I6" s="41">
        <v>198</v>
      </c>
      <c r="J6" s="41">
        <v>177</v>
      </c>
      <c r="K6" s="41">
        <v>179</v>
      </c>
    </row>
    <row r="7" spans="1:11" x14ac:dyDescent="0.25">
      <c r="A7" s="1689" t="s">
        <v>381</v>
      </c>
      <c r="B7" s="41">
        <v>50</v>
      </c>
      <c r="C7" s="41">
        <v>62</v>
      </c>
      <c r="D7" s="41">
        <v>54</v>
      </c>
      <c r="E7" s="41">
        <v>65</v>
      </c>
      <c r="F7" s="41">
        <v>59</v>
      </c>
      <c r="G7" s="41">
        <v>50</v>
      </c>
      <c r="H7" s="41">
        <v>42</v>
      </c>
      <c r="I7" s="41">
        <v>56</v>
      </c>
      <c r="J7" s="41">
        <v>55</v>
      </c>
      <c r="K7" s="41">
        <v>49</v>
      </c>
    </row>
    <row r="8" spans="1:11" x14ac:dyDescent="0.25">
      <c r="A8" s="1689" t="s">
        <v>284</v>
      </c>
      <c r="B8" s="41">
        <v>73</v>
      </c>
      <c r="C8" s="41">
        <v>61</v>
      </c>
      <c r="D8" s="41">
        <v>67</v>
      </c>
      <c r="E8" s="41">
        <v>56</v>
      </c>
      <c r="F8" s="41">
        <v>65</v>
      </c>
      <c r="G8" s="41">
        <v>61</v>
      </c>
      <c r="H8" s="41">
        <v>38</v>
      </c>
      <c r="I8" s="41">
        <v>37</v>
      </c>
      <c r="J8" s="41">
        <v>43</v>
      </c>
      <c r="K8" s="41">
        <v>45</v>
      </c>
    </row>
    <row r="9" spans="1:11" x14ac:dyDescent="0.25">
      <c r="A9" s="1689" t="s">
        <v>278</v>
      </c>
      <c r="B9" s="1885" t="s">
        <v>797</v>
      </c>
      <c r="C9" s="1885" t="s">
        <v>797</v>
      </c>
      <c r="D9" s="1885" t="s">
        <v>797</v>
      </c>
      <c r="E9" s="1885" t="s">
        <v>797</v>
      </c>
      <c r="F9" s="1885" t="s">
        <v>797</v>
      </c>
      <c r="G9" s="1885" t="s">
        <v>797</v>
      </c>
      <c r="H9" s="1885">
        <v>1</v>
      </c>
      <c r="I9" s="1885">
        <v>1</v>
      </c>
      <c r="J9" s="1885" t="s">
        <v>797</v>
      </c>
      <c r="K9" s="1885">
        <v>1</v>
      </c>
    </row>
    <row r="10" spans="1:11" x14ac:dyDescent="0.25">
      <c r="A10" s="1756" t="s">
        <v>38</v>
      </c>
      <c r="B10" s="1934">
        <f t="shared" ref="B10:H10" si="0">SUM(B6:B9)</f>
        <v>308</v>
      </c>
      <c r="C10" s="1934">
        <f t="shared" si="0"/>
        <v>348</v>
      </c>
      <c r="D10" s="1934">
        <f t="shared" si="0"/>
        <v>307</v>
      </c>
      <c r="E10" s="1934">
        <f t="shared" si="0"/>
        <v>331</v>
      </c>
      <c r="F10" s="1934">
        <f t="shared" si="0"/>
        <v>317</v>
      </c>
      <c r="G10" s="1934">
        <f t="shared" si="0"/>
        <v>297</v>
      </c>
      <c r="H10" s="1934">
        <f t="shared" si="0"/>
        <v>237</v>
      </c>
      <c r="I10" s="1934">
        <v>292</v>
      </c>
      <c r="J10" s="1934">
        <v>275</v>
      </c>
      <c r="K10" s="1934">
        <v>274</v>
      </c>
    </row>
    <row r="11" spans="1:11" x14ac:dyDescent="0.25">
      <c r="A11" s="1762"/>
    </row>
    <row r="12" spans="1:11" x14ac:dyDescent="0.25">
      <c r="A12" s="1688" t="s">
        <v>822</v>
      </c>
    </row>
    <row r="13" spans="1:11" x14ac:dyDescent="0.25">
      <c r="A13" s="1807"/>
    </row>
    <row r="14" spans="1:11" x14ac:dyDescent="0.25">
      <c r="A14" s="1766" t="s">
        <v>892</v>
      </c>
      <c r="B14" s="1878" t="s">
        <v>413</v>
      </c>
      <c r="C14" s="1878" t="s">
        <v>414</v>
      </c>
      <c r="D14" s="1878" t="s">
        <v>415</v>
      </c>
      <c r="E14" s="1878" t="s">
        <v>416</v>
      </c>
      <c r="F14" s="1878" t="s">
        <v>417</v>
      </c>
      <c r="G14" s="1878" t="s">
        <v>418</v>
      </c>
      <c r="H14" s="1878" t="s">
        <v>419</v>
      </c>
      <c r="I14" s="1878" t="s">
        <v>511</v>
      </c>
      <c r="J14" s="1878" t="s">
        <v>518</v>
      </c>
      <c r="K14" s="1878" t="s">
        <v>519</v>
      </c>
    </row>
    <row r="15" spans="1:11" x14ac:dyDescent="0.25">
      <c r="A15" s="1631" t="s">
        <v>248</v>
      </c>
      <c r="B15" s="787">
        <v>1695</v>
      </c>
      <c r="C15" s="787">
        <v>1727</v>
      </c>
      <c r="D15" s="787">
        <v>1762</v>
      </c>
      <c r="E15" s="787">
        <v>1742</v>
      </c>
      <c r="F15" s="787">
        <v>1724</v>
      </c>
      <c r="G15" s="787">
        <v>1611</v>
      </c>
      <c r="H15" s="787">
        <v>1544</v>
      </c>
      <c r="I15" s="787">
        <v>1672</v>
      </c>
      <c r="J15" s="787">
        <v>1920</v>
      </c>
      <c r="K15" s="787">
        <v>2050</v>
      </c>
    </row>
    <row r="16" spans="1:11" x14ac:dyDescent="0.25">
      <c r="A16" s="1631" t="s">
        <v>381</v>
      </c>
      <c r="B16" s="787">
        <v>520</v>
      </c>
      <c r="C16" s="787">
        <v>607</v>
      </c>
      <c r="D16" s="787">
        <v>566</v>
      </c>
      <c r="E16" s="787">
        <v>601</v>
      </c>
      <c r="F16" s="787">
        <v>581</v>
      </c>
      <c r="G16" s="787">
        <v>457</v>
      </c>
      <c r="H16" s="787">
        <v>405</v>
      </c>
      <c r="I16" s="787">
        <v>516</v>
      </c>
      <c r="J16" s="787">
        <v>544</v>
      </c>
      <c r="K16" s="787">
        <v>597</v>
      </c>
    </row>
    <row r="17" spans="1:11" x14ac:dyDescent="0.25">
      <c r="A17" s="1631" t="s">
        <v>284</v>
      </c>
      <c r="B17" s="787">
        <v>460</v>
      </c>
      <c r="C17" s="787">
        <v>488</v>
      </c>
      <c r="D17" s="787">
        <v>419</v>
      </c>
      <c r="E17" s="787">
        <v>433</v>
      </c>
      <c r="F17" s="787">
        <v>426</v>
      </c>
      <c r="G17" s="787">
        <v>421</v>
      </c>
      <c r="H17" s="787">
        <v>342</v>
      </c>
      <c r="I17" s="787">
        <v>419</v>
      </c>
      <c r="J17" s="787">
        <v>434</v>
      </c>
      <c r="K17" s="787">
        <v>445</v>
      </c>
    </row>
    <row r="18" spans="1:11" x14ac:dyDescent="0.25">
      <c r="A18" s="1631" t="s">
        <v>278</v>
      </c>
      <c r="B18" s="1885" t="s">
        <v>797</v>
      </c>
      <c r="C18" s="1885" t="s">
        <v>797</v>
      </c>
      <c r="D18" s="1885" t="s">
        <v>797</v>
      </c>
      <c r="E18" s="1885" t="s">
        <v>797</v>
      </c>
      <c r="F18" s="1885" t="s">
        <v>797</v>
      </c>
      <c r="G18" s="1885">
        <v>3</v>
      </c>
      <c r="H18" s="1885">
        <v>4</v>
      </c>
      <c r="I18" s="1885">
        <v>3</v>
      </c>
      <c r="J18" s="1885">
        <v>12</v>
      </c>
      <c r="K18" s="1885">
        <v>10</v>
      </c>
    </row>
    <row r="19" spans="1:11" x14ac:dyDescent="0.25">
      <c r="A19" s="1755" t="s">
        <v>38</v>
      </c>
      <c r="B19" s="1904">
        <f t="shared" ref="B19:H19" si="1">SUM(B15:B18)</f>
        <v>2675</v>
      </c>
      <c r="C19" s="1904">
        <f t="shared" si="1"/>
        <v>2822</v>
      </c>
      <c r="D19" s="1904">
        <f t="shared" si="1"/>
        <v>2747</v>
      </c>
      <c r="E19" s="1904">
        <f t="shared" si="1"/>
        <v>2776</v>
      </c>
      <c r="F19" s="1904">
        <f t="shared" si="1"/>
        <v>2731</v>
      </c>
      <c r="G19" s="1904">
        <f t="shared" si="1"/>
        <v>2492</v>
      </c>
      <c r="H19" s="1904">
        <f t="shared" si="1"/>
        <v>2295</v>
      </c>
      <c r="I19" s="1904">
        <v>2610</v>
      </c>
      <c r="J19" s="1904">
        <v>2910</v>
      </c>
      <c r="K19" s="1904">
        <v>3102</v>
      </c>
    </row>
    <row r="20" spans="1:11" x14ac:dyDescent="0.25">
      <c r="A20" s="1762"/>
    </row>
    <row r="21" spans="1:11" x14ac:dyDescent="0.25">
      <c r="A21" s="1688" t="s">
        <v>823</v>
      </c>
    </row>
    <row r="23" spans="1:11" x14ac:dyDescent="0.25">
      <c r="A23" s="1766" t="s">
        <v>892</v>
      </c>
      <c r="B23" s="1743" t="s">
        <v>413</v>
      </c>
      <c r="C23" s="1744" t="s">
        <v>414</v>
      </c>
      <c r="D23" s="1744" t="s">
        <v>415</v>
      </c>
      <c r="E23" s="1744" t="s">
        <v>416</v>
      </c>
      <c r="F23" s="1744" t="s">
        <v>417</v>
      </c>
      <c r="G23" s="1744" t="s">
        <v>418</v>
      </c>
      <c r="H23" s="1744" t="s">
        <v>419</v>
      </c>
      <c r="I23" s="1744" t="s">
        <v>511</v>
      </c>
      <c r="J23" s="1744" t="s">
        <v>518</v>
      </c>
      <c r="K23" s="1744" t="s">
        <v>519</v>
      </c>
    </row>
    <row r="24" spans="1:11" x14ac:dyDescent="0.25">
      <c r="A24" s="1631" t="s">
        <v>248</v>
      </c>
      <c r="B24" s="1751">
        <v>7029</v>
      </c>
      <c r="C24" s="1751">
        <v>7313</v>
      </c>
      <c r="D24" s="1751">
        <v>7127</v>
      </c>
      <c r="E24" s="1751">
        <v>7316</v>
      </c>
      <c r="F24" s="1751">
        <v>6973</v>
      </c>
      <c r="G24" s="1751">
        <v>6488</v>
      </c>
      <c r="H24" s="1751">
        <v>5075</v>
      </c>
      <c r="I24" s="1751">
        <v>6002</v>
      </c>
      <c r="J24" s="1751">
        <v>6589</v>
      </c>
      <c r="K24" s="1751">
        <v>7061</v>
      </c>
    </row>
    <row r="25" spans="1:11" x14ac:dyDescent="0.25">
      <c r="A25" s="1631" t="s">
        <v>381</v>
      </c>
      <c r="B25" s="1751">
        <v>3401</v>
      </c>
      <c r="C25" s="1751">
        <v>3812</v>
      </c>
      <c r="D25" s="1751">
        <v>3660</v>
      </c>
      <c r="E25" s="1751">
        <v>3417</v>
      </c>
      <c r="F25" s="1751">
        <v>3289</v>
      </c>
      <c r="G25" s="1751">
        <v>2982</v>
      </c>
      <c r="H25" s="1751">
        <v>2025</v>
      </c>
      <c r="I25" s="1751">
        <v>2493</v>
      </c>
      <c r="J25" s="1751">
        <v>2922</v>
      </c>
      <c r="K25" s="1751">
        <v>3110</v>
      </c>
    </row>
    <row r="26" spans="1:11" x14ac:dyDescent="0.25">
      <c r="A26" s="1631" t="s">
        <v>284</v>
      </c>
      <c r="B26" s="1751">
        <v>1116</v>
      </c>
      <c r="C26" s="1751">
        <v>1075</v>
      </c>
      <c r="D26" s="1751">
        <v>1060</v>
      </c>
      <c r="E26" s="1751">
        <v>1097</v>
      </c>
      <c r="F26" s="1751">
        <v>996</v>
      </c>
      <c r="G26" s="1751">
        <v>915</v>
      </c>
      <c r="H26" s="1751">
        <v>622</v>
      </c>
      <c r="I26" s="1751">
        <v>787</v>
      </c>
      <c r="J26" s="1751">
        <v>885</v>
      </c>
      <c r="K26" s="1751">
        <v>905</v>
      </c>
    </row>
    <row r="27" spans="1:11" x14ac:dyDescent="0.25">
      <c r="A27" s="1631" t="s">
        <v>278</v>
      </c>
      <c r="B27" s="1751">
        <v>1</v>
      </c>
      <c r="C27" s="1778">
        <v>2</v>
      </c>
      <c r="D27" s="1778">
        <v>2</v>
      </c>
      <c r="E27" s="1778">
        <v>2</v>
      </c>
      <c r="F27" s="1778" t="s">
        <v>797</v>
      </c>
      <c r="G27" s="1778">
        <v>8</v>
      </c>
      <c r="H27" s="1778">
        <v>18</v>
      </c>
      <c r="I27" s="1778">
        <v>26</v>
      </c>
      <c r="J27" s="1778">
        <v>23</v>
      </c>
      <c r="K27" s="1778">
        <v>26</v>
      </c>
    </row>
    <row r="28" spans="1:11" x14ac:dyDescent="0.25">
      <c r="A28" s="1755" t="s">
        <v>38</v>
      </c>
      <c r="B28" s="1753">
        <v>11547</v>
      </c>
      <c r="C28" s="1753">
        <v>12202</v>
      </c>
      <c r="D28" s="1753">
        <v>11849</v>
      </c>
      <c r="E28" s="1753">
        <v>11832</v>
      </c>
      <c r="F28" s="1753">
        <v>11258</v>
      </c>
      <c r="G28" s="1753">
        <v>10393</v>
      </c>
      <c r="H28" s="1753">
        <v>7740</v>
      </c>
      <c r="I28" s="1753">
        <v>9308</v>
      </c>
      <c r="J28" s="1753">
        <v>10419</v>
      </c>
      <c r="K28" s="1753">
        <v>11102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6" zoomScale="115" zoomScaleNormal="115" workbookViewId="0">
      <selection activeCell="A35" sqref="A35:K46"/>
    </sheetView>
  </sheetViews>
  <sheetFormatPr defaultColWidth="9.109375" defaultRowHeight="13.2" x14ac:dyDescent="0.25"/>
  <cols>
    <col min="1" max="1" width="12.5546875" style="1631" customWidth="1"/>
    <col min="2" max="11" width="5.88671875" style="1631" customWidth="1"/>
    <col min="12" max="16384" width="9.109375" style="1631"/>
  </cols>
  <sheetData>
    <row r="1" spans="1:11" x14ac:dyDescent="0.25">
      <c r="A1" s="1688" t="s">
        <v>1031</v>
      </c>
    </row>
    <row r="2" spans="1:11" x14ac:dyDescent="0.25">
      <c r="A2" s="1765"/>
    </row>
    <row r="3" spans="1:11" x14ac:dyDescent="0.25">
      <c r="A3" s="1688" t="s">
        <v>891</v>
      </c>
    </row>
    <row r="5" spans="1:11" x14ac:dyDescent="0.25">
      <c r="A5" s="1766" t="s">
        <v>893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</row>
    <row r="6" spans="1:11" x14ac:dyDescent="0.25">
      <c r="A6" s="1740" t="s">
        <v>294</v>
      </c>
      <c r="B6" s="1885" t="s">
        <v>797</v>
      </c>
      <c r="C6" s="1885" t="s">
        <v>797</v>
      </c>
      <c r="D6" s="1885">
        <v>1</v>
      </c>
      <c r="E6" s="1885" t="s">
        <v>797</v>
      </c>
      <c r="F6" s="1885" t="s">
        <v>797</v>
      </c>
      <c r="G6" s="1885" t="s">
        <v>797</v>
      </c>
      <c r="H6" s="1885" t="s">
        <v>797</v>
      </c>
      <c r="I6" s="1885" t="s">
        <v>797</v>
      </c>
      <c r="J6" s="1885" t="s">
        <v>797</v>
      </c>
      <c r="K6" s="1885" t="s">
        <v>797</v>
      </c>
    </row>
    <row r="7" spans="1:11" x14ac:dyDescent="0.25">
      <c r="A7" s="1740" t="s">
        <v>361</v>
      </c>
      <c r="B7" s="41">
        <v>3</v>
      </c>
      <c r="C7" s="41">
        <v>4</v>
      </c>
      <c r="D7" s="41">
        <v>1</v>
      </c>
      <c r="E7" s="41">
        <v>4</v>
      </c>
      <c r="F7" s="1885" t="s">
        <v>797</v>
      </c>
      <c r="G7" s="1885">
        <v>3</v>
      </c>
      <c r="H7" s="1885">
        <v>1</v>
      </c>
      <c r="I7" s="1885">
        <v>2</v>
      </c>
      <c r="J7" s="1885">
        <v>6</v>
      </c>
      <c r="K7" s="1885">
        <v>2</v>
      </c>
    </row>
    <row r="8" spans="1:11" x14ac:dyDescent="0.25">
      <c r="A8" s="1740" t="s">
        <v>455</v>
      </c>
      <c r="B8" s="41">
        <v>5</v>
      </c>
      <c r="C8" s="41">
        <v>5</v>
      </c>
      <c r="D8" s="41">
        <v>1</v>
      </c>
      <c r="E8" s="41">
        <v>4</v>
      </c>
      <c r="F8" s="41">
        <v>3</v>
      </c>
      <c r="G8" s="41">
        <v>4</v>
      </c>
      <c r="H8" s="41">
        <v>2</v>
      </c>
      <c r="I8" s="41">
        <v>8</v>
      </c>
      <c r="J8" s="41">
        <v>2</v>
      </c>
      <c r="K8" s="41">
        <v>9</v>
      </c>
    </row>
    <row r="9" spans="1:11" x14ac:dyDescent="0.25">
      <c r="A9" s="1740" t="s">
        <v>456</v>
      </c>
      <c r="B9" s="41">
        <v>5</v>
      </c>
      <c r="C9" s="41">
        <v>12</v>
      </c>
      <c r="D9" s="41">
        <v>6</v>
      </c>
      <c r="E9" s="41">
        <v>5</v>
      </c>
      <c r="F9" s="41">
        <v>4</v>
      </c>
      <c r="G9" s="41">
        <v>11</v>
      </c>
      <c r="H9" s="41">
        <v>5</v>
      </c>
      <c r="I9" s="41">
        <v>7</v>
      </c>
      <c r="J9" s="41">
        <v>4</v>
      </c>
      <c r="K9" s="41">
        <v>10</v>
      </c>
    </row>
    <row r="10" spans="1:11" x14ac:dyDescent="0.25">
      <c r="A10" s="1740" t="s">
        <v>457</v>
      </c>
      <c r="B10" s="41">
        <v>36</v>
      </c>
      <c r="C10" s="41">
        <v>45</v>
      </c>
      <c r="D10" s="41">
        <v>41</v>
      </c>
      <c r="E10" s="41">
        <v>48</v>
      </c>
      <c r="F10" s="41">
        <v>40</v>
      </c>
      <c r="G10" s="41">
        <v>43</v>
      </c>
      <c r="H10" s="41">
        <v>46</v>
      </c>
      <c r="I10" s="41">
        <v>41</v>
      </c>
      <c r="J10" s="41">
        <v>39</v>
      </c>
      <c r="K10" s="41">
        <v>45</v>
      </c>
    </row>
    <row r="11" spans="1:11" x14ac:dyDescent="0.25">
      <c r="A11" s="1740" t="s">
        <v>458</v>
      </c>
      <c r="B11" s="41">
        <v>48</v>
      </c>
      <c r="C11" s="41">
        <v>54</v>
      </c>
      <c r="D11" s="41">
        <v>40</v>
      </c>
      <c r="E11" s="41">
        <v>48</v>
      </c>
      <c r="F11" s="41">
        <v>44</v>
      </c>
      <c r="G11" s="41">
        <v>48</v>
      </c>
      <c r="H11" s="41">
        <v>34</v>
      </c>
      <c r="I11" s="41">
        <v>42</v>
      </c>
      <c r="J11" s="41">
        <v>40</v>
      </c>
      <c r="K11" s="41">
        <v>45</v>
      </c>
    </row>
    <row r="12" spans="1:11" x14ac:dyDescent="0.25">
      <c r="A12" s="1740" t="s">
        <v>459</v>
      </c>
      <c r="B12" s="41">
        <v>41</v>
      </c>
      <c r="C12" s="41">
        <v>58</v>
      </c>
      <c r="D12" s="41">
        <v>40</v>
      </c>
      <c r="E12" s="41">
        <v>50</v>
      </c>
      <c r="F12" s="41">
        <v>54</v>
      </c>
      <c r="G12" s="41">
        <v>47</v>
      </c>
      <c r="H12" s="41">
        <v>30</v>
      </c>
      <c r="I12" s="41">
        <v>40</v>
      </c>
      <c r="J12" s="41">
        <v>34</v>
      </c>
      <c r="K12" s="41">
        <v>36</v>
      </c>
    </row>
    <row r="13" spans="1:11" x14ac:dyDescent="0.25">
      <c r="A13" s="1740" t="s">
        <v>460</v>
      </c>
      <c r="B13" s="41">
        <v>52</v>
      </c>
      <c r="C13" s="41">
        <v>56</v>
      </c>
      <c r="D13" s="41">
        <v>43</v>
      </c>
      <c r="E13" s="41">
        <v>50</v>
      </c>
      <c r="F13" s="41">
        <v>36</v>
      </c>
      <c r="G13" s="41">
        <v>36</v>
      </c>
      <c r="H13" s="41">
        <v>33</v>
      </c>
      <c r="I13" s="41">
        <v>47</v>
      </c>
      <c r="J13" s="41">
        <v>43</v>
      </c>
      <c r="K13" s="41">
        <v>30</v>
      </c>
    </row>
    <row r="14" spans="1:11" x14ac:dyDescent="0.25">
      <c r="A14" s="1740" t="s">
        <v>461</v>
      </c>
      <c r="B14" s="41">
        <v>37</v>
      </c>
      <c r="C14" s="41">
        <v>51</v>
      </c>
      <c r="D14" s="41">
        <v>51</v>
      </c>
      <c r="E14" s="41">
        <v>43</v>
      </c>
      <c r="F14" s="41">
        <v>58</v>
      </c>
      <c r="G14" s="41">
        <v>43</v>
      </c>
      <c r="H14" s="41">
        <v>30</v>
      </c>
      <c r="I14" s="41">
        <v>48</v>
      </c>
      <c r="J14" s="41">
        <v>41</v>
      </c>
      <c r="K14" s="41">
        <v>38</v>
      </c>
    </row>
    <row r="15" spans="1:11" x14ac:dyDescent="0.25">
      <c r="A15" s="1740" t="s">
        <v>256</v>
      </c>
      <c r="B15" s="41">
        <v>81</v>
      </c>
      <c r="C15" s="41">
        <v>63</v>
      </c>
      <c r="D15" s="41">
        <v>83</v>
      </c>
      <c r="E15" s="41">
        <v>79</v>
      </c>
      <c r="F15" s="41">
        <v>78</v>
      </c>
      <c r="G15" s="41">
        <v>62</v>
      </c>
      <c r="H15" s="41">
        <v>56</v>
      </c>
      <c r="I15" s="41">
        <v>57</v>
      </c>
      <c r="J15" s="41">
        <v>66</v>
      </c>
      <c r="K15" s="41">
        <v>59</v>
      </c>
    </row>
    <row r="16" spans="1:11" x14ac:dyDescent="0.25">
      <c r="A16" s="1632" t="s">
        <v>38</v>
      </c>
      <c r="B16" s="1934">
        <f t="shared" ref="B16:H16" si="0">SUM(B6:B15)</f>
        <v>308</v>
      </c>
      <c r="C16" s="1934">
        <f t="shared" si="0"/>
        <v>348</v>
      </c>
      <c r="D16" s="1934">
        <f t="shared" si="0"/>
        <v>307</v>
      </c>
      <c r="E16" s="1934">
        <f t="shared" si="0"/>
        <v>331</v>
      </c>
      <c r="F16" s="1934">
        <f t="shared" si="0"/>
        <v>317</v>
      </c>
      <c r="G16" s="1934">
        <f t="shared" si="0"/>
        <v>297</v>
      </c>
      <c r="H16" s="1934">
        <f t="shared" si="0"/>
        <v>237</v>
      </c>
      <c r="I16" s="1934">
        <v>292</v>
      </c>
      <c r="J16" s="1934">
        <v>275</v>
      </c>
      <c r="K16" s="1934">
        <v>274</v>
      </c>
    </row>
    <row r="18" spans="1:11" x14ac:dyDescent="0.25">
      <c r="A18" s="1688" t="s">
        <v>822</v>
      </c>
    </row>
    <row r="19" spans="1:11" x14ac:dyDescent="0.25">
      <c r="A19" s="1808"/>
    </row>
    <row r="20" spans="1:11" x14ac:dyDescent="0.25">
      <c r="A20" s="1766" t="s">
        <v>893</v>
      </c>
      <c r="B20" s="1878" t="s">
        <v>413</v>
      </c>
      <c r="C20" s="1878" t="s">
        <v>414</v>
      </c>
      <c r="D20" s="1878" t="s">
        <v>415</v>
      </c>
      <c r="E20" s="1878" t="s">
        <v>416</v>
      </c>
      <c r="F20" s="1878" t="s">
        <v>417</v>
      </c>
      <c r="G20" s="1878" t="s">
        <v>418</v>
      </c>
      <c r="H20" s="1878" t="s">
        <v>419</v>
      </c>
      <c r="I20" s="1878" t="s">
        <v>511</v>
      </c>
      <c r="J20" s="1878" t="s">
        <v>518</v>
      </c>
      <c r="K20" s="1878" t="s">
        <v>519</v>
      </c>
    </row>
    <row r="21" spans="1:11" x14ac:dyDescent="0.25">
      <c r="A21" s="1740" t="s">
        <v>294</v>
      </c>
      <c r="B21" s="1885" t="s">
        <v>797</v>
      </c>
      <c r="C21" s="1885" t="s">
        <v>797</v>
      </c>
      <c r="D21" s="1885" t="s">
        <v>797</v>
      </c>
      <c r="E21" s="1885">
        <v>1</v>
      </c>
      <c r="F21" s="1885" t="s">
        <v>797</v>
      </c>
      <c r="G21" s="1885" t="s">
        <v>797</v>
      </c>
      <c r="H21" s="1885" t="s">
        <v>797</v>
      </c>
      <c r="I21" s="1940" t="s">
        <v>797</v>
      </c>
      <c r="J21" s="1940" t="s">
        <v>797</v>
      </c>
      <c r="K21" s="1940" t="s">
        <v>797</v>
      </c>
    </row>
    <row r="22" spans="1:11" x14ac:dyDescent="0.25">
      <c r="A22" s="1740" t="s">
        <v>361</v>
      </c>
      <c r="B22" s="41">
        <v>34</v>
      </c>
      <c r="C22" s="41">
        <v>30</v>
      </c>
      <c r="D22" s="41">
        <v>40</v>
      </c>
      <c r="E22" s="41">
        <v>28</v>
      </c>
      <c r="F22" s="41">
        <v>27</v>
      </c>
      <c r="G22" s="41">
        <v>23</v>
      </c>
      <c r="H22" s="41">
        <v>20</v>
      </c>
      <c r="I22" s="41">
        <v>26</v>
      </c>
      <c r="J22" s="41">
        <v>34</v>
      </c>
      <c r="K22" s="41">
        <v>22</v>
      </c>
    </row>
    <row r="23" spans="1:11" x14ac:dyDescent="0.25">
      <c r="A23" s="1740" t="s">
        <v>455</v>
      </c>
      <c r="B23" s="41">
        <v>103</v>
      </c>
      <c r="C23" s="41">
        <v>88</v>
      </c>
      <c r="D23" s="41">
        <v>87</v>
      </c>
      <c r="E23" s="41">
        <v>82</v>
      </c>
      <c r="F23" s="41">
        <v>82</v>
      </c>
      <c r="G23" s="41">
        <v>67</v>
      </c>
      <c r="H23" s="41">
        <v>70</v>
      </c>
      <c r="I23" s="41">
        <v>80</v>
      </c>
      <c r="J23" s="41">
        <v>87</v>
      </c>
      <c r="K23" s="41">
        <v>103</v>
      </c>
    </row>
    <row r="24" spans="1:11" x14ac:dyDescent="0.25">
      <c r="A24" s="1740" t="s">
        <v>456</v>
      </c>
      <c r="B24" s="41">
        <v>103</v>
      </c>
      <c r="C24" s="41">
        <v>129</v>
      </c>
      <c r="D24" s="41">
        <v>85</v>
      </c>
      <c r="E24" s="41">
        <v>110</v>
      </c>
      <c r="F24" s="41">
        <v>105</v>
      </c>
      <c r="G24" s="41">
        <v>112</v>
      </c>
      <c r="H24" s="41">
        <v>89</v>
      </c>
      <c r="I24" s="41">
        <v>111</v>
      </c>
      <c r="J24" s="41">
        <v>107</v>
      </c>
      <c r="K24" s="41">
        <v>165</v>
      </c>
    </row>
    <row r="25" spans="1:11" x14ac:dyDescent="0.25">
      <c r="A25" s="1740" t="s">
        <v>457</v>
      </c>
      <c r="B25" s="787">
        <v>382</v>
      </c>
      <c r="C25" s="787">
        <v>384</v>
      </c>
      <c r="D25" s="787">
        <v>409</v>
      </c>
      <c r="E25" s="787">
        <v>407</v>
      </c>
      <c r="F25" s="787">
        <v>416</v>
      </c>
      <c r="G25" s="787">
        <v>368</v>
      </c>
      <c r="H25" s="787">
        <v>363</v>
      </c>
      <c r="I25" s="787">
        <v>417</v>
      </c>
      <c r="J25" s="787">
        <v>399</v>
      </c>
      <c r="K25" s="787">
        <v>436</v>
      </c>
    </row>
    <row r="26" spans="1:11" x14ac:dyDescent="0.25">
      <c r="A26" s="1740" t="s">
        <v>458</v>
      </c>
      <c r="B26" s="41">
        <v>453</v>
      </c>
      <c r="C26" s="41">
        <v>472</v>
      </c>
      <c r="D26" s="41">
        <v>459</v>
      </c>
      <c r="E26" s="41">
        <v>426</v>
      </c>
      <c r="F26" s="41">
        <v>460</v>
      </c>
      <c r="G26" s="41">
        <v>387</v>
      </c>
      <c r="H26" s="41">
        <v>346</v>
      </c>
      <c r="I26" s="41">
        <v>346</v>
      </c>
      <c r="J26" s="41">
        <v>455</v>
      </c>
      <c r="K26" s="41">
        <v>446</v>
      </c>
    </row>
    <row r="27" spans="1:11" x14ac:dyDescent="0.25">
      <c r="A27" s="1740" t="s">
        <v>459</v>
      </c>
      <c r="B27" s="41">
        <v>387</v>
      </c>
      <c r="C27" s="41">
        <v>405</v>
      </c>
      <c r="D27" s="41">
        <v>389</v>
      </c>
      <c r="E27" s="41">
        <v>412</v>
      </c>
      <c r="F27" s="41">
        <v>398</v>
      </c>
      <c r="G27" s="41">
        <v>333</v>
      </c>
      <c r="H27" s="41">
        <v>344</v>
      </c>
      <c r="I27" s="41">
        <v>372</v>
      </c>
      <c r="J27" s="41">
        <v>393</v>
      </c>
      <c r="K27" s="41">
        <v>407</v>
      </c>
    </row>
    <row r="28" spans="1:11" x14ac:dyDescent="0.25">
      <c r="A28" s="1740" t="s">
        <v>460</v>
      </c>
      <c r="B28" s="41">
        <v>448</v>
      </c>
      <c r="C28" s="41">
        <v>435</v>
      </c>
      <c r="D28" s="41">
        <v>436</v>
      </c>
      <c r="E28" s="41">
        <v>417</v>
      </c>
      <c r="F28" s="41">
        <v>415</v>
      </c>
      <c r="G28" s="41">
        <v>377</v>
      </c>
      <c r="H28" s="41">
        <v>355</v>
      </c>
      <c r="I28" s="41">
        <v>373</v>
      </c>
      <c r="J28" s="41">
        <v>430</v>
      </c>
      <c r="K28" s="41">
        <v>454</v>
      </c>
    </row>
    <row r="29" spans="1:11" x14ac:dyDescent="0.25">
      <c r="A29" s="1740" t="s">
        <v>461</v>
      </c>
      <c r="B29" s="41">
        <v>369</v>
      </c>
      <c r="C29" s="41">
        <v>405</v>
      </c>
      <c r="D29" s="41">
        <v>376</v>
      </c>
      <c r="E29" s="41">
        <v>386</v>
      </c>
      <c r="F29" s="41">
        <v>372</v>
      </c>
      <c r="G29" s="41">
        <v>411</v>
      </c>
      <c r="H29" s="41">
        <v>325</v>
      </c>
      <c r="I29" s="41">
        <v>405</v>
      </c>
      <c r="J29" s="41">
        <v>453</v>
      </c>
      <c r="K29" s="41">
        <v>504</v>
      </c>
    </row>
    <row r="30" spans="1:11" x14ac:dyDescent="0.25">
      <c r="A30" s="1740" t="s">
        <v>256</v>
      </c>
      <c r="B30" s="41">
        <v>396</v>
      </c>
      <c r="C30" s="41">
        <v>474</v>
      </c>
      <c r="D30" s="41">
        <v>466</v>
      </c>
      <c r="E30" s="41">
        <v>507</v>
      </c>
      <c r="F30" s="41">
        <v>456</v>
      </c>
      <c r="G30" s="41">
        <v>414</v>
      </c>
      <c r="H30" s="41">
        <v>383</v>
      </c>
      <c r="I30" s="41">
        <v>480</v>
      </c>
      <c r="J30" s="41">
        <v>552</v>
      </c>
      <c r="K30" s="41">
        <v>565</v>
      </c>
    </row>
    <row r="31" spans="1:11" x14ac:dyDescent="0.25">
      <c r="A31" s="1632" t="s">
        <v>38</v>
      </c>
      <c r="B31" s="1904">
        <f t="shared" ref="B31:H31" si="1">SUM(B21:B30)</f>
        <v>2675</v>
      </c>
      <c r="C31" s="1904">
        <f t="shared" si="1"/>
        <v>2822</v>
      </c>
      <c r="D31" s="1904">
        <f t="shared" si="1"/>
        <v>2747</v>
      </c>
      <c r="E31" s="1904">
        <f t="shared" si="1"/>
        <v>2776</v>
      </c>
      <c r="F31" s="1904">
        <f t="shared" si="1"/>
        <v>2731</v>
      </c>
      <c r="G31" s="1904">
        <f t="shared" si="1"/>
        <v>2492</v>
      </c>
      <c r="H31" s="1904">
        <f t="shared" si="1"/>
        <v>2295</v>
      </c>
      <c r="I31" s="1904">
        <v>2610</v>
      </c>
      <c r="J31" s="1904">
        <v>2910</v>
      </c>
      <c r="K31" s="1904">
        <v>3102</v>
      </c>
    </row>
    <row r="33" spans="1:11" x14ac:dyDescent="0.25">
      <c r="A33" s="1688" t="s">
        <v>823</v>
      </c>
    </row>
    <row r="34" spans="1:11" x14ac:dyDescent="0.25">
      <c r="A34" s="1808"/>
    </row>
    <row r="35" spans="1:11" x14ac:dyDescent="0.25">
      <c r="A35" s="1766" t="s">
        <v>893</v>
      </c>
      <c r="B35" s="1878" t="s">
        <v>413</v>
      </c>
      <c r="C35" s="1878" t="s">
        <v>414</v>
      </c>
      <c r="D35" s="1878" t="s">
        <v>415</v>
      </c>
      <c r="E35" s="1878" t="s">
        <v>416</v>
      </c>
      <c r="F35" s="1878" t="s">
        <v>417</v>
      </c>
      <c r="G35" s="1878" t="s">
        <v>418</v>
      </c>
      <c r="H35" s="1878" t="s">
        <v>419</v>
      </c>
      <c r="I35" s="1878" t="s">
        <v>511</v>
      </c>
      <c r="J35" s="1878" t="s">
        <v>518</v>
      </c>
      <c r="K35" s="1878" t="s">
        <v>519</v>
      </c>
    </row>
    <row r="36" spans="1:11" x14ac:dyDescent="0.25">
      <c r="A36" s="1740" t="s">
        <v>294</v>
      </c>
      <c r="B36" s="41">
        <v>1</v>
      </c>
      <c r="C36" s="1885" t="s">
        <v>797</v>
      </c>
      <c r="D36" s="1885" t="s">
        <v>797</v>
      </c>
      <c r="E36" s="1885">
        <v>5</v>
      </c>
      <c r="F36" s="1885" t="s">
        <v>797</v>
      </c>
      <c r="G36" s="1885" t="s">
        <v>797</v>
      </c>
      <c r="H36" s="1940" t="s">
        <v>797</v>
      </c>
      <c r="I36" s="1940" t="s">
        <v>797</v>
      </c>
      <c r="J36" s="1940" t="s">
        <v>797</v>
      </c>
      <c r="K36" s="1885">
        <v>5</v>
      </c>
    </row>
    <row r="37" spans="1:11" x14ac:dyDescent="0.25">
      <c r="A37" s="1740" t="s">
        <v>361</v>
      </c>
      <c r="B37" s="787">
        <v>314</v>
      </c>
      <c r="C37" s="787">
        <v>336</v>
      </c>
      <c r="D37" s="787">
        <v>326</v>
      </c>
      <c r="E37" s="787">
        <v>283</v>
      </c>
      <c r="F37" s="787">
        <v>251</v>
      </c>
      <c r="G37" s="787">
        <v>251</v>
      </c>
      <c r="H37" s="787">
        <v>173</v>
      </c>
      <c r="I37" s="787">
        <v>190</v>
      </c>
      <c r="J37" s="787">
        <v>255</v>
      </c>
      <c r="K37" s="787">
        <v>263</v>
      </c>
    </row>
    <row r="38" spans="1:11" x14ac:dyDescent="0.25">
      <c r="A38" s="1740" t="s">
        <v>455</v>
      </c>
      <c r="B38" s="787">
        <v>513</v>
      </c>
      <c r="C38" s="787">
        <v>511</v>
      </c>
      <c r="D38" s="787">
        <v>539</v>
      </c>
      <c r="E38" s="787">
        <v>564</v>
      </c>
      <c r="F38" s="787">
        <v>499</v>
      </c>
      <c r="G38" s="787">
        <v>424</v>
      </c>
      <c r="H38" s="787">
        <v>326</v>
      </c>
      <c r="I38" s="787">
        <v>393</v>
      </c>
      <c r="J38" s="787">
        <v>421</v>
      </c>
      <c r="K38" s="787">
        <v>476</v>
      </c>
    </row>
    <row r="39" spans="1:11" x14ac:dyDescent="0.25">
      <c r="A39" s="1740" t="s">
        <v>456</v>
      </c>
      <c r="B39" s="787">
        <v>555</v>
      </c>
      <c r="C39" s="787">
        <v>566</v>
      </c>
      <c r="D39" s="787">
        <v>505</v>
      </c>
      <c r="E39" s="787">
        <v>501</v>
      </c>
      <c r="F39" s="787">
        <v>482</v>
      </c>
      <c r="G39" s="787">
        <v>425</v>
      </c>
      <c r="H39" s="787">
        <v>304</v>
      </c>
      <c r="I39" s="787">
        <v>437</v>
      </c>
      <c r="J39" s="787">
        <v>463</v>
      </c>
      <c r="K39" s="787">
        <v>577</v>
      </c>
    </row>
    <row r="40" spans="1:11" x14ac:dyDescent="0.25">
      <c r="A40" s="1740" t="s">
        <v>457</v>
      </c>
      <c r="B40" s="787">
        <v>2001</v>
      </c>
      <c r="C40" s="787">
        <v>2318</v>
      </c>
      <c r="D40" s="787">
        <v>2220</v>
      </c>
      <c r="E40" s="787">
        <v>2229</v>
      </c>
      <c r="F40" s="787">
        <v>2139</v>
      </c>
      <c r="G40" s="787">
        <v>1986</v>
      </c>
      <c r="H40" s="787">
        <v>1494</v>
      </c>
      <c r="I40" s="787">
        <v>1756</v>
      </c>
      <c r="J40" s="787">
        <v>2013</v>
      </c>
      <c r="K40" s="787">
        <v>2029</v>
      </c>
    </row>
    <row r="41" spans="1:11" x14ac:dyDescent="0.25">
      <c r="A41" s="1740" t="s">
        <v>458</v>
      </c>
      <c r="B41" s="787">
        <v>2469</v>
      </c>
      <c r="C41" s="787">
        <v>2497</v>
      </c>
      <c r="D41" s="787">
        <v>2421</v>
      </c>
      <c r="E41" s="787">
        <v>2447</v>
      </c>
      <c r="F41" s="787">
        <v>2234</v>
      </c>
      <c r="G41" s="787">
        <v>2039</v>
      </c>
      <c r="H41" s="787">
        <v>1510</v>
      </c>
      <c r="I41" s="787">
        <v>1847</v>
      </c>
      <c r="J41" s="787">
        <v>2024</v>
      </c>
      <c r="K41" s="787">
        <v>2140</v>
      </c>
    </row>
    <row r="42" spans="1:11" x14ac:dyDescent="0.25">
      <c r="A42" s="1740" t="s">
        <v>459</v>
      </c>
      <c r="B42" s="787">
        <v>1830</v>
      </c>
      <c r="C42" s="787">
        <v>1968</v>
      </c>
      <c r="D42" s="787">
        <v>1868</v>
      </c>
      <c r="E42" s="787">
        <v>1931</v>
      </c>
      <c r="F42" s="787">
        <v>1800</v>
      </c>
      <c r="G42" s="787">
        <v>1671</v>
      </c>
      <c r="H42" s="787">
        <v>1301</v>
      </c>
      <c r="I42" s="787">
        <v>1500</v>
      </c>
      <c r="J42" s="787">
        <v>1591</v>
      </c>
      <c r="K42" s="787">
        <v>1755</v>
      </c>
    </row>
    <row r="43" spans="1:11" x14ac:dyDescent="0.25">
      <c r="A43" s="1740" t="s">
        <v>460</v>
      </c>
      <c r="B43" s="787">
        <v>1749</v>
      </c>
      <c r="C43" s="787">
        <v>1721</v>
      </c>
      <c r="D43" s="787">
        <v>1720</v>
      </c>
      <c r="E43" s="787">
        <v>1578</v>
      </c>
      <c r="F43" s="787">
        <v>1580</v>
      </c>
      <c r="G43" s="787">
        <v>1410</v>
      </c>
      <c r="H43" s="787">
        <v>1085</v>
      </c>
      <c r="I43" s="787">
        <v>1346</v>
      </c>
      <c r="J43" s="787">
        <v>1438</v>
      </c>
      <c r="K43" s="787">
        <v>1571</v>
      </c>
    </row>
    <row r="44" spans="1:11" x14ac:dyDescent="0.25">
      <c r="A44" s="1740" t="s">
        <v>461</v>
      </c>
      <c r="B44" s="787">
        <v>1189</v>
      </c>
      <c r="C44" s="787">
        <v>1279</v>
      </c>
      <c r="D44" s="787">
        <v>1223</v>
      </c>
      <c r="E44" s="787">
        <v>1302</v>
      </c>
      <c r="F44" s="787">
        <v>1242</v>
      </c>
      <c r="G44" s="787">
        <v>1156</v>
      </c>
      <c r="H44" s="787">
        <v>847</v>
      </c>
      <c r="I44" s="787">
        <v>978</v>
      </c>
      <c r="J44" s="787">
        <v>1171</v>
      </c>
      <c r="K44" s="787">
        <v>1186</v>
      </c>
    </row>
    <row r="45" spans="1:11" x14ac:dyDescent="0.25">
      <c r="A45" s="1740" t="s">
        <v>256</v>
      </c>
      <c r="B45" s="787">
        <v>926</v>
      </c>
      <c r="C45" s="787">
        <v>1006</v>
      </c>
      <c r="D45" s="787">
        <v>1027</v>
      </c>
      <c r="E45" s="787">
        <v>992</v>
      </c>
      <c r="F45" s="787">
        <v>1031</v>
      </c>
      <c r="G45" s="787">
        <v>1031</v>
      </c>
      <c r="H45" s="787">
        <v>700</v>
      </c>
      <c r="I45" s="787">
        <v>861</v>
      </c>
      <c r="J45" s="787">
        <v>1043</v>
      </c>
      <c r="K45" s="787">
        <v>1100</v>
      </c>
    </row>
    <row r="46" spans="1:11" x14ac:dyDescent="0.25">
      <c r="A46" s="1632" t="s">
        <v>38</v>
      </c>
      <c r="B46" s="1904">
        <f t="shared" ref="B46:H46" si="2">SUM(B36:B45)</f>
        <v>11547</v>
      </c>
      <c r="C46" s="1904">
        <f t="shared" si="2"/>
        <v>12202</v>
      </c>
      <c r="D46" s="1904">
        <f t="shared" si="2"/>
        <v>11849</v>
      </c>
      <c r="E46" s="1904">
        <f t="shared" si="2"/>
        <v>11832</v>
      </c>
      <c r="F46" s="1904">
        <f t="shared" si="2"/>
        <v>11258</v>
      </c>
      <c r="G46" s="1904">
        <f t="shared" si="2"/>
        <v>10393</v>
      </c>
      <c r="H46" s="1904">
        <f t="shared" si="2"/>
        <v>7740</v>
      </c>
      <c r="I46" s="1904">
        <v>9308</v>
      </c>
      <c r="J46" s="1904">
        <v>10419</v>
      </c>
      <c r="K46" s="1904">
        <v>11102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6" zoomScale="115" zoomScaleNormal="115" workbookViewId="0">
      <selection activeCell="A35" sqref="A35:K46"/>
    </sheetView>
  </sheetViews>
  <sheetFormatPr defaultColWidth="9.109375" defaultRowHeight="13.2" x14ac:dyDescent="0.25"/>
  <cols>
    <col min="1" max="1" width="12.5546875" style="1631" customWidth="1"/>
    <col min="2" max="11" width="5.88671875" style="1631" customWidth="1"/>
    <col min="12" max="16384" width="9.109375" style="1631"/>
  </cols>
  <sheetData>
    <row r="1" spans="1:11" x14ac:dyDescent="0.25">
      <c r="A1" s="1688" t="s">
        <v>1033</v>
      </c>
    </row>
    <row r="3" spans="1:11" x14ac:dyDescent="0.25">
      <c r="A3" s="1688" t="s">
        <v>891</v>
      </c>
    </row>
    <row r="5" spans="1:11" x14ac:dyDescent="0.25">
      <c r="A5" s="1766" t="s">
        <v>893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</row>
    <row r="6" spans="1:11" x14ac:dyDescent="0.25">
      <c r="A6" s="1740" t="s">
        <v>294</v>
      </c>
      <c r="B6" s="1885" t="s">
        <v>797</v>
      </c>
      <c r="C6" s="1885" t="s">
        <v>797</v>
      </c>
      <c r="D6" s="1885" t="s">
        <v>797</v>
      </c>
      <c r="E6" s="1885" t="s">
        <v>797</v>
      </c>
      <c r="F6" s="1885" t="s">
        <v>797</v>
      </c>
      <c r="G6" s="1885" t="s">
        <v>797</v>
      </c>
      <c r="H6" s="1885" t="s">
        <v>797</v>
      </c>
      <c r="I6" s="1885" t="s">
        <v>797</v>
      </c>
      <c r="J6" s="1885" t="s">
        <v>797</v>
      </c>
      <c r="K6" s="1885" t="s">
        <v>797</v>
      </c>
    </row>
    <row r="7" spans="1:11" x14ac:dyDescent="0.25">
      <c r="A7" s="1740" t="s">
        <v>361</v>
      </c>
      <c r="B7" s="1885">
        <v>1</v>
      </c>
      <c r="C7" s="1885" t="s">
        <v>797</v>
      </c>
      <c r="D7" s="1885">
        <v>1</v>
      </c>
      <c r="E7" s="1885">
        <v>1</v>
      </c>
      <c r="F7" s="1885" t="s">
        <v>797</v>
      </c>
      <c r="G7" s="1885">
        <v>2</v>
      </c>
      <c r="H7" s="1885" t="s">
        <v>797</v>
      </c>
      <c r="I7" s="1885" t="s">
        <v>797</v>
      </c>
      <c r="J7" s="1885">
        <v>2</v>
      </c>
      <c r="K7" s="1885">
        <v>0</v>
      </c>
    </row>
    <row r="8" spans="1:11" x14ac:dyDescent="0.25">
      <c r="A8" s="1740" t="s">
        <v>455</v>
      </c>
      <c r="B8" s="1885">
        <v>3</v>
      </c>
      <c r="C8" s="1885">
        <v>2</v>
      </c>
      <c r="D8" s="1885">
        <v>1</v>
      </c>
      <c r="E8" s="1885">
        <v>1</v>
      </c>
      <c r="F8" s="1885" t="s">
        <v>797</v>
      </c>
      <c r="G8" s="1885">
        <v>2</v>
      </c>
      <c r="H8" s="1885" t="s">
        <v>797</v>
      </c>
      <c r="I8" s="1885">
        <v>2</v>
      </c>
      <c r="J8" s="1885">
        <v>1</v>
      </c>
      <c r="K8" s="1885">
        <v>3</v>
      </c>
    </row>
    <row r="9" spans="1:11" x14ac:dyDescent="0.25">
      <c r="A9" s="1740" t="s">
        <v>456</v>
      </c>
      <c r="B9" s="1885" t="s">
        <v>797</v>
      </c>
      <c r="C9" s="1885">
        <v>2</v>
      </c>
      <c r="D9" s="1885" t="s">
        <v>797</v>
      </c>
      <c r="E9" s="1885" t="s">
        <v>797</v>
      </c>
      <c r="F9" s="1885" t="s">
        <v>797</v>
      </c>
      <c r="G9" s="1885">
        <v>2</v>
      </c>
      <c r="H9" s="1885" t="s">
        <v>797</v>
      </c>
      <c r="I9" s="1885" t="s">
        <v>797</v>
      </c>
      <c r="J9" s="1885">
        <v>1</v>
      </c>
      <c r="K9" s="1885">
        <v>1</v>
      </c>
    </row>
    <row r="10" spans="1:11" x14ac:dyDescent="0.25">
      <c r="A10" s="1740" t="s">
        <v>457</v>
      </c>
      <c r="B10" s="41">
        <v>1</v>
      </c>
      <c r="C10" s="41">
        <v>2</v>
      </c>
      <c r="D10" s="41">
        <v>3</v>
      </c>
      <c r="E10" s="41">
        <v>1</v>
      </c>
      <c r="F10" s="41">
        <v>3</v>
      </c>
      <c r="G10" s="1885" t="s">
        <v>797</v>
      </c>
      <c r="H10" s="1885">
        <v>1</v>
      </c>
      <c r="I10" s="1885">
        <v>2</v>
      </c>
      <c r="J10" s="1885">
        <v>1</v>
      </c>
      <c r="K10" s="1885">
        <v>4</v>
      </c>
    </row>
    <row r="11" spans="1:11" x14ac:dyDescent="0.25">
      <c r="A11" s="1740" t="s">
        <v>458</v>
      </c>
      <c r="B11" s="41">
        <v>3</v>
      </c>
      <c r="C11" s="41">
        <v>4</v>
      </c>
      <c r="D11" s="41">
        <v>4</v>
      </c>
      <c r="E11" s="41">
        <v>3</v>
      </c>
      <c r="F11" s="41">
        <v>6</v>
      </c>
      <c r="G11" s="41">
        <v>6</v>
      </c>
      <c r="H11" s="41">
        <v>2</v>
      </c>
      <c r="I11" s="41">
        <v>1</v>
      </c>
      <c r="J11" s="41">
        <v>2</v>
      </c>
      <c r="K11" s="41">
        <v>4</v>
      </c>
    </row>
    <row r="12" spans="1:11" x14ac:dyDescent="0.25">
      <c r="A12" s="1740" t="s">
        <v>459</v>
      </c>
      <c r="B12" s="41">
        <v>6</v>
      </c>
      <c r="C12" s="41">
        <v>3</v>
      </c>
      <c r="D12" s="41">
        <v>2</v>
      </c>
      <c r="E12" s="41">
        <v>2</v>
      </c>
      <c r="F12" s="41">
        <v>4</v>
      </c>
      <c r="G12" s="41">
        <v>4</v>
      </c>
      <c r="H12" s="41">
        <v>1</v>
      </c>
      <c r="I12" s="41">
        <v>4</v>
      </c>
      <c r="J12" s="41">
        <v>1</v>
      </c>
      <c r="K12" s="41">
        <v>3</v>
      </c>
    </row>
    <row r="13" spans="1:11" x14ac:dyDescent="0.25">
      <c r="A13" s="1740" t="s">
        <v>460</v>
      </c>
      <c r="B13" s="41">
        <v>6</v>
      </c>
      <c r="C13" s="41">
        <v>10</v>
      </c>
      <c r="D13" s="41">
        <v>10</v>
      </c>
      <c r="E13" s="41">
        <v>7</v>
      </c>
      <c r="F13" s="41">
        <v>6</v>
      </c>
      <c r="G13" s="41">
        <v>6</v>
      </c>
      <c r="H13" s="41">
        <v>7</v>
      </c>
      <c r="I13" s="41">
        <v>5</v>
      </c>
      <c r="J13" s="41">
        <v>6</v>
      </c>
      <c r="K13" s="41">
        <v>3</v>
      </c>
    </row>
    <row r="14" spans="1:11" x14ac:dyDescent="0.25">
      <c r="A14" s="1740" t="s">
        <v>461</v>
      </c>
      <c r="B14" s="41">
        <v>8</v>
      </c>
      <c r="C14" s="41">
        <v>8</v>
      </c>
      <c r="D14" s="41">
        <v>9</v>
      </c>
      <c r="E14" s="41">
        <v>6</v>
      </c>
      <c r="F14" s="41">
        <v>10</v>
      </c>
      <c r="G14" s="41">
        <v>10</v>
      </c>
      <c r="H14" s="41">
        <v>4</v>
      </c>
      <c r="I14" s="41">
        <v>7</v>
      </c>
      <c r="J14" s="41">
        <v>6</v>
      </c>
      <c r="K14" s="41">
        <v>7</v>
      </c>
    </row>
    <row r="15" spans="1:11" x14ac:dyDescent="0.25">
      <c r="A15" s="1740" t="s">
        <v>256</v>
      </c>
      <c r="B15" s="41">
        <v>45</v>
      </c>
      <c r="C15" s="41">
        <v>30</v>
      </c>
      <c r="D15" s="41">
        <v>37</v>
      </c>
      <c r="E15" s="41">
        <v>35</v>
      </c>
      <c r="F15" s="41">
        <v>36</v>
      </c>
      <c r="G15" s="41">
        <v>29</v>
      </c>
      <c r="H15" s="41">
        <v>23</v>
      </c>
      <c r="I15" s="41">
        <v>16</v>
      </c>
      <c r="J15" s="41">
        <v>23</v>
      </c>
      <c r="K15" s="41">
        <v>20</v>
      </c>
    </row>
    <row r="16" spans="1:11" x14ac:dyDescent="0.25">
      <c r="A16" s="1632" t="s">
        <v>38</v>
      </c>
      <c r="B16" s="1934">
        <f t="shared" ref="B16:H16" si="0">SUM(B6:B15)</f>
        <v>73</v>
      </c>
      <c r="C16" s="1934">
        <f t="shared" si="0"/>
        <v>61</v>
      </c>
      <c r="D16" s="1934">
        <f t="shared" si="0"/>
        <v>67</v>
      </c>
      <c r="E16" s="1934">
        <f t="shared" si="0"/>
        <v>56</v>
      </c>
      <c r="F16" s="1934">
        <f t="shared" si="0"/>
        <v>65</v>
      </c>
      <c r="G16" s="1934">
        <f t="shared" si="0"/>
        <v>61</v>
      </c>
      <c r="H16" s="1934">
        <f t="shared" si="0"/>
        <v>38</v>
      </c>
      <c r="I16" s="1934">
        <v>37</v>
      </c>
      <c r="J16" s="1934">
        <v>43</v>
      </c>
      <c r="K16" s="1934">
        <v>45</v>
      </c>
    </row>
    <row r="18" spans="1:11" x14ac:dyDescent="0.25">
      <c r="A18" s="1688" t="s">
        <v>822</v>
      </c>
    </row>
    <row r="19" spans="1:11" x14ac:dyDescent="0.25">
      <c r="A19" s="1809"/>
    </row>
    <row r="20" spans="1:11" x14ac:dyDescent="0.25">
      <c r="A20" s="1766" t="s">
        <v>893</v>
      </c>
      <c r="B20" s="1878" t="s">
        <v>413</v>
      </c>
      <c r="C20" s="1878" t="s">
        <v>414</v>
      </c>
      <c r="D20" s="1878" t="s">
        <v>415</v>
      </c>
      <c r="E20" s="1878" t="s">
        <v>416</v>
      </c>
      <c r="F20" s="1878" t="s">
        <v>417</v>
      </c>
      <c r="G20" s="1878" t="s">
        <v>418</v>
      </c>
      <c r="H20" s="1878" t="s">
        <v>419</v>
      </c>
      <c r="I20" s="1878" t="s">
        <v>511</v>
      </c>
      <c r="J20" s="1878" t="s">
        <v>518</v>
      </c>
      <c r="K20" s="1878" t="s">
        <v>519</v>
      </c>
    </row>
    <row r="21" spans="1:11" x14ac:dyDescent="0.25">
      <c r="A21" s="1740" t="s">
        <v>294</v>
      </c>
      <c r="B21" s="1940" t="s">
        <v>797</v>
      </c>
      <c r="C21" s="1940" t="s">
        <v>797</v>
      </c>
      <c r="D21" s="1940" t="s">
        <v>797</v>
      </c>
      <c r="E21" s="1940">
        <v>1</v>
      </c>
      <c r="F21" s="1940" t="s">
        <v>797</v>
      </c>
      <c r="G21" s="1940" t="s">
        <v>797</v>
      </c>
      <c r="H21" s="1940" t="s">
        <v>797</v>
      </c>
      <c r="I21" s="1940" t="s">
        <v>797</v>
      </c>
      <c r="J21" s="1940" t="s">
        <v>797</v>
      </c>
      <c r="K21" s="1940" t="s">
        <v>797</v>
      </c>
    </row>
    <row r="22" spans="1:11" x14ac:dyDescent="0.25">
      <c r="A22" s="1740" t="s">
        <v>361</v>
      </c>
      <c r="B22" s="41">
        <v>19</v>
      </c>
      <c r="C22" s="41">
        <v>15</v>
      </c>
      <c r="D22" s="41">
        <v>18</v>
      </c>
      <c r="E22" s="41">
        <v>11</v>
      </c>
      <c r="F22" s="41">
        <v>14</v>
      </c>
      <c r="G22" s="41">
        <v>15</v>
      </c>
      <c r="H22" s="41">
        <v>7</v>
      </c>
      <c r="I22" s="41">
        <v>10</v>
      </c>
      <c r="J22" s="41">
        <v>16</v>
      </c>
      <c r="K22" s="41">
        <v>9</v>
      </c>
    </row>
    <row r="23" spans="1:11" x14ac:dyDescent="0.25">
      <c r="A23" s="1740" t="s">
        <v>455</v>
      </c>
      <c r="B23" s="41">
        <v>56</v>
      </c>
      <c r="C23" s="41">
        <v>39</v>
      </c>
      <c r="D23" s="41">
        <v>41</v>
      </c>
      <c r="E23" s="41">
        <v>30</v>
      </c>
      <c r="F23" s="41">
        <v>44</v>
      </c>
      <c r="G23" s="41">
        <v>30</v>
      </c>
      <c r="H23" s="41">
        <v>30</v>
      </c>
      <c r="I23" s="41">
        <v>35</v>
      </c>
      <c r="J23" s="41">
        <v>37</v>
      </c>
      <c r="K23" s="41">
        <v>40</v>
      </c>
    </row>
    <row r="24" spans="1:11" x14ac:dyDescent="0.25">
      <c r="A24" s="1740" t="s">
        <v>456</v>
      </c>
      <c r="B24" s="41">
        <v>26</v>
      </c>
      <c r="C24" s="41">
        <v>32</v>
      </c>
      <c r="D24" s="41">
        <v>18</v>
      </c>
      <c r="E24" s="41">
        <v>22</v>
      </c>
      <c r="F24" s="41">
        <v>25</v>
      </c>
      <c r="G24" s="41">
        <v>20</v>
      </c>
      <c r="H24" s="41">
        <v>11</v>
      </c>
      <c r="I24" s="41">
        <v>14</v>
      </c>
      <c r="J24" s="41">
        <v>21</v>
      </c>
      <c r="K24" s="41">
        <v>26</v>
      </c>
    </row>
    <row r="25" spans="1:11" x14ac:dyDescent="0.25">
      <c r="A25" s="1740" t="s">
        <v>457</v>
      </c>
      <c r="B25" s="41">
        <v>38</v>
      </c>
      <c r="C25" s="41">
        <v>29</v>
      </c>
      <c r="D25" s="41">
        <v>26</v>
      </c>
      <c r="E25" s="41">
        <v>32</v>
      </c>
      <c r="F25" s="41">
        <v>30</v>
      </c>
      <c r="G25" s="41">
        <v>27</v>
      </c>
      <c r="H25" s="41">
        <v>24</v>
      </c>
      <c r="I25" s="41">
        <v>24</v>
      </c>
      <c r="J25" s="41">
        <v>18</v>
      </c>
      <c r="K25" s="41">
        <v>33</v>
      </c>
    </row>
    <row r="26" spans="1:11" x14ac:dyDescent="0.25">
      <c r="A26" s="1740" t="s">
        <v>458</v>
      </c>
      <c r="B26" s="41">
        <v>33</v>
      </c>
      <c r="C26" s="41">
        <v>24</v>
      </c>
      <c r="D26" s="41">
        <v>17</v>
      </c>
      <c r="E26" s="41">
        <v>32</v>
      </c>
      <c r="F26" s="41">
        <v>22</v>
      </c>
      <c r="G26" s="41">
        <v>28</v>
      </c>
      <c r="H26" s="41">
        <v>22</v>
      </c>
      <c r="I26" s="41">
        <v>23</v>
      </c>
      <c r="J26" s="41">
        <v>33</v>
      </c>
      <c r="K26" s="41">
        <v>22</v>
      </c>
    </row>
    <row r="27" spans="1:11" x14ac:dyDescent="0.25">
      <c r="A27" s="1740" t="s">
        <v>459</v>
      </c>
      <c r="B27" s="41">
        <v>25</v>
      </c>
      <c r="C27" s="41">
        <v>42</v>
      </c>
      <c r="D27" s="41">
        <v>30</v>
      </c>
      <c r="E27" s="41">
        <v>32</v>
      </c>
      <c r="F27" s="41">
        <v>26</v>
      </c>
      <c r="G27" s="41">
        <v>27</v>
      </c>
      <c r="H27" s="41">
        <v>28</v>
      </c>
      <c r="I27" s="41">
        <v>38</v>
      </c>
      <c r="J27" s="41">
        <v>28</v>
      </c>
      <c r="K27" s="41">
        <v>23</v>
      </c>
    </row>
    <row r="28" spans="1:11" x14ac:dyDescent="0.25">
      <c r="A28" s="1740" t="s">
        <v>460</v>
      </c>
      <c r="B28" s="41">
        <v>46</v>
      </c>
      <c r="C28" s="41">
        <v>57</v>
      </c>
      <c r="D28" s="41">
        <v>51</v>
      </c>
      <c r="E28" s="41">
        <v>41</v>
      </c>
      <c r="F28" s="41">
        <v>41</v>
      </c>
      <c r="G28" s="41">
        <v>50</v>
      </c>
      <c r="H28" s="41">
        <v>34</v>
      </c>
      <c r="I28" s="41">
        <v>38</v>
      </c>
      <c r="J28" s="41">
        <v>43</v>
      </c>
      <c r="K28" s="41">
        <v>48</v>
      </c>
    </row>
    <row r="29" spans="1:11" x14ac:dyDescent="0.25">
      <c r="A29" s="1740" t="s">
        <v>461</v>
      </c>
      <c r="B29" s="41">
        <v>69</v>
      </c>
      <c r="C29" s="41">
        <v>81</v>
      </c>
      <c r="D29" s="41">
        <v>65</v>
      </c>
      <c r="E29" s="41">
        <v>48</v>
      </c>
      <c r="F29" s="41">
        <v>55</v>
      </c>
      <c r="G29" s="41">
        <v>65</v>
      </c>
      <c r="H29" s="41">
        <v>49</v>
      </c>
      <c r="I29" s="41">
        <v>67</v>
      </c>
      <c r="J29" s="41">
        <v>60</v>
      </c>
      <c r="K29" s="41">
        <v>70</v>
      </c>
    </row>
    <row r="30" spans="1:11" x14ac:dyDescent="0.25">
      <c r="A30" s="1740" t="s">
        <v>256</v>
      </c>
      <c r="B30" s="41">
        <v>148</v>
      </c>
      <c r="C30" s="41">
        <v>169</v>
      </c>
      <c r="D30" s="41">
        <v>153</v>
      </c>
      <c r="E30" s="41">
        <v>184</v>
      </c>
      <c r="F30" s="41">
        <v>169</v>
      </c>
      <c r="G30" s="41">
        <v>159</v>
      </c>
      <c r="H30" s="41">
        <v>137</v>
      </c>
      <c r="I30" s="41">
        <v>170</v>
      </c>
      <c r="J30" s="41">
        <v>178</v>
      </c>
      <c r="K30" s="41">
        <v>174</v>
      </c>
    </row>
    <row r="31" spans="1:11" x14ac:dyDescent="0.25">
      <c r="A31" s="1632" t="s">
        <v>38</v>
      </c>
      <c r="B31" s="1934">
        <f t="shared" ref="B31:H31" si="1">SUM(B21:B30)</f>
        <v>460</v>
      </c>
      <c r="C31" s="1934">
        <f t="shared" si="1"/>
        <v>488</v>
      </c>
      <c r="D31" s="1934">
        <f t="shared" si="1"/>
        <v>419</v>
      </c>
      <c r="E31" s="1934">
        <f t="shared" si="1"/>
        <v>433</v>
      </c>
      <c r="F31" s="1934">
        <f t="shared" si="1"/>
        <v>426</v>
      </c>
      <c r="G31" s="1934">
        <f t="shared" si="1"/>
        <v>421</v>
      </c>
      <c r="H31" s="1934">
        <f t="shared" si="1"/>
        <v>342</v>
      </c>
      <c r="I31" s="1934">
        <v>419</v>
      </c>
      <c r="J31" s="1934">
        <v>434</v>
      </c>
      <c r="K31" s="1934">
        <v>445</v>
      </c>
    </row>
    <row r="33" spans="1:11" x14ac:dyDescent="0.25">
      <c r="A33" s="1688" t="s">
        <v>823</v>
      </c>
    </row>
    <row r="34" spans="1:11" x14ac:dyDescent="0.25">
      <c r="A34" s="1808"/>
    </row>
    <row r="35" spans="1:11" x14ac:dyDescent="0.25">
      <c r="A35" s="1766" t="s">
        <v>893</v>
      </c>
      <c r="B35" s="1878" t="s">
        <v>413</v>
      </c>
      <c r="C35" s="1878" t="s">
        <v>414</v>
      </c>
      <c r="D35" s="1878" t="s">
        <v>415</v>
      </c>
      <c r="E35" s="1878" t="s">
        <v>416</v>
      </c>
      <c r="F35" s="1878" t="s">
        <v>417</v>
      </c>
      <c r="G35" s="1878" t="s">
        <v>418</v>
      </c>
      <c r="H35" s="1878" t="s">
        <v>419</v>
      </c>
      <c r="I35" s="1878" t="s">
        <v>511</v>
      </c>
      <c r="J35" s="1878" t="s">
        <v>518</v>
      </c>
      <c r="K35" s="1878" t="s">
        <v>519</v>
      </c>
    </row>
    <row r="36" spans="1:11" x14ac:dyDescent="0.25">
      <c r="A36" s="1740" t="s">
        <v>294</v>
      </c>
      <c r="B36" s="1940" t="s">
        <v>797</v>
      </c>
      <c r="C36" s="1885">
        <v>1</v>
      </c>
      <c r="D36" s="1940" t="s">
        <v>797</v>
      </c>
      <c r="E36" s="1940" t="s">
        <v>797</v>
      </c>
      <c r="F36" s="1940" t="s">
        <v>797</v>
      </c>
      <c r="G36" s="1940" t="s">
        <v>797</v>
      </c>
      <c r="H36" s="1940" t="s">
        <v>797</v>
      </c>
      <c r="I36" s="1940" t="s">
        <v>797</v>
      </c>
      <c r="J36" s="1940" t="s">
        <v>797</v>
      </c>
      <c r="K36" s="1940" t="s">
        <v>797</v>
      </c>
    </row>
    <row r="37" spans="1:11" x14ac:dyDescent="0.25">
      <c r="A37" s="1740" t="s">
        <v>361</v>
      </c>
      <c r="B37" s="787">
        <v>63</v>
      </c>
      <c r="C37" s="787">
        <v>63</v>
      </c>
      <c r="D37" s="787">
        <v>56</v>
      </c>
      <c r="E37" s="787">
        <v>41</v>
      </c>
      <c r="F37" s="787">
        <v>43</v>
      </c>
      <c r="G37" s="787">
        <v>50</v>
      </c>
      <c r="H37" s="787">
        <v>18</v>
      </c>
      <c r="I37" s="787">
        <v>42</v>
      </c>
      <c r="J37" s="787">
        <v>44</v>
      </c>
      <c r="K37" s="787">
        <v>44</v>
      </c>
    </row>
    <row r="38" spans="1:11" x14ac:dyDescent="0.25">
      <c r="A38" s="1740" t="s">
        <v>455</v>
      </c>
      <c r="B38" s="787">
        <v>176</v>
      </c>
      <c r="C38" s="787">
        <v>144</v>
      </c>
      <c r="D38" s="787">
        <v>145</v>
      </c>
      <c r="E38" s="787">
        <v>158</v>
      </c>
      <c r="F38" s="787">
        <v>144</v>
      </c>
      <c r="G38" s="787">
        <v>116</v>
      </c>
      <c r="H38" s="787">
        <v>77</v>
      </c>
      <c r="I38" s="787">
        <v>106</v>
      </c>
      <c r="J38" s="787">
        <v>117</v>
      </c>
      <c r="K38" s="787">
        <v>102</v>
      </c>
    </row>
    <row r="39" spans="1:11" x14ac:dyDescent="0.25">
      <c r="A39" s="1740" t="s">
        <v>456</v>
      </c>
      <c r="B39" s="787">
        <v>123</v>
      </c>
      <c r="C39" s="787">
        <v>117</v>
      </c>
      <c r="D39" s="787">
        <v>123</v>
      </c>
      <c r="E39" s="787">
        <v>119</v>
      </c>
      <c r="F39" s="787">
        <v>103</v>
      </c>
      <c r="G39" s="787">
        <v>92</v>
      </c>
      <c r="H39" s="787">
        <v>54</v>
      </c>
      <c r="I39" s="787">
        <v>75</v>
      </c>
      <c r="J39" s="787">
        <v>78</v>
      </c>
      <c r="K39" s="787">
        <v>100</v>
      </c>
    </row>
    <row r="40" spans="1:11" x14ac:dyDescent="0.25">
      <c r="A40" s="1740" t="s">
        <v>457</v>
      </c>
      <c r="B40" s="787">
        <v>125</v>
      </c>
      <c r="C40" s="787">
        <v>133</v>
      </c>
      <c r="D40" s="787">
        <v>134</v>
      </c>
      <c r="E40" s="787">
        <v>145</v>
      </c>
      <c r="F40" s="787">
        <v>124</v>
      </c>
      <c r="G40" s="787">
        <v>111</v>
      </c>
      <c r="H40" s="787">
        <v>64</v>
      </c>
      <c r="I40" s="787">
        <v>93</v>
      </c>
      <c r="J40" s="787">
        <v>118</v>
      </c>
      <c r="K40" s="787">
        <v>104</v>
      </c>
    </row>
    <row r="41" spans="1:11" x14ac:dyDescent="0.25">
      <c r="A41" s="1740" t="s">
        <v>458</v>
      </c>
      <c r="B41" s="787">
        <v>112</v>
      </c>
      <c r="C41" s="787">
        <v>106</v>
      </c>
      <c r="D41" s="787">
        <v>93</v>
      </c>
      <c r="E41" s="787">
        <v>91</v>
      </c>
      <c r="F41" s="787">
        <v>92</v>
      </c>
      <c r="G41" s="787">
        <v>81</v>
      </c>
      <c r="H41" s="787">
        <v>55</v>
      </c>
      <c r="I41" s="787">
        <v>79</v>
      </c>
      <c r="J41" s="787">
        <v>95</v>
      </c>
      <c r="K41" s="787">
        <v>93</v>
      </c>
    </row>
    <row r="42" spans="1:11" x14ac:dyDescent="0.25">
      <c r="A42" s="1740" t="s">
        <v>459</v>
      </c>
      <c r="B42" s="787">
        <v>89</v>
      </c>
      <c r="C42" s="787">
        <v>84</v>
      </c>
      <c r="D42" s="787">
        <v>73</v>
      </c>
      <c r="E42" s="787">
        <v>90</v>
      </c>
      <c r="F42" s="787">
        <v>79</v>
      </c>
      <c r="G42" s="787">
        <v>87</v>
      </c>
      <c r="H42" s="787">
        <v>70</v>
      </c>
      <c r="I42" s="787">
        <v>58</v>
      </c>
      <c r="J42" s="787">
        <v>74</v>
      </c>
      <c r="K42" s="787">
        <v>83</v>
      </c>
    </row>
    <row r="43" spans="1:11" x14ac:dyDescent="0.25">
      <c r="A43" s="1740" t="s">
        <v>460</v>
      </c>
      <c r="B43" s="787">
        <v>105</v>
      </c>
      <c r="C43" s="787">
        <v>99</v>
      </c>
      <c r="D43" s="787">
        <v>104</v>
      </c>
      <c r="E43" s="787">
        <v>92</v>
      </c>
      <c r="F43" s="787">
        <v>98</v>
      </c>
      <c r="G43" s="787">
        <v>94</v>
      </c>
      <c r="H43" s="787">
        <v>76</v>
      </c>
      <c r="I43" s="787">
        <v>90</v>
      </c>
      <c r="J43" s="787">
        <v>80</v>
      </c>
      <c r="K43" s="787">
        <v>100</v>
      </c>
    </row>
    <row r="44" spans="1:11" x14ac:dyDescent="0.25">
      <c r="A44" s="1740" t="s">
        <v>461</v>
      </c>
      <c r="B44" s="787">
        <v>119</v>
      </c>
      <c r="C44" s="787">
        <v>127</v>
      </c>
      <c r="D44" s="787">
        <v>119</v>
      </c>
      <c r="E44" s="787">
        <v>142</v>
      </c>
      <c r="F44" s="787">
        <v>103</v>
      </c>
      <c r="G44" s="787">
        <v>102</v>
      </c>
      <c r="H44" s="787">
        <v>87</v>
      </c>
      <c r="I44" s="787">
        <v>97</v>
      </c>
      <c r="J44" s="787">
        <v>101</v>
      </c>
      <c r="K44" s="787">
        <v>74</v>
      </c>
    </row>
    <row r="45" spans="1:11" x14ac:dyDescent="0.25">
      <c r="A45" s="1740" t="s">
        <v>256</v>
      </c>
      <c r="B45" s="787">
        <v>204</v>
      </c>
      <c r="C45" s="787">
        <v>201</v>
      </c>
      <c r="D45" s="787">
        <v>213</v>
      </c>
      <c r="E45" s="787">
        <v>219</v>
      </c>
      <c r="F45" s="787">
        <v>210</v>
      </c>
      <c r="G45" s="787">
        <v>182</v>
      </c>
      <c r="H45" s="787">
        <v>121</v>
      </c>
      <c r="I45" s="787">
        <v>147</v>
      </c>
      <c r="J45" s="787">
        <v>178</v>
      </c>
      <c r="K45" s="787">
        <v>205</v>
      </c>
    </row>
    <row r="46" spans="1:11" x14ac:dyDescent="0.25">
      <c r="A46" s="1632" t="s">
        <v>38</v>
      </c>
      <c r="B46" s="1904">
        <f t="shared" ref="B46:H46" si="2">SUM(B36:B45)</f>
        <v>1116</v>
      </c>
      <c r="C46" s="1904">
        <f t="shared" si="2"/>
        <v>1075</v>
      </c>
      <c r="D46" s="1904">
        <f t="shared" si="2"/>
        <v>1060</v>
      </c>
      <c r="E46" s="1904">
        <f t="shared" si="2"/>
        <v>1097</v>
      </c>
      <c r="F46" s="1904">
        <f t="shared" si="2"/>
        <v>996</v>
      </c>
      <c r="G46" s="1904">
        <f t="shared" si="2"/>
        <v>915</v>
      </c>
      <c r="H46" s="1904">
        <f t="shared" si="2"/>
        <v>622</v>
      </c>
      <c r="I46" s="1904">
        <v>787</v>
      </c>
      <c r="J46" s="1904">
        <v>885</v>
      </c>
      <c r="K46" s="1904">
        <v>905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28" zoomScale="115" zoomScaleNormal="115" workbookViewId="0">
      <selection activeCell="D39" sqref="D39"/>
    </sheetView>
  </sheetViews>
  <sheetFormatPr defaultColWidth="9.109375" defaultRowHeight="13.2" x14ac:dyDescent="0.25"/>
  <cols>
    <col min="1" max="1" width="12.5546875" style="1631" customWidth="1"/>
    <col min="2" max="11" width="5.88671875" style="1631" customWidth="1"/>
    <col min="12" max="16384" width="9.109375" style="1631"/>
  </cols>
  <sheetData>
    <row r="1" spans="1:11" x14ac:dyDescent="0.25">
      <c r="A1" s="1688" t="s">
        <v>1032</v>
      </c>
    </row>
    <row r="3" spans="1:11" x14ac:dyDescent="0.25">
      <c r="A3" s="1688" t="s">
        <v>891</v>
      </c>
    </row>
    <row r="5" spans="1:11" x14ac:dyDescent="0.25">
      <c r="A5" s="1766" t="s">
        <v>893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</row>
    <row r="6" spans="1:11" x14ac:dyDescent="0.25">
      <c r="A6" s="1740" t="s">
        <v>294</v>
      </c>
      <c r="B6" s="1885" t="s">
        <v>797</v>
      </c>
      <c r="C6" s="1885" t="s">
        <v>797</v>
      </c>
      <c r="D6" s="1885" t="s">
        <v>797</v>
      </c>
      <c r="E6" s="1885" t="s">
        <v>797</v>
      </c>
      <c r="F6" s="1885" t="s">
        <v>797</v>
      </c>
      <c r="G6" s="1885" t="s">
        <v>797</v>
      </c>
      <c r="H6" s="1885" t="s">
        <v>797</v>
      </c>
      <c r="I6" s="1885" t="s">
        <v>797</v>
      </c>
      <c r="J6" s="1885" t="s">
        <v>797</v>
      </c>
      <c r="K6" s="1885" t="s">
        <v>797</v>
      </c>
    </row>
    <row r="7" spans="1:11" x14ac:dyDescent="0.25">
      <c r="A7" s="1740" t="s">
        <v>361</v>
      </c>
      <c r="B7" s="1885" t="s">
        <v>797</v>
      </c>
      <c r="C7" s="1885">
        <v>1</v>
      </c>
      <c r="D7" s="1885" t="s">
        <v>797</v>
      </c>
      <c r="E7" s="1885" t="s">
        <v>797</v>
      </c>
      <c r="F7" s="1885" t="s">
        <v>797</v>
      </c>
      <c r="G7" s="1885" t="s">
        <v>797</v>
      </c>
      <c r="H7" s="1885" t="s">
        <v>797</v>
      </c>
      <c r="I7" s="1885" t="s">
        <v>797</v>
      </c>
      <c r="J7" s="1885" t="s">
        <v>797</v>
      </c>
      <c r="K7" s="1885" t="s">
        <v>797</v>
      </c>
    </row>
    <row r="8" spans="1:11" x14ac:dyDescent="0.25">
      <c r="A8" s="1740" t="s">
        <v>455</v>
      </c>
      <c r="B8" s="1885" t="s">
        <v>797</v>
      </c>
      <c r="C8" s="1885">
        <v>2</v>
      </c>
      <c r="D8" s="1885" t="s">
        <v>797</v>
      </c>
      <c r="E8" s="1885">
        <v>1</v>
      </c>
      <c r="F8" s="1885">
        <v>2</v>
      </c>
      <c r="G8" s="1885">
        <v>1</v>
      </c>
      <c r="H8" s="1885">
        <v>1</v>
      </c>
      <c r="I8" s="1885">
        <v>2</v>
      </c>
      <c r="J8" s="1885">
        <v>1</v>
      </c>
      <c r="K8" s="1885">
        <v>1</v>
      </c>
    </row>
    <row r="9" spans="1:11" x14ac:dyDescent="0.25">
      <c r="A9" s="1740" t="s">
        <v>456</v>
      </c>
      <c r="B9" s="1885" t="s">
        <v>797</v>
      </c>
      <c r="C9" s="1885">
        <v>5</v>
      </c>
      <c r="D9" s="1885">
        <v>1</v>
      </c>
      <c r="E9" s="1885">
        <v>2</v>
      </c>
      <c r="F9" s="1885" t="s">
        <v>797</v>
      </c>
      <c r="G9" s="1885">
        <v>1</v>
      </c>
      <c r="H9" s="1885">
        <v>3</v>
      </c>
      <c r="I9" s="1885">
        <v>4</v>
      </c>
      <c r="J9" s="1885">
        <v>1</v>
      </c>
      <c r="K9" s="1885">
        <v>6</v>
      </c>
    </row>
    <row r="10" spans="1:11" x14ac:dyDescent="0.25">
      <c r="A10" s="1740" t="s">
        <v>457</v>
      </c>
      <c r="B10" s="41">
        <v>22</v>
      </c>
      <c r="C10" s="41">
        <v>34</v>
      </c>
      <c r="D10" s="41">
        <v>29</v>
      </c>
      <c r="E10" s="41">
        <v>28</v>
      </c>
      <c r="F10" s="41">
        <v>27</v>
      </c>
      <c r="G10" s="41">
        <v>32</v>
      </c>
      <c r="H10" s="41">
        <v>34</v>
      </c>
      <c r="I10" s="41">
        <v>26</v>
      </c>
      <c r="J10" s="41">
        <v>25</v>
      </c>
      <c r="K10" s="41">
        <v>32</v>
      </c>
    </row>
    <row r="11" spans="1:11" x14ac:dyDescent="0.25">
      <c r="A11" s="1740" t="s">
        <v>458</v>
      </c>
      <c r="B11" s="41">
        <v>40</v>
      </c>
      <c r="C11" s="41">
        <v>42</v>
      </c>
      <c r="D11" s="41">
        <v>27</v>
      </c>
      <c r="E11" s="41">
        <v>29</v>
      </c>
      <c r="F11" s="41">
        <v>33</v>
      </c>
      <c r="G11" s="41">
        <v>35</v>
      </c>
      <c r="H11" s="41">
        <v>26</v>
      </c>
      <c r="I11" s="41">
        <v>32</v>
      </c>
      <c r="J11" s="41">
        <v>33</v>
      </c>
      <c r="K11" s="41">
        <v>31</v>
      </c>
    </row>
    <row r="12" spans="1:11" x14ac:dyDescent="0.25">
      <c r="A12" s="1740" t="s">
        <v>459</v>
      </c>
      <c r="B12" s="41">
        <v>31</v>
      </c>
      <c r="C12" s="41">
        <v>46</v>
      </c>
      <c r="D12" s="41">
        <v>32</v>
      </c>
      <c r="E12" s="41">
        <v>44</v>
      </c>
      <c r="F12" s="41">
        <v>40</v>
      </c>
      <c r="G12" s="41">
        <v>34</v>
      </c>
      <c r="H12" s="41">
        <v>28</v>
      </c>
      <c r="I12" s="41">
        <v>31</v>
      </c>
      <c r="J12" s="41">
        <v>28</v>
      </c>
      <c r="K12" s="41">
        <v>23</v>
      </c>
    </row>
    <row r="13" spans="1:11" x14ac:dyDescent="0.25">
      <c r="A13" s="1740" t="s">
        <v>460</v>
      </c>
      <c r="B13" s="41">
        <v>38</v>
      </c>
      <c r="C13" s="41">
        <v>37</v>
      </c>
      <c r="D13" s="41">
        <v>24</v>
      </c>
      <c r="E13" s="41">
        <v>40</v>
      </c>
      <c r="F13" s="41">
        <v>25</v>
      </c>
      <c r="G13" s="41">
        <v>28</v>
      </c>
      <c r="H13" s="41">
        <v>21</v>
      </c>
      <c r="I13" s="41">
        <v>35</v>
      </c>
      <c r="J13" s="41">
        <v>31</v>
      </c>
      <c r="K13" s="41">
        <v>25</v>
      </c>
    </row>
    <row r="14" spans="1:11" x14ac:dyDescent="0.25">
      <c r="A14" s="1740" t="s">
        <v>461</v>
      </c>
      <c r="B14" s="41">
        <v>22</v>
      </c>
      <c r="C14" s="41">
        <v>34</v>
      </c>
      <c r="D14" s="41">
        <v>35</v>
      </c>
      <c r="E14" s="41">
        <v>31</v>
      </c>
      <c r="F14" s="41">
        <v>36</v>
      </c>
      <c r="G14" s="41">
        <v>29</v>
      </c>
      <c r="H14" s="41">
        <v>21</v>
      </c>
      <c r="I14" s="41">
        <v>35</v>
      </c>
      <c r="J14" s="41">
        <v>28</v>
      </c>
      <c r="K14" s="41">
        <v>29</v>
      </c>
    </row>
    <row r="15" spans="1:11" x14ac:dyDescent="0.25">
      <c r="A15" s="1740" t="s">
        <v>256</v>
      </c>
      <c r="B15" s="41">
        <v>32</v>
      </c>
      <c r="C15" s="41">
        <v>24</v>
      </c>
      <c r="D15" s="41">
        <v>38</v>
      </c>
      <c r="E15" s="41">
        <v>35</v>
      </c>
      <c r="F15" s="41">
        <v>30</v>
      </c>
      <c r="G15" s="41">
        <v>26</v>
      </c>
      <c r="H15" s="41">
        <v>22</v>
      </c>
      <c r="I15" s="41">
        <v>33</v>
      </c>
      <c r="J15" s="41">
        <v>30</v>
      </c>
      <c r="K15" s="41">
        <v>32</v>
      </c>
    </row>
    <row r="16" spans="1:11" x14ac:dyDescent="0.25">
      <c r="A16" s="1632" t="s">
        <v>38</v>
      </c>
      <c r="B16" s="1934">
        <f t="shared" ref="B16:H16" si="0">SUM(B6:B15)</f>
        <v>185</v>
      </c>
      <c r="C16" s="1934">
        <f t="shared" si="0"/>
        <v>225</v>
      </c>
      <c r="D16" s="1934">
        <f t="shared" si="0"/>
        <v>186</v>
      </c>
      <c r="E16" s="1934">
        <f t="shared" si="0"/>
        <v>210</v>
      </c>
      <c r="F16" s="1934">
        <f t="shared" si="0"/>
        <v>193</v>
      </c>
      <c r="G16" s="1934">
        <f t="shared" si="0"/>
        <v>186</v>
      </c>
      <c r="H16" s="1934">
        <f t="shared" si="0"/>
        <v>156</v>
      </c>
      <c r="I16" s="1934">
        <v>198</v>
      </c>
      <c r="J16" s="1934">
        <v>177</v>
      </c>
      <c r="K16" s="1934">
        <v>179</v>
      </c>
    </row>
    <row r="17" spans="1:11" x14ac:dyDescent="0.25">
      <c r="B17" s="1750"/>
      <c r="C17" s="1750"/>
      <c r="D17" s="1750"/>
      <c r="E17" s="1750"/>
      <c r="F17" s="1750"/>
      <c r="G17" s="1750"/>
      <c r="H17" s="1750"/>
      <c r="I17" s="1750"/>
      <c r="J17" s="1750"/>
      <c r="K17" s="1750"/>
    </row>
    <row r="18" spans="1:11" x14ac:dyDescent="0.25">
      <c r="A18" s="1688" t="s">
        <v>822</v>
      </c>
      <c r="B18" s="1750"/>
      <c r="C18" s="1750"/>
      <c r="D18" s="1750"/>
      <c r="E18" s="1750"/>
      <c r="F18" s="1750"/>
      <c r="G18" s="1750"/>
      <c r="H18" s="1750"/>
      <c r="I18" s="1750"/>
      <c r="J18" s="1750"/>
      <c r="K18" s="1750"/>
    </row>
    <row r="19" spans="1:11" x14ac:dyDescent="0.25">
      <c r="A19" s="1809"/>
    </row>
    <row r="20" spans="1:11" x14ac:dyDescent="0.25">
      <c r="A20" s="1766" t="s">
        <v>893</v>
      </c>
      <c r="B20" s="1878" t="s">
        <v>413</v>
      </c>
      <c r="C20" s="1878" t="s">
        <v>414</v>
      </c>
      <c r="D20" s="1878" t="s">
        <v>415</v>
      </c>
      <c r="E20" s="1878" t="s">
        <v>416</v>
      </c>
      <c r="F20" s="1878" t="s">
        <v>417</v>
      </c>
      <c r="G20" s="1878" t="s">
        <v>418</v>
      </c>
      <c r="H20" s="1878" t="s">
        <v>419</v>
      </c>
      <c r="I20" s="1878" t="s">
        <v>511</v>
      </c>
      <c r="J20" s="1878" t="s">
        <v>518</v>
      </c>
      <c r="K20" s="1878" t="s">
        <v>519</v>
      </c>
    </row>
    <row r="21" spans="1:11" x14ac:dyDescent="0.25">
      <c r="A21" s="1740" t="s">
        <v>294</v>
      </c>
      <c r="B21" s="1885" t="s">
        <v>845</v>
      </c>
      <c r="C21" s="1885">
        <v>1</v>
      </c>
      <c r="D21" s="1885" t="s">
        <v>845</v>
      </c>
      <c r="E21" s="1885" t="s">
        <v>845</v>
      </c>
      <c r="F21" s="1885" t="s">
        <v>845</v>
      </c>
      <c r="G21" s="1885" t="s">
        <v>845</v>
      </c>
      <c r="H21" s="1885" t="s">
        <v>845</v>
      </c>
      <c r="I21" s="1885" t="s">
        <v>845</v>
      </c>
      <c r="J21" s="1885" t="s">
        <v>845</v>
      </c>
      <c r="K21" s="1885" t="s">
        <v>845</v>
      </c>
    </row>
    <row r="22" spans="1:11" x14ac:dyDescent="0.25">
      <c r="A22" s="1740" t="s">
        <v>361</v>
      </c>
      <c r="B22" s="41">
        <v>1</v>
      </c>
      <c r="C22" s="41">
        <v>4</v>
      </c>
      <c r="D22" s="41">
        <v>3</v>
      </c>
      <c r="E22" s="41">
        <v>1</v>
      </c>
      <c r="F22" s="41">
        <v>3</v>
      </c>
      <c r="G22" s="1885" t="s">
        <v>845</v>
      </c>
      <c r="H22" s="1885">
        <v>2</v>
      </c>
      <c r="I22" s="1885">
        <v>2</v>
      </c>
      <c r="J22" s="1885">
        <v>2</v>
      </c>
      <c r="K22" s="1885">
        <v>3</v>
      </c>
    </row>
    <row r="23" spans="1:11" x14ac:dyDescent="0.25">
      <c r="A23" s="1740" t="s">
        <v>455</v>
      </c>
      <c r="B23" s="41">
        <v>26</v>
      </c>
      <c r="C23" s="41">
        <v>21</v>
      </c>
      <c r="D23" s="41">
        <v>20</v>
      </c>
      <c r="E23" s="41">
        <v>22</v>
      </c>
      <c r="F23" s="41">
        <v>11</v>
      </c>
      <c r="G23" s="41">
        <v>19</v>
      </c>
      <c r="H23" s="41">
        <v>28</v>
      </c>
      <c r="I23" s="41">
        <v>29</v>
      </c>
      <c r="J23" s="41">
        <v>24</v>
      </c>
      <c r="K23" s="41">
        <v>31</v>
      </c>
    </row>
    <row r="24" spans="1:11" x14ac:dyDescent="0.25">
      <c r="A24" s="1740" t="s">
        <v>456</v>
      </c>
      <c r="B24" s="41">
        <v>45</v>
      </c>
      <c r="C24" s="41">
        <v>50</v>
      </c>
      <c r="D24" s="41">
        <v>37</v>
      </c>
      <c r="E24" s="41">
        <v>38</v>
      </c>
      <c r="F24" s="41">
        <v>39</v>
      </c>
      <c r="G24" s="41">
        <v>53</v>
      </c>
      <c r="H24" s="41">
        <v>50</v>
      </c>
      <c r="I24" s="41">
        <v>53</v>
      </c>
      <c r="J24" s="41">
        <v>44</v>
      </c>
      <c r="K24" s="41">
        <v>89</v>
      </c>
    </row>
    <row r="25" spans="1:11" x14ac:dyDescent="0.25">
      <c r="A25" s="1740" t="s">
        <v>457</v>
      </c>
      <c r="B25" s="41">
        <v>229</v>
      </c>
      <c r="C25" s="41">
        <v>234</v>
      </c>
      <c r="D25" s="41">
        <v>252</v>
      </c>
      <c r="E25" s="41">
        <v>261</v>
      </c>
      <c r="F25" s="41">
        <v>257</v>
      </c>
      <c r="G25" s="41">
        <v>239</v>
      </c>
      <c r="H25" s="41">
        <v>237</v>
      </c>
      <c r="I25" s="41">
        <v>263</v>
      </c>
      <c r="J25" s="41">
        <v>271</v>
      </c>
      <c r="K25" s="41">
        <v>288</v>
      </c>
    </row>
    <row r="26" spans="1:11" x14ac:dyDescent="0.25">
      <c r="A26" s="1740" t="s">
        <v>458</v>
      </c>
      <c r="B26" s="41">
        <v>337</v>
      </c>
      <c r="C26" s="41">
        <v>358</v>
      </c>
      <c r="D26" s="41">
        <v>358</v>
      </c>
      <c r="E26" s="41">
        <v>312</v>
      </c>
      <c r="F26" s="41">
        <v>357</v>
      </c>
      <c r="G26" s="41">
        <v>297</v>
      </c>
      <c r="H26" s="41">
        <v>268</v>
      </c>
      <c r="I26" s="41">
        <v>248</v>
      </c>
      <c r="J26" s="41">
        <v>346</v>
      </c>
      <c r="K26" s="41">
        <v>340</v>
      </c>
    </row>
    <row r="27" spans="1:11" x14ac:dyDescent="0.25">
      <c r="A27" s="1740" t="s">
        <v>459</v>
      </c>
      <c r="B27" s="41">
        <v>307</v>
      </c>
      <c r="C27" s="41">
        <v>294</v>
      </c>
      <c r="D27" s="41">
        <v>300</v>
      </c>
      <c r="E27" s="41">
        <v>310</v>
      </c>
      <c r="F27" s="41">
        <v>297</v>
      </c>
      <c r="G27" s="41">
        <v>256</v>
      </c>
      <c r="H27" s="41">
        <v>267</v>
      </c>
      <c r="I27" s="41">
        <v>285</v>
      </c>
      <c r="J27" s="41">
        <v>317</v>
      </c>
      <c r="K27" s="41">
        <v>313</v>
      </c>
    </row>
    <row r="28" spans="1:11" x14ac:dyDescent="0.25">
      <c r="A28" s="1740" t="s">
        <v>460</v>
      </c>
      <c r="B28" s="41">
        <v>331</v>
      </c>
      <c r="C28" s="41">
        <v>285</v>
      </c>
      <c r="D28" s="41">
        <v>317</v>
      </c>
      <c r="E28" s="41">
        <v>300</v>
      </c>
      <c r="F28" s="41">
        <v>301</v>
      </c>
      <c r="G28" s="41">
        <v>277</v>
      </c>
      <c r="H28" s="41">
        <v>270</v>
      </c>
      <c r="I28" s="41">
        <v>276</v>
      </c>
      <c r="J28" s="41">
        <v>317</v>
      </c>
      <c r="K28" s="41">
        <v>332</v>
      </c>
    </row>
    <row r="29" spans="1:11" x14ac:dyDescent="0.25">
      <c r="A29" s="1740" t="s">
        <v>461</v>
      </c>
      <c r="B29" s="41">
        <v>243</v>
      </c>
      <c r="C29" s="41">
        <v>254</v>
      </c>
      <c r="D29" s="41">
        <v>248</v>
      </c>
      <c r="E29" s="41">
        <v>270</v>
      </c>
      <c r="F29" s="41">
        <v>253</v>
      </c>
      <c r="G29" s="41">
        <v>272</v>
      </c>
      <c r="H29" s="41">
        <v>227</v>
      </c>
      <c r="I29" s="41">
        <v>275</v>
      </c>
      <c r="J29" s="41">
        <v>303</v>
      </c>
      <c r="K29" s="41">
        <v>351</v>
      </c>
    </row>
    <row r="30" spans="1:11" x14ac:dyDescent="0.25">
      <c r="A30" s="1740" t="s">
        <v>256</v>
      </c>
      <c r="B30" s="41">
        <v>176</v>
      </c>
      <c r="C30" s="41">
        <v>226</v>
      </c>
      <c r="D30" s="41">
        <v>226</v>
      </c>
      <c r="E30" s="41">
        <v>228</v>
      </c>
      <c r="F30" s="41">
        <v>206</v>
      </c>
      <c r="G30" s="41">
        <v>197</v>
      </c>
      <c r="H30" s="41">
        <v>195</v>
      </c>
      <c r="I30" s="41">
        <v>241</v>
      </c>
      <c r="J30" s="41">
        <v>296</v>
      </c>
      <c r="K30" s="41">
        <v>303</v>
      </c>
    </row>
    <row r="31" spans="1:11" x14ac:dyDescent="0.25">
      <c r="A31" s="1632" t="s">
        <v>38</v>
      </c>
      <c r="B31" s="1904">
        <f>SUM(B22:B30)</f>
        <v>1695</v>
      </c>
      <c r="C31" s="1904">
        <f t="shared" ref="C31:H31" si="1">SUM(C21:C30)</f>
        <v>1727</v>
      </c>
      <c r="D31" s="1904">
        <f t="shared" si="1"/>
        <v>1761</v>
      </c>
      <c r="E31" s="1904">
        <f t="shared" si="1"/>
        <v>1742</v>
      </c>
      <c r="F31" s="1904">
        <f t="shared" si="1"/>
        <v>1724</v>
      </c>
      <c r="G31" s="1904">
        <f t="shared" si="1"/>
        <v>1610</v>
      </c>
      <c r="H31" s="1904">
        <f t="shared" si="1"/>
        <v>1544</v>
      </c>
      <c r="I31" s="1904">
        <v>1672</v>
      </c>
      <c r="J31" s="1904">
        <v>1920</v>
      </c>
      <c r="K31" s="1904">
        <v>2050</v>
      </c>
    </row>
    <row r="33" spans="1:11" x14ac:dyDescent="0.25">
      <c r="A33" s="1688" t="s">
        <v>823</v>
      </c>
    </row>
    <row r="34" spans="1:11" x14ac:dyDescent="0.25">
      <c r="A34" s="1808"/>
    </row>
    <row r="35" spans="1:11" x14ac:dyDescent="0.25">
      <c r="A35" s="1766" t="s">
        <v>893</v>
      </c>
      <c r="B35" s="1878" t="s">
        <v>413</v>
      </c>
      <c r="C35" s="1878" t="s">
        <v>414</v>
      </c>
      <c r="D35" s="1878" t="s">
        <v>415</v>
      </c>
      <c r="E35" s="1878" t="s">
        <v>416</v>
      </c>
      <c r="F35" s="1878" t="s">
        <v>417</v>
      </c>
      <c r="G35" s="1878" t="s">
        <v>418</v>
      </c>
      <c r="H35" s="1878" t="s">
        <v>419</v>
      </c>
      <c r="I35" s="1878" t="s">
        <v>511</v>
      </c>
      <c r="J35" s="1878" t="s">
        <v>518</v>
      </c>
      <c r="K35" s="1878" t="s">
        <v>519</v>
      </c>
    </row>
    <row r="36" spans="1:11" x14ac:dyDescent="0.25">
      <c r="A36" s="1740" t="s">
        <v>294</v>
      </c>
      <c r="B36" s="1885" t="s">
        <v>797</v>
      </c>
      <c r="C36" s="1940" t="s">
        <v>797</v>
      </c>
      <c r="D36" s="1885" t="s">
        <v>797</v>
      </c>
      <c r="E36" s="1885">
        <v>4</v>
      </c>
      <c r="F36" s="1885">
        <v>1</v>
      </c>
      <c r="G36" s="1885" t="s">
        <v>797</v>
      </c>
      <c r="H36" s="1885" t="s">
        <v>797</v>
      </c>
      <c r="I36" s="1885" t="s">
        <v>797</v>
      </c>
      <c r="J36" s="1885">
        <v>1</v>
      </c>
      <c r="K36" s="1885">
        <v>3</v>
      </c>
    </row>
    <row r="37" spans="1:11" x14ac:dyDescent="0.25">
      <c r="A37" s="1740" t="s">
        <v>361</v>
      </c>
      <c r="B37" s="1883">
        <v>11</v>
      </c>
      <c r="C37" s="1883">
        <v>13</v>
      </c>
      <c r="D37" s="1883">
        <v>7</v>
      </c>
      <c r="E37" s="1883">
        <v>5</v>
      </c>
      <c r="F37" s="1883">
        <v>8</v>
      </c>
      <c r="G37" s="1883">
        <v>4</v>
      </c>
      <c r="H37" s="1883">
        <v>8</v>
      </c>
      <c r="I37" s="1883">
        <v>2</v>
      </c>
      <c r="J37" s="1883">
        <v>3</v>
      </c>
      <c r="K37" s="1883">
        <v>9</v>
      </c>
    </row>
    <row r="38" spans="1:11" x14ac:dyDescent="0.25">
      <c r="A38" s="1740" t="s">
        <v>455</v>
      </c>
      <c r="B38" s="1883">
        <v>76</v>
      </c>
      <c r="C38" s="1883">
        <v>72</v>
      </c>
      <c r="D38" s="1883">
        <v>79</v>
      </c>
      <c r="E38" s="1883">
        <v>76</v>
      </c>
      <c r="F38" s="1883">
        <v>66</v>
      </c>
      <c r="G38" s="1883">
        <v>65</v>
      </c>
      <c r="H38" s="1883">
        <v>68</v>
      </c>
      <c r="I38" s="1883">
        <v>76</v>
      </c>
      <c r="J38" s="1883">
        <v>69</v>
      </c>
      <c r="K38" s="1883">
        <v>82</v>
      </c>
    </row>
    <row r="39" spans="1:11" x14ac:dyDescent="0.25">
      <c r="A39" s="1740" t="s">
        <v>456</v>
      </c>
      <c r="B39" s="1883">
        <v>149</v>
      </c>
      <c r="C39" s="1883">
        <v>148</v>
      </c>
      <c r="D39" s="1883">
        <v>136</v>
      </c>
      <c r="E39" s="1883">
        <v>136</v>
      </c>
      <c r="F39" s="1883">
        <v>127</v>
      </c>
      <c r="G39" s="1883">
        <v>105</v>
      </c>
      <c r="H39" s="1883">
        <v>120</v>
      </c>
      <c r="I39" s="1883">
        <v>143</v>
      </c>
      <c r="J39" s="1883">
        <v>149</v>
      </c>
      <c r="K39" s="1883">
        <v>167</v>
      </c>
    </row>
    <row r="40" spans="1:11" x14ac:dyDescent="0.25">
      <c r="A40" s="1740" t="s">
        <v>457</v>
      </c>
      <c r="B40" s="1883">
        <v>1150</v>
      </c>
      <c r="C40" s="1883">
        <v>1301</v>
      </c>
      <c r="D40" s="1883">
        <v>1287</v>
      </c>
      <c r="E40" s="1883">
        <v>1348</v>
      </c>
      <c r="F40" s="1883">
        <v>1285</v>
      </c>
      <c r="G40" s="1883">
        <v>1246</v>
      </c>
      <c r="H40" s="1883">
        <v>966</v>
      </c>
      <c r="I40" s="1883">
        <v>1099</v>
      </c>
      <c r="J40" s="1883">
        <v>1262</v>
      </c>
      <c r="K40" s="1883">
        <v>1293</v>
      </c>
    </row>
    <row r="41" spans="1:11" x14ac:dyDescent="0.25">
      <c r="A41" s="1740" t="s">
        <v>458</v>
      </c>
      <c r="B41" s="1883">
        <v>1768</v>
      </c>
      <c r="C41" s="1883">
        <v>1759</v>
      </c>
      <c r="D41" s="1883">
        <v>1701</v>
      </c>
      <c r="E41" s="1883">
        <v>1782</v>
      </c>
      <c r="F41" s="1883">
        <v>1608</v>
      </c>
      <c r="G41" s="1883">
        <v>1486</v>
      </c>
      <c r="H41" s="1883">
        <v>1101</v>
      </c>
      <c r="I41" s="1883">
        <v>1355</v>
      </c>
      <c r="J41" s="1883">
        <v>1421</v>
      </c>
      <c r="K41" s="1883">
        <v>1556</v>
      </c>
    </row>
    <row r="42" spans="1:11" x14ac:dyDescent="0.25">
      <c r="A42" s="1740" t="s">
        <v>459</v>
      </c>
      <c r="B42" s="1883">
        <v>1348</v>
      </c>
      <c r="C42" s="1883">
        <v>1450</v>
      </c>
      <c r="D42" s="1883">
        <v>1364</v>
      </c>
      <c r="E42" s="1883">
        <v>1444</v>
      </c>
      <c r="F42" s="1883">
        <v>1336</v>
      </c>
      <c r="G42" s="1883">
        <v>1216</v>
      </c>
      <c r="H42" s="1883">
        <v>990</v>
      </c>
      <c r="I42" s="1883">
        <v>1160</v>
      </c>
      <c r="J42" s="1883">
        <v>1182</v>
      </c>
      <c r="K42" s="1883">
        <v>1331</v>
      </c>
    </row>
    <row r="43" spans="1:11" x14ac:dyDescent="0.25">
      <c r="A43" s="1740" t="s">
        <v>460</v>
      </c>
      <c r="B43" s="1883">
        <v>1258</v>
      </c>
      <c r="C43" s="1883">
        <v>1186</v>
      </c>
      <c r="D43" s="1883">
        <v>1201</v>
      </c>
      <c r="E43" s="1883">
        <v>1120</v>
      </c>
      <c r="F43" s="1883">
        <v>1110</v>
      </c>
      <c r="G43" s="1883">
        <v>1000</v>
      </c>
      <c r="H43" s="1883">
        <v>806</v>
      </c>
      <c r="I43" s="1883">
        <v>975</v>
      </c>
      <c r="J43" s="1883">
        <v>1038</v>
      </c>
      <c r="K43" s="1883">
        <v>1134</v>
      </c>
    </row>
    <row r="44" spans="1:11" x14ac:dyDescent="0.25">
      <c r="A44" s="1740" t="s">
        <v>461</v>
      </c>
      <c r="B44" s="1883">
        <v>790</v>
      </c>
      <c r="C44" s="1883">
        <v>848</v>
      </c>
      <c r="D44" s="1883">
        <v>784</v>
      </c>
      <c r="E44" s="1883">
        <v>856</v>
      </c>
      <c r="F44" s="1883">
        <v>866</v>
      </c>
      <c r="G44" s="1883">
        <v>776</v>
      </c>
      <c r="H44" s="1883">
        <v>597</v>
      </c>
      <c r="I44" s="1883">
        <v>662</v>
      </c>
      <c r="J44" s="1883">
        <v>821</v>
      </c>
      <c r="K44" s="1883">
        <v>833</v>
      </c>
    </row>
    <row r="45" spans="1:11" x14ac:dyDescent="0.25">
      <c r="A45" s="1740" t="s">
        <v>256</v>
      </c>
      <c r="B45" s="1883">
        <v>479</v>
      </c>
      <c r="C45" s="1883">
        <v>536</v>
      </c>
      <c r="D45" s="1883">
        <v>569</v>
      </c>
      <c r="E45" s="1883">
        <v>545</v>
      </c>
      <c r="F45" s="1883">
        <v>566</v>
      </c>
      <c r="G45" s="1883">
        <v>590</v>
      </c>
      <c r="H45" s="1883">
        <v>419</v>
      </c>
      <c r="I45" s="1883">
        <v>530</v>
      </c>
      <c r="J45" s="1883">
        <v>643</v>
      </c>
      <c r="K45" s="1883">
        <v>653</v>
      </c>
    </row>
    <row r="46" spans="1:11" x14ac:dyDescent="0.25">
      <c r="A46" s="1632" t="s">
        <v>38</v>
      </c>
      <c r="B46" s="1904">
        <f t="shared" ref="B46:H46" si="2">SUM(B36:B45)</f>
        <v>7029</v>
      </c>
      <c r="C46" s="1904">
        <f t="shared" si="2"/>
        <v>7313</v>
      </c>
      <c r="D46" s="1904">
        <f t="shared" si="2"/>
        <v>7128</v>
      </c>
      <c r="E46" s="1904">
        <f t="shared" si="2"/>
        <v>7316</v>
      </c>
      <c r="F46" s="1904">
        <f t="shared" si="2"/>
        <v>6973</v>
      </c>
      <c r="G46" s="1904">
        <f t="shared" si="2"/>
        <v>6488</v>
      </c>
      <c r="H46" s="1904">
        <f t="shared" si="2"/>
        <v>5075</v>
      </c>
      <c r="I46" s="1904">
        <v>6002</v>
      </c>
      <c r="J46" s="1904">
        <v>6589</v>
      </c>
      <c r="K46" s="1904">
        <v>7061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28" workbookViewId="0">
      <selection activeCell="A35" sqref="A35:K46"/>
    </sheetView>
  </sheetViews>
  <sheetFormatPr defaultColWidth="9.109375" defaultRowHeight="13.2" x14ac:dyDescent="0.25"/>
  <cols>
    <col min="1" max="1" width="13.44140625" style="1631" customWidth="1"/>
    <col min="2" max="11" width="5.5546875" style="1631" customWidth="1"/>
    <col min="12" max="16384" width="9.109375" style="1631"/>
  </cols>
  <sheetData>
    <row r="1" spans="1:11" x14ac:dyDescent="0.25">
      <c r="A1" s="1688" t="s">
        <v>1034</v>
      </c>
    </row>
    <row r="2" spans="1:11" x14ac:dyDescent="0.25">
      <c r="A2" s="1765"/>
    </row>
    <row r="3" spans="1:11" x14ac:dyDescent="0.25">
      <c r="A3" s="1688" t="s">
        <v>891</v>
      </c>
    </row>
    <row r="4" spans="1:11" x14ac:dyDescent="0.25">
      <c r="A4" s="1630"/>
    </row>
    <row r="5" spans="1:11" x14ac:dyDescent="0.25">
      <c r="A5" s="1766" t="s">
        <v>893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</row>
    <row r="6" spans="1:11" x14ac:dyDescent="0.25">
      <c r="A6" s="1740" t="s">
        <v>294</v>
      </c>
      <c r="B6" s="1885" t="s">
        <v>845</v>
      </c>
      <c r="C6" s="1885" t="s">
        <v>845</v>
      </c>
      <c r="D6" s="1885" t="s">
        <v>845</v>
      </c>
      <c r="E6" s="1885" t="s">
        <v>845</v>
      </c>
      <c r="F6" s="1885" t="s">
        <v>797</v>
      </c>
      <c r="G6" s="1885" t="s">
        <v>797</v>
      </c>
      <c r="H6" s="1885" t="s">
        <v>797</v>
      </c>
      <c r="I6" s="1885" t="s">
        <v>797</v>
      </c>
      <c r="J6" s="1885" t="s">
        <v>797</v>
      </c>
      <c r="K6" s="1885" t="s">
        <v>797</v>
      </c>
    </row>
    <row r="7" spans="1:11" x14ac:dyDescent="0.25">
      <c r="A7" s="1740" t="s">
        <v>361</v>
      </c>
      <c r="B7" s="1885" t="s">
        <v>845</v>
      </c>
      <c r="C7" s="1885">
        <v>1</v>
      </c>
      <c r="D7" s="1885" t="s">
        <v>845</v>
      </c>
      <c r="E7" s="1885" t="s">
        <v>845</v>
      </c>
      <c r="F7" s="1885" t="s">
        <v>797</v>
      </c>
      <c r="G7" s="1885" t="s">
        <v>797</v>
      </c>
      <c r="H7" s="1885" t="s">
        <v>797</v>
      </c>
      <c r="I7" s="1885" t="s">
        <v>797</v>
      </c>
      <c r="J7" s="1885">
        <v>0</v>
      </c>
      <c r="K7" s="1885">
        <v>0</v>
      </c>
    </row>
    <row r="8" spans="1:11" x14ac:dyDescent="0.25">
      <c r="A8" s="1740" t="s">
        <v>455</v>
      </c>
      <c r="B8" s="1885" t="s">
        <v>845</v>
      </c>
      <c r="C8" s="1885">
        <v>2</v>
      </c>
      <c r="D8" s="1885" t="s">
        <v>845</v>
      </c>
      <c r="E8" s="1885">
        <v>1</v>
      </c>
      <c r="F8" s="1885">
        <v>2</v>
      </c>
      <c r="G8" s="1885">
        <v>1</v>
      </c>
      <c r="H8" s="1885" t="s">
        <v>797</v>
      </c>
      <c r="I8" s="1885">
        <v>2</v>
      </c>
      <c r="J8" s="1885">
        <v>1</v>
      </c>
      <c r="K8" s="1885">
        <v>0</v>
      </c>
    </row>
    <row r="9" spans="1:11" x14ac:dyDescent="0.25">
      <c r="A9" s="1740" t="s">
        <v>456</v>
      </c>
      <c r="B9" s="1885" t="s">
        <v>845</v>
      </c>
      <c r="C9" s="1885">
        <v>4</v>
      </c>
      <c r="D9" s="1885">
        <v>1</v>
      </c>
      <c r="E9" s="1885" t="s">
        <v>845</v>
      </c>
      <c r="F9" s="1885" t="s">
        <v>797</v>
      </c>
      <c r="G9" s="1885" t="s">
        <v>797</v>
      </c>
      <c r="H9" s="1885">
        <v>1</v>
      </c>
      <c r="I9" s="1885">
        <v>1</v>
      </c>
      <c r="J9" s="1885">
        <v>0</v>
      </c>
      <c r="K9" s="1885">
        <v>0</v>
      </c>
    </row>
    <row r="10" spans="1:11" x14ac:dyDescent="0.25">
      <c r="A10" s="1740" t="s">
        <v>457</v>
      </c>
      <c r="B10" s="1885">
        <v>1</v>
      </c>
      <c r="C10" s="1885" t="s">
        <v>845</v>
      </c>
      <c r="D10" s="1885" t="s">
        <v>845</v>
      </c>
      <c r="E10" s="1885">
        <v>1</v>
      </c>
      <c r="F10" s="1885" t="s">
        <v>797</v>
      </c>
      <c r="G10" s="1885" t="s">
        <v>797</v>
      </c>
      <c r="H10" s="1885" t="s">
        <v>797</v>
      </c>
      <c r="I10" s="1885">
        <v>2</v>
      </c>
      <c r="J10" s="1885">
        <v>0</v>
      </c>
      <c r="K10" s="1885">
        <v>0</v>
      </c>
    </row>
    <row r="11" spans="1:11" x14ac:dyDescent="0.25">
      <c r="A11" s="1740" t="s">
        <v>458</v>
      </c>
      <c r="B11" s="1885">
        <v>1</v>
      </c>
      <c r="C11" s="1885">
        <v>3</v>
      </c>
      <c r="D11" s="1885" t="s">
        <v>845</v>
      </c>
      <c r="E11" s="1885">
        <v>2</v>
      </c>
      <c r="F11" s="1885">
        <v>1</v>
      </c>
      <c r="G11" s="1885">
        <v>1</v>
      </c>
      <c r="H11" s="1885" t="s">
        <v>797</v>
      </c>
      <c r="I11" s="1885">
        <v>2</v>
      </c>
      <c r="J11" s="1885">
        <v>1</v>
      </c>
      <c r="K11" s="1885">
        <v>0</v>
      </c>
    </row>
    <row r="12" spans="1:11" x14ac:dyDescent="0.25">
      <c r="A12" s="1740" t="s">
        <v>459</v>
      </c>
      <c r="B12" s="1885">
        <v>5</v>
      </c>
      <c r="C12" s="1885">
        <v>4</v>
      </c>
      <c r="D12" s="1885">
        <v>1</v>
      </c>
      <c r="E12" s="1885">
        <v>4</v>
      </c>
      <c r="F12" s="1885">
        <v>3</v>
      </c>
      <c r="G12" s="1885">
        <v>1</v>
      </c>
      <c r="H12" s="1885">
        <v>1</v>
      </c>
      <c r="I12" s="1885">
        <v>1</v>
      </c>
      <c r="J12" s="1885">
        <v>1</v>
      </c>
      <c r="K12" s="1885">
        <v>0</v>
      </c>
    </row>
    <row r="13" spans="1:11" x14ac:dyDescent="0.25">
      <c r="A13" s="1740" t="s">
        <v>460</v>
      </c>
      <c r="B13" s="41">
        <v>2</v>
      </c>
      <c r="C13" s="41">
        <v>6</v>
      </c>
      <c r="D13" s="41">
        <v>2</v>
      </c>
      <c r="E13" s="41">
        <v>7</v>
      </c>
      <c r="F13" s="41">
        <v>2</v>
      </c>
      <c r="G13" s="41">
        <v>2</v>
      </c>
      <c r="H13" s="41">
        <v>1</v>
      </c>
      <c r="I13" s="1885">
        <v>6</v>
      </c>
      <c r="J13" s="1885">
        <v>0</v>
      </c>
      <c r="K13" s="1885">
        <v>3</v>
      </c>
    </row>
    <row r="14" spans="1:11" x14ac:dyDescent="0.25">
      <c r="A14" s="1740" t="s">
        <v>461</v>
      </c>
      <c r="B14" s="41">
        <v>4</v>
      </c>
      <c r="C14" s="41">
        <v>7</v>
      </c>
      <c r="D14" s="41">
        <v>9</v>
      </c>
      <c r="E14" s="41">
        <v>3</v>
      </c>
      <c r="F14" s="41">
        <v>6</v>
      </c>
      <c r="G14" s="41">
        <v>3</v>
      </c>
      <c r="H14" s="41">
        <v>1</v>
      </c>
      <c r="I14" s="41">
        <v>3</v>
      </c>
      <c r="J14" s="41">
        <v>2</v>
      </c>
      <c r="K14" s="41">
        <v>3</v>
      </c>
    </row>
    <row r="15" spans="1:11" x14ac:dyDescent="0.25">
      <c r="A15" s="1740" t="s">
        <v>256</v>
      </c>
      <c r="B15" s="41">
        <v>6</v>
      </c>
      <c r="C15" s="41">
        <v>7</v>
      </c>
      <c r="D15" s="41">
        <v>14</v>
      </c>
      <c r="E15" s="41">
        <v>5</v>
      </c>
      <c r="F15" s="41">
        <v>8</v>
      </c>
      <c r="G15" s="41">
        <v>8</v>
      </c>
      <c r="H15" s="41">
        <v>5</v>
      </c>
      <c r="I15" s="41">
        <v>11</v>
      </c>
      <c r="J15" s="41">
        <v>4</v>
      </c>
      <c r="K15" s="41">
        <v>12</v>
      </c>
    </row>
    <row r="16" spans="1:11" x14ac:dyDescent="0.25">
      <c r="A16" s="1632" t="s">
        <v>38</v>
      </c>
      <c r="B16" s="1934">
        <f t="shared" ref="B16:H16" si="0">SUM(B6:B15)</f>
        <v>19</v>
      </c>
      <c r="C16" s="1934">
        <f t="shared" si="0"/>
        <v>34</v>
      </c>
      <c r="D16" s="1934">
        <f t="shared" si="0"/>
        <v>27</v>
      </c>
      <c r="E16" s="1934">
        <f t="shared" si="0"/>
        <v>23</v>
      </c>
      <c r="F16" s="1934">
        <f t="shared" si="0"/>
        <v>22</v>
      </c>
      <c r="G16" s="1934">
        <f t="shared" si="0"/>
        <v>16</v>
      </c>
      <c r="H16" s="1934">
        <f t="shared" si="0"/>
        <v>9</v>
      </c>
      <c r="I16" s="1934">
        <v>28</v>
      </c>
      <c r="J16" s="1934">
        <v>9</v>
      </c>
      <c r="K16" s="1934">
        <v>18</v>
      </c>
    </row>
    <row r="17" spans="1:11" x14ac:dyDescent="0.25">
      <c r="A17" s="1810"/>
    </row>
    <row r="18" spans="1:11" x14ac:dyDescent="0.25">
      <c r="A18" s="1688" t="s">
        <v>822</v>
      </c>
    </row>
    <row r="19" spans="1:11" x14ac:dyDescent="0.25">
      <c r="A19" s="1810"/>
    </row>
    <row r="20" spans="1:11" x14ac:dyDescent="0.25">
      <c r="A20" s="1766" t="s">
        <v>893</v>
      </c>
      <c r="B20" s="1878" t="s">
        <v>413</v>
      </c>
      <c r="C20" s="1878" t="s">
        <v>414</v>
      </c>
      <c r="D20" s="1878" t="s">
        <v>415</v>
      </c>
      <c r="E20" s="1878" t="s">
        <v>416</v>
      </c>
      <c r="F20" s="1878" t="s">
        <v>417</v>
      </c>
      <c r="G20" s="1878" t="s">
        <v>418</v>
      </c>
      <c r="H20" s="1878" t="s">
        <v>419</v>
      </c>
      <c r="I20" s="1878" t="s">
        <v>511</v>
      </c>
      <c r="J20" s="1878" t="s">
        <v>518</v>
      </c>
      <c r="K20" s="1878" t="s">
        <v>519</v>
      </c>
    </row>
    <row r="21" spans="1:11" x14ac:dyDescent="0.25">
      <c r="A21" s="1740" t="s">
        <v>294</v>
      </c>
      <c r="B21" s="1885" t="s">
        <v>845</v>
      </c>
      <c r="C21" s="1885" t="s">
        <v>845</v>
      </c>
      <c r="D21" s="1885" t="s">
        <v>845</v>
      </c>
      <c r="E21" s="1885" t="s">
        <v>845</v>
      </c>
      <c r="F21" s="1885" t="s">
        <v>845</v>
      </c>
      <c r="G21" s="1885" t="s">
        <v>797</v>
      </c>
      <c r="H21" s="1885" t="s">
        <v>797</v>
      </c>
      <c r="I21" s="1885" t="s">
        <v>797</v>
      </c>
      <c r="J21" s="1885" t="s">
        <v>797</v>
      </c>
      <c r="K21" s="1885" t="s">
        <v>797</v>
      </c>
    </row>
    <row r="22" spans="1:11" x14ac:dyDescent="0.25">
      <c r="A22" s="1740" t="s">
        <v>361</v>
      </c>
      <c r="B22" s="1885">
        <v>1</v>
      </c>
      <c r="C22" s="1885">
        <v>1</v>
      </c>
      <c r="D22" s="1885">
        <v>3</v>
      </c>
      <c r="E22" s="1885">
        <v>1</v>
      </c>
      <c r="F22" s="1885">
        <v>3</v>
      </c>
      <c r="G22" s="1885" t="s">
        <v>797</v>
      </c>
      <c r="H22" s="1885">
        <v>2</v>
      </c>
      <c r="I22" s="1885">
        <v>2</v>
      </c>
      <c r="J22" s="1885">
        <v>2</v>
      </c>
      <c r="K22" s="1885">
        <v>3</v>
      </c>
    </row>
    <row r="23" spans="1:11" x14ac:dyDescent="0.25">
      <c r="A23" s="1740" t="s">
        <v>455</v>
      </c>
      <c r="B23" s="1885">
        <v>24</v>
      </c>
      <c r="C23" s="1885">
        <v>20</v>
      </c>
      <c r="D23" s="1885">
        <v>20</v>
      </c>
      <c r="E23" s="1885">
        <v>19</v>
      </c>
      <c r="F23" s="1885">
        <v>9</v>
      </c>
      <c r="G23" s="1885">
        <v>17</v>
      </c>
      <c r="H23" s="1885">
        <v>24</v>
      </c>
      <c r="I23" s="1885">
        <v>25</v>
      </c>
      <c r="J23" s="1885">
        <v>20</v>
      </c>
      <c r="K23" s="1885">
        <v>21</v>
      </c>
    </row>
    <row r="24" spans="1:11" x14ac:dyDescent="0.25">
      <c r="A24" s="1740" t="s">
        <v>456</v>
      </c>
      <c r="B24" s="787">
        <v>15</v>
      </c>
      <c r="C24" s="787">
        <v>19</v>
      </c>
      <c r="D24" s="787">
        <v>25</v>
      </c>
      <c r="E24" s="787">
        <v>17</v>
      </c>
      <c r="F24" s="787">
        <v>15</v>
      </c>
      <c r="G24" s="787">
        <v>18</v>
      </c>
      <c r="H24" s="787">
        <v>24</v>
      </c>
      <c r="I24" s="1885">
        <v>20</v>
      </c>
      <c r="J24" s="1885">
        <v>16</v>
      </c>
      <c r="K24" s="1885">
        <v>27</v>
      </c>
    </row>
    <row r="25" spans="1:11" x14ac:dyDescent="0.25">
      <c r="A25" s="1740" t="s">
        <v>457</v>
      </c>
      <c r="B25" s="787">
        <v>30</v>
      </c>
      <c r="C25" s="787">
        <v>31</v>
      </c>
      <c r="D25" s="787">
        <v>18</v>
      </c>
      <c r="E25" s="787">
        <v>14</v>
      </c>
      <c r="F25" s="787">
        <v>25</v>
      </c>
      <c r="G25" s="787">
        <v>16</v>
      </c>
      <c r="H25" s="787">
        <v>24</v>
      </c>
      <c r="I25" s="787">
        <v>19</v>
      </c>
      <c r="J25" s="787">
        <v>16</v>
      </c>
      <c r="K25" s="787">
        <v>21</v>
      </c>
    </row>
    <row r="26" spans="1:11" x14ac:dyDescent="0.25">
      <c r="A26" s="1740" t="s">
        <v>458</v>
      </c>
      <c r="B26" s="787">
        <v>41</v>
      </c>
      <c r="C26" s="787">
        <v>39</v>
      </c>
      <c r="D26" s="787">
        <v>29</v>
      </c>
      <c r="E26" s="787">
        <v>27</v>
      </c>
      <c r="F26" s="787">
        <v>33</v>
      </c>
      <c r="G26" s="787">
        <v>24</v>
      </c>
      <c r="H26" s="787">
        <v>35</v>
      </c>
      <c r="I26" s="787">
        <v>31</v>
      </c>
      <c r="J26" s="787">
        <v>28</v>
      </c>
      <c r="K26" s="787">
        <v>28</v>
      </c>
    </row>
    <row r="27" spans="1:11" x14ac:dyDescent="0.25">
      <c r="A27" s="1740" t="s">
        <v>459</v>
      </c>
      <c r="B27" s="787">
        <v>49</v>
      </c>
      <c r="C27" s="787">
        <v>42</v>
      </c>
      <c r="D27" s="787">
        <v>40</v>
      </c>
      <c r="E27" s="787">
        <v>31</v>
      </c>
      <c r="F27" s="787">
        <v>30</v>
      </c>
      <c r="G27" s="787">
        <v>28</v>
      </c>
      <c r="H27" s="787">
        <v>37</v>
      </c>
      <c r="I27" s="787">
        <v>34</v>
      </c>
      <c r="J27" s="787">
        <v>40</v>
      </c>
      <c r="K27" s="787">
        <v>43</v>
      </c>
    </row>
    <row r="28" spans="1:11" x14ac:dyDescent="0.25">
      <c r="A28" s="1740" t="s">
        <v>460</v>
      </c>
      <c r="B28" s="787">
        <v>90</v>
      </c>
      <c r="C28" s="787">
        <v>61</v>
      </c>
      <c r="D28" s="787">
        <v>50</v>
      </c>
      <c r="E28" s="787">
        <v>47</v>
      </c>
      <c r="F28" s="787">
        <v>45</v>
      </c>
      <c r="G28" s="787">
        <v>34</v>
      </c>
      <c r="H28" s="787">
        <v>51</v>
      </c>
      <c r="I28" s="787">
        <v>41</v>
      </c>
      <c r="J28" s="787">
        <v>49</v>
      </c>
      <c r="K28" s="787">
        <v>52</v>
      </c>
    </row>
    <row r="29" spans="1:11" x14ac:dyDescent="0.25">
      <c r="A29" s="1740" t="s">
        <v>461</v>
      </c>
      <c r="B29" s="787">
        <v>65</v>
      </c>
      <c r="C29" s="787">
        <v>65</v>
      </c>
      <c r="D29" s="787">
        <v>66</v>
      </c>
      <c r="E29" s="787">
        <v>72</v>
      </c>
      <c r="F29" s="787">
        <v>51</v>
      </c>
      <c r="G29" s="787">
        <v>66</v>
      </c>
      <c r="H29" s="787">
        <v>52</v>
      </c>
      <c r="I29" s="787">
        <v>56</v>
      </c>
      <c r="J29" s="787">
        <v>78</v>
      </c>
      <c r="K29" s="787">
        <v>65</v>
      </c>
    </row>
    <row r="30" spans="1:11" x14ac:dyDescent="0.25">
      <c r="A30" s="1740" t="s">
        <v>256</v>
      </c>
      <c r="B30" s="787">
        <v>63</v>
      </c>
      <c r="C30" s="787">
        <v>89</v>
      </c>
      <c r="D30" s="787">
        <v>84</v>
      </c>
      <c r="E30" s="787">
        <v>69</v>
      </c>
      <c r="F30" s="787">
        <v>70</v>
      </c>
      <c r="G30" s="787">
        <v>67</v>
      </c>
      <c r="H30" s="787">
        <v>62</v>
      </c>
      <c r="I30" s="787">
        <v>76</v>
      </c>
      <c r="J30" s="787">
        <v>86</v>
      </c>
      <c r="K30" s="787">
        <v>97</v>
      </c>
    </row>
    <row r="31" spans="1:11" x14ac:dyDescent="0.25">
      <c r="A31" s="1632" t="s">
        <v>38</v>
      </c>
      <c r="B31" s="1934">
        <v>378</v>
      </c>
      <c r="C31" s="1934">
        <v>367</v>
      </c>
      <c r="D31" s="1934">
        <v>335</v>
      </c>
      <c r="E31" s="1934">
        <v>297</v>
      </c>
      <c r="F31" s="1934">
        <v>281</v>
      </c>
      <c r="G31" s="1934">
        <v>270</v>
      </c>
      <c r="H31" s="1934">
        <v>311</v>
      </c>
      <c r="I31" s="1904">
        <v>304</v>
      </c>
      <c r="J31" s="1904">
        <v>335</v>
      </c>
      <c r="K31" s="1904">
        <v>357</v>
      </c>
    </row>
    <row r="32" spans="1:11" x14ac:dyDescent="0.25">
      <c r="A32" s="1810"/>
    </row>
    <row r="33" spans="1:11" x14ac:dyDescent="0.25">
      <c r="A33" s="1688" t="s">
        <v>823</v>
      </c>
    </row>
    <row r="34" spans="1:11" x14ac:dyDescent="0.25">
      <c r="A34" s="1810"/>
    </row>
    <row r="35" spans="1:11" x14ac:dyDescent="0.25">
      <c r="A35" s="1766" t="s">
        <v>893</v>
      </c>
      <c r="B35" s="1878" t="s">
        <v>413</v>
      </c>
      <c r="C35" s="1878" t="s">
        <v>414</v>
      </c>
      <c r="D35" s="1878" t="s">
        <v>415</v>
      </c>
      <c r="E35" s="1878" t="s">
        <v>416</v>
      </c>
      <c r="F35" s="1878" t="s">
        <v>417</v>
      </c>
      <c r="G35" s="1878" t="s">
        <v>418</v>
      </c>
      <c r="H35" s="1878" t="s">
        <v>419</v>
      </c>
      <c r="I35" s="1878" t="s">
        <v>511</v>
      </c>
      <c r="J35" s="1878" t="s">
        <v>518</v>
      </c>
      <c r="K35" s="1878" t="s">
        <v>519</v>
      </c>
    </row>
    <row r="36" spans="1:11" x14ac:dyDescent="0.25">
      <c r="A36" s="1740" t="s">
        <v>294</v>
      </c>
      <c r="B36" s="1885" t="s">
        <v>845</v>
      </c>
      <c r="C36" s="1885" t="s">
        <v>845</v>
      </c>
      <c r="D36" s="1885" t="s">
        <v>845</v>
      </c>
      <c r="E36" s="1885">
        <v>1</v>
      </c>
      <c r="F36" s="1885" t="s">
        <v>845</v>
      </c>
      <c r="G36" s="1885" t="s">
        <v>845</v>
      </c>
      <c r="H36" s="1885" t="s">
        <v>845</v>
      </c>
      <c r="I36" s="1885" t="s">
        <v>845</v>
      </c>
      <c r="J36" s="1885" t="s">
        <v>845</v>
      </c>
      <c r="K36" s="1885" t="s">
        <v>845</v>
      </c>
    </row>
    <row r="37" spans="1:11" x14ac:dyDescent="0.25">
      <c r="A37" s="1740" t="s">
        <v>361</v>
      </c>
      <c r="B37" s="41">
        <v>7</v>
      </c>
      <c r="C37" s="41">
        <v>12</v>
      </c>
      <c r="D37" s="41">
        <v>7</v>
      </c>
      <c r="E37" s="41">
        <v>5</v>
      </c>
      <c r="F37" s="41">
        <v>8</v>
      </c>
      <c r="G37" s="41">
        <v>4</v>
      </c>
      <c r="H37" s="41">
        <v>8</v>
      </c>
      <c r="I37" s="41">
        <v>1</v>
      </c>
      <c r="J37" s="41">
        <v>3</v>
      </c>
      <c r="K37" s="41">
        <v>5</v>
      </c>
    </row>
    <row r="38" spans="1:11" x14ac:dyDescent="0.25">
      <c r="A38" s="1740" t="s">
        <v>455</v>
      </c>
      <c r="B38" s="41">
        <v>69</v>
      </c>
      <c r="C38" s="41">
        <v>70</v>
      </c>
      <c r="D38" s="41">
        <v>74</v>
      </c>
      <c r="E38" s="41">
        <v>68</v>
      </c>
      <c r="F38" s="41">
        <v>63</v>
      </c>
      <c r="G38" s="41">
        <v>60</v>
      </c>
      <c r="H38" s="41">
        <v>62</v>
      </c>
      <c r="I38" s="41">
        <v>74</v>
      </c>
      <c r="J38" s="41">
        <v>61</v>
      </c>
      <c r="K38" s="41">
        <v>62</v>
      </c>
    </row>
    <row r="39" spans="1:11" x14ac:dyDescent="0.25">
      <c r="A39" s="1740" t="s">
        <v>456</v>
      </c>
      <c r="B39" s="41">
        <v>82</v>
      </c>
      <c r="C39" s="41">
        <v>83</v>
      </c>
      <c r="D39" s="41">
        <v>77</v>
      </c>
      <c r="E39" s="41">
        <v>80</v>
      </c>
      <c r="F39" s="41">
        <v>73</v>
      </c>
      <c r="G39" s="41">
        <v>52</v>
      </c>
      <c r="H39" s="41">
        <v>68</v>
      </c>
      <c r="I39" s="41">
        <v>77</v>
      </c>
      <c r="J39" s="41">
        <v>77</v>
      </c>
      <c r="K39" s="41">
        <v>59</v>
      </c>
    </row>
    <row r="40" spans="1:11" x14ac:dyDescent="0.25">
      <c r="A40" s="1740" t="s">
        <v>457</v>
      </c>
      <c r="B40" s="41">
        <v>89</v>
      </c>
      <c r="C40" s="41">
        <v>102</v>
      </c>
      <c r="D40" s="41">
        <v>82</v>
      </c>
      <c r="E40" s="41">
        <v>81</v>
      </c>
      <c r="F40" s="41">
        <v>83</v>
      </c>
      <c r="G40" s="41">
        <v>59</v>
      </c>
      <c r="H40" s="41">
        <v>64</v>
      </c>
      <c r="I40" s="41">
        <v>64</v>
      </c>
      <c r="J40" s="41">
        <v>76</v>
      </c>
      <c r="K40" s="41">
        <v>60</v>
      </c>
    </row>
    <row r="41" spans="1:11" x14ac:dyDescent="0.25">
      <c r="A41" s="1740" t="s">
        <v>458</v>
      </c>
      <c r="B41" s="41">
        <v>102</v>
      </c>
      <c r="C41" s="41">
        <v>108</v>
      </c>
      <c r="D41" s="41">
        <v>92</v>
      </c>
      <c r="E41" s="41">
        <v>86</v>
      </c>
      <c r="F41" s="41">
        <v>95</v>
      </c>
      <c r="G41" s="41">
        <v>66</v>
      </c>
      <c r="H41" s="41">
        <v>56</v>
      </c>
      <c r="I41" s="41">
        <v>78</v>
      </c>
      <c r="J41" s="41">
        <v>67</v>
      </c>
      <c r="K41" s="41">
        <v>64</v>
      </c>
    </row>
    <row r="42" spans="1:11" x14ac:dyDescent="0.25">
      <c r="A42" s="1740" t="s">
        <v>459</v>
      </c>
      <c r="B42" s="41">
        <v>94</v>
      </c>
      <c r="C42" s="41">
        <v>104</v>
      </c>
      <c r="D42" s="41">
        <v>90</v>
      </c>
      <c r="E42" s="41">
        <v>97</v>
      </c>
      <c r="F42" s="41">
        <v>94</v>
      </c>
      <c r="G42" s="41">
        <v>63</v>
      </c>
      <c r="H42" s="41">
        <v>75</v>
      </c>
      <c r="I42" s="41">
        <v>67</v>
      </c>
      <c r="J42" s="41">
        <v>78</v>
      </c>
      <c r="K42" s="41">
        <v>87</v>
      </c>
    </row>
    <row r="43" spans="1:11" x14ac:dyDescent="0.25">
      <c r="A43" s="1740" t="s">
        <v>460</v>
      </c>
      <c r="B43" s="41">
        <v>125</v>
      </c>
      <c r="C43" s="41">
        <v>111</v>
      </c>
      <c r="D43" s="41">
        <v>131</v>
      </c>
      <c r="E43" s="41">
        <v>111</v>
      </c>
      <c r="F43" s="41">
        <v>101</v>
      </c>
      <c r="G43" s="41">
        <v>92</v>
      </c>
      <c r="H43" s="41">
        <v>70</v>
      </c>
      <c r="I43" s="41">
        <v>86</v>
      </c>
      <c r="J43" s="41">
        <v>94</v>
      </c>
      <c r="K43" s="41">
        <v>100</v>
      </c>
    </row>
    <row r="44" spans="1:11" x14ac:dyDescent="0.25">
      <c r="A44" s="1740" t="s">
        <v>461</v>
      </c>
      <c r="B44" s="41">
        <v>112</v>
      </c>
      <c r="C44" s="41">
        <v>108</v>
      </c>
      <c r="D44" s="41">
        <v>109</v>
      </c>
      <c r="E44" s="41">
        <v>117</v>
      </c>
      <c r="F44" s="41">
        <v>104</v>
      </c>
      <c r="G44" s="41">
        <v>77</v>
      </c>
      <c r="H44" s="41">
        <v>79</v>
      </c>
      <c r="I44" s="41">
        <v>92</v>
      </c>
      <c r="J44" s="41">
        <v>108</v>
      </c>
      <c r="K44" s="41">
        <v>102</v>
      </c>
    </row>
    <row r="45" spans="1:11" x14ac:dyDescent="0.25">
      <c r="A45" s="1740" t="s">
        <v>256</v>
      </c>
      <c r="B45" s="41">
        <v>108</v>
      </c>
      <c r="C45" s="41">
        <v>112</v>
      </c>
      <c r="D45" s="41">
        <v>118</v>
      </c>
      <c r="E45" s="41">
        <v>113</v>
      </c>
      <c r="F45" s="41">
        <v>107</v>
      </c>
      <c r="G45" s="41">
        <v>107</v>
      </c>
      <c r="H45" s="41">
        <v>77</v>
      </c>
      <c r="I45" s="41">
        <v>94</v>
      </c>
      <c r="J45" s="41">
        <v>138</v>
      </c>
      <c r="K45" s="41">
        <v>139</v>
      </c>
    </row>
    <row r="46" spans="1:11" x14ac:dyDescent="0.25">
      <c r="A46" s="1632" t="s">
        <v>38</v>
      </c>
      <c r="B46" s="1934">
        <v>788</v>
      </c>
      <c r="C46" s="1934">
        <v>810</v>
      </c>
      <c r="D46" s="1934">
        <v>780</v>
      </c>
      <c r="E46" s="1934">
        <v>759</v>
      </c>
      <c r="F46" s="1934">
        <v>728</v>
      </c>
      <c r="G46" s="1934">
        <v>580</v>
      </c>
      <c r="H46" s="1934">
        <v>559</v>
      </c>
      <c r="I46" s="1934">
        <v>633</v>
      </c>
      <c r="J46" s="1934">
        <v>702</v>
      </c>
      <c r="K46" s="1934">
        <v>678</v>
      </c>
    </row>
    <row r="50" spans="1:1" x14ac:dyDescent="0.25">
      <c r="A50" s="1765"/>
    </row>
    <row r="52" spans="1:1" x14ac:dyDescent="0.25">
      <c r="A52" s="1811"/>
    </row>
    <row r="53" spans="1:1" x14ac:dyDescent="0.25">
      <c r="A53" s="1740"/>
    </row>
    <row r="54" spans="1:1" x14ac:dyDescent="0.25">
      <c r="A54" s="1740"/>
    </row>
    <row r="55" spans="1:1" x14ac:dyDescent="0.25">
      <c r="A55" s="1740"/>
    </row>
    <row r="56" spans="1:1" x14ac:dyDescent="0.25">
      <c r="A56" s="1740"/>
    </row>
    <row r="57" spans="1:1" x14ac:dyDescent="0.25">
      <c r="A57" s="1740"/>
    </row>
    <row r="58" spans="1:1" x14ac:dyDescent="0.25">
      <c r="A58" s="1740"/>
    </row>
    <row r="59" spans="1:1" x14ac:dyDescent="0.25">
      <c r="A59" s="1740"/>
    </row>
    <row r="60" spans="1:1" x14ac:dyDescent="0.25">
      <c r="A60" s="1740"/>
    </row>
    <row r="61" spans="1:1" x14ac:dyDescent="0.25">
      <c r="A61" s="1740"/>
    </row>
    <row r="62" spans="1:1" x14ac:dyDescent="0.25">
      <c r="A62" s="1632"/>
    </row>
    <row r="63" spans="1:1" x14ac:dyDescent="0.25">
      <c r="A63" s="1812"/>
    </row>
    <row r="64" spans="1:1" x14ac:dyDescent="0.25">
      <c r="A64" s="1811"/>
    </row>
    <row r="65" spans="1:1" x14ac:dyDescent="0.25">
      <c r="A65" s="1740"/>
    </row>
    <row r="66" spans="1:1" x14ac:dyDescent="0.25">
      <c r="A66" s="1740"/>
    </row>
    <row r="67" spans="1:1" x14ac:dyDescent="0.25">
      <c r="A67" s="1740"/>
    </row>
    <row r="68" spans="1:1" x14ac:dyDescent="0.25">
      <c r="A68" s="1740"/>
    </row>
    <row r="69" spans="1:1" x14ac:dyDescent="0.25">
      <c r="A69" s="1740"/>
    </row>
    <row r="70" spans="1:1" x14ac:dyDescent="0.25">
      <c r="A70" s="1740"/>
    </row>
    <row r="71" spans="1:1" x14ac:dyDescent="0.25">
      <c r="A71" s="1740"/>
    </row>
    <row r="72" spans="1:1" x14ac:dyDescent="0.25">
      <c r="A72" s="1740"/>
    </row>
    <row r="73" spans="1:1" x14ac:dyDescent="0.25">
      <c r="A73" s="1740"/>
    </row>
    <row r="74" spans="1:1" x14ac:dyDescent="0.25">
      <c r="A74" s="1632"/>
    </row>
    <row r="75" spans="1:1" x14ac:dyDescent="0.25">
      <c r="A75" s="1812"/>
    </row>
    <row r="76" spans="1:1" x14ac:dyDescent="0.25">
      <c r="A76" s="1811"/>
    </row>
    <row r="77" spans="1:1" x14ac:dyDescent="0.25">
      <c r="A77" s="1740"/>
    </row>
    <row r="78" spans="1:1" x14ac:dyDescent="0.25">
      <c r="A78" s="1740"/>
    </row>
    <row r="79" spans="1:1" x14ac:dyDescent="0.25">
      <c r="A79" s="1740"/>
    </row>
    <row r="80" spans="1:1" x14ac:dyDescent="0.25">
      <c r="A80" s="1740"/>
    </row>
    <row r="81" spans="1:1" x14ac:dyDescent="0.25">
      <c r="A81" s="1740"/>
    </row>
    <row r="82" spans="1:1" x14ac:dyDescent="0.25">
      <c r="A82" s="1740"/>
    </row>
    <row r="83" spans="1:1" x14ac:dyDescent="0.25">
      <c r="A83" s="1740"/>
    </row>
    <row r="84" spans="1:1" x14ac:dyDescent="0.25">
      <c r="A84" s="1740"/>
    </row>
    <row r="85" spans="1:1" x14ac:dyDescent="0.25">
      <c r="A85" s="1740"/>
    </row>
    <row r="86" spans="1:1" x14ac:dyDescent="0.25">
      <c r="A86" s="1632"/>
    </row>
  </sheetData>
  <pageMargins left="0.75" right="0.75" top="1" bottom="1" header="0.5" footer="0.5"/>
  <pageSetup paperSize="1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64" workbookViewId="0">
      <selection activeCell="A84" sqref="A84:K95"/>
    </sheetView>
  </sheetViews>
  <sheetFormatPr defaultColWidth="9.109375" defaultRowHeight="13.2" x14ac:dyDescent="0.25"/>
  <cols>
    <col min="1" max="1" width="13" style="1631" customWidth="1"/>
    <col min="2" max="11" width="5.5546875" style="1631" customWidth="1"/>
    <col min="12" max="16384" width="9.109375" style="1631"/>
  </cols>
  <sheetData>
    <row r="1" spans="1:11" x14ac:dyDescent="0.25">
      <c r="A1" s="1688" t="s">
        <v>1035</v>
      </c>
    </row>
    <row r="3" spans="1:11" x14ac:dyDescent="0.25">
      <c r="A3" s="1754" t="s">
        <v>248</v>
      </c>
    </row>
    <row r="4" spans="1:11" x14ac:dyDescent="0.25">
      <c r="A4" s="1813"/>
    </row>
    <row r="5" spans="1:11" x14ac:dyDescent="0.25">
      <c r="A5" s="1807" t="s">
        <v>891</v>
      </c>
    </row>
    <row r="6" spans="1:11" x14ac:dyDescent="0.25">
      <c r="A6" s="1813"/>
    </row>
    <row r="7" spans="1:11" x14ac:dyDescent="0.25">
      <c r="A7" s="1766" t="s">
        <v>893</v>
      </c>
      <c r="B7" s="1878" t="s">
        <v>413</v>
      </c>
      <c r="C7" s="1878" t="s">
        <v>414</v>
      </c>
      <c r="D7" s="1878" t="s">
        <v>415</v>
      </c>
      <c r="E7" s="1878" t="s">
        <v>416</v>
      </c>
      <c r="F7" s="1878" t="s">
        <v>417</v>
      </c>
      <c r="G7" s="1878" t="s">
        <v>418</v>
      </c>
      <c r="H7" s="1878" t="s">
        <v>419</v>
      </c>
      <c r="I7" s="1878" t="s">
        <v>511</v>
      </c>
      <c r="J7" s="1878" t="s">
        <v>518</v>
      </c>
      <c r="K7" s="1878" t="s">
        <v>519</v>
      </c>
    </row>
    <row r="8" spans="1:11" x14ac:dyDescent="0.25">
      <c r="A8" s="1740" t="s">
        <v>294</v>
      </c>
      <c r="B8" s="1885" t="s">
        <v>845</v>
      </c>
      <c r="C8" s="1885" t="s">
        <v>845</v>
      </c>
      <c r="D8" s="1885" t="s">
        <v>845</v>
      </c>
      <c r="E8" s="1885" t="s">
        <v>845</v>
      </c>
      <c r="F8" s="1885" t="s">
        <v>797</v>
      </c>
      <c r="G8" s="1885" t="s">
        <v>797</v>
      </c>
      <c r="H8" s="1885" t="s">
        <v>797</v>
      </c>
      <c r="I8" s="1885" t="s">
        <v>797</v>
      </c>
      <c r="J8" s="1885" t="s">
        <v>797</v>
      </c>
      <c r="K8" s="1885" t="s">
        <v>797</v>
      </c>
    </row>
    <row r="9" spans="1:11" x14ac:dyDescent="0.25">
      <c r="A9" s="1740" t="s">
        <v>361</v>
      </c>
      <c r="B9" s="1885" t="s">
        <v>845</v>
      </c>
      <c r="C9" s="1885" t="s">
        <v>845</v>
      </c>
      <c r="D9" s="1885" t="s">
        <v>845</v>
      </c>
      <c r="E9" s="1885" t="s">
        <v>845</v>
      </c>
      <c r="F9" s="1885" t="s">
        <v>797</v>
      </c>
      <c r="G9" s="1885" t="s">
        <v>797</v>
      </c>
      <c r="H9" s="1885" t="s">
        <v>797</v>
      </c>
      <c r="I9" s="1885" t="s">
        <v>797</v>
      </c>
      <c r="J9" s="1885" t="s">
        <v>797</v>
      </c>
      <c r="K9" s="1885" t="s">
        <v>797</v>
      </c>
    </row>
    <row r="10" spans="1:11" x14ac:dyDescent="0.25">
      <c r="A10" s="1740" t="s">
        <v>455</v>
      </c>
      <c r="B10" s="1885" t="s">
        <v>845</v>
      </c>
      <c r="C10" s="1885" t="s">
        <v>845</v>
      </c>
      <c r="D10" s="1885" t="s">
        <v>845</v>
      </c>
      <c r="E10" s="1885" t="s">
        <v>845</v>
      </c>
      <c r="F10" s="1885" t="s">
        <v>797</v>
      </c>
      <c r="G10" s="1885" t="s">
        <v>797</v>
      </c>
      <c r="H10" s="1885">
        <v>1</v>
      </c>
      <c r="I10" s="1885" t="s">
        <v>797</v>
      </c>
      <c r="J10" s="1885" t="s">
        <v>797</v>
      </c>
      <c r="K10" s="1885" t="s">
        <v>797</v>
      </c>
    </row>
    <row r="11" spans="1:11" x14ac:dyDescent="0.25">
      <c r="A11" s="1740" t="s">
        <v>456</v>
      </c>
      <c r="B11" s="1885" t="s">
        <v>845</v>
      </c>
      <c r="C11" s="1885">
        <v>1</v>
      </c>
      <c r="D11" s="1885" t="s">
        <v>845</v>
      </c>
      <c r="E11" s="1885" t="s">
        <v>845</v>
      </c>
      <c r="F11" s="1885" t="s">
        <v>797</v>
      </c>
      <c r="G11" s="1885" t="s">
        <v>797</v>
      </c>
      <c r="H11" s="1885" t="s">
        <v>797</v>
      </c>
      <c r="I11" s="1885" t="s">
        <v>797</v>
      </c>
      <c r="J11" s="1885" t="s">
        <v>797</v>
      </c>
      <c r="K11" s="1885">
        <v>1</v>
      </c>
    </row>
    <row r="12" spans="1:11" x14ac:dyDescent="0.25">
      <c r="A12" s="1740" t="s">
        <v>457</v>
      </c>
      <c r="B12" s="1885">
        <v>1</v>
      </c>
      <c r="C12" s="1885">
        <v>1</v>
      </c>
      <c r="D12" s="1885">
        <v>1</v>
      </c>
      <c r="E12" s="1885" t="s">
        <v>845</v>
      </c>
      <c r="F12" s="1885">
        <v>2</v>
      </c>
      <c r="G12" s="1885">
        <v>1</v>
      </c>
      <c r="H12" s="1885" t="s">
        <v>797</v>
      </c>
      <c r="I12" s="1885">
        <v>1</v>
      </c>
      <c r="J12" s="1885" t="s">
        <v>797</v>
      </c>
      <c r="K12" s="1885" t="s">
        <v>797</v>
      </c>
    </row>
    <row r="13" spans="1:11" x14ac:dyDescent="0.25">
      <c r="A13" s="1740" t="s">
        <v>458</v>
      </c>
      <c r="B13" s="1885" t="s">
        <v>845</v>
      </c>
      <c r="C13" s="1885">
        <v>3</v>
      </c>
      <c r="D13" s="1885">
        <v>2</v>
      </c>
      <c r="E13" s="1885">
        <v>3</v>
      </c>
      <c r="F13" s="1885">
        <v>1</v>
      </c>
      <c r="G13" s="1885" t="s">
        <v>797</v>
      </c>
      <c r="H13" s="1885">
        <v>2</v>
      </c>
      <c r="I13" s="1885">
        <v>1</v>
      </c>
      <c r="J13" s="1885">
        <v>1</v>
      </c>
      <c r="K13" s="1885">
        <v>1</v>
      </c>
    </row>
    <row r="14" spans="1:11" x14ac:dyDescent="0.25">
      <c r="A14" s="1740" t="s">
        <v>459</v>
      </c>
      <c r="B14" s="1885">
        <v>2</v>
      </c>
      <c r="C14" s="1885">
        <v>3</v>
      </c>
      <c r="D14" s="1885">
        <v>2</v>
      </c>
      <c r="E14" s="1885" t="s">
        <v>845</v>
      </c>
      <c r="F14" s="1885" t="s">
        <v>797</v>
      </c>
      <c r="G14" s="1885">
        <v>1</v>
      </c>
      <c r="H14" s="1885" t="s">
        <v>797</v>
      </c>
      <c r="I14" s="1885">
        <v>1</v>
      </c>
      <c r="J14" s="1885">
        <v>3</v>
      </c>
      <c r="K14" s="1885" t="s">
        <v>797</v>
      </c>
    </row>
    <row r="15" spans="1:11" x14ac:dyDescent="0.25">
      <c r="A15" s="1740" t="s">
        <v>460</v>
      </c>
      <c r="B15" s="1885">
        <v>2</v>
      </c>
      <c r="C15" s="1885">
        <v>1</v>
      </c>
      <c r="D15" s="1885">
        <v>1</v>
      </c>
      <c r="E15" s="1885">
        <v>2</v>
      </c>
      <c r="F15" s="1885" t="s">
        <v>797</v>
      </c>
      <c r="G15" s="1885">
        <v>2</v>
      </c>
      <c r="H15" s="1885">
        <v>1</v>
      </c>
      <c r="I15" s="1885" t="s">
        <v>797</v>
      </c>
      <c r="J15" s="1885">
        <v>1</v>
      </c>
      <c r="K15" s="1885" t="s">
        <v>797</v>
      </c>
    </row>
    <row r="16" spans="1:11" x14ac:dyDescent="0.25">
      <c r="A16" s="1740" t="s">
        <v>461</v>
      </c>
      <c r="B16" s="1885">
        <v>2</v>
      </c>
      <c r="C16" s="1885">
        <v>2</v>
      </c>
      <c r="D16" s="1885">
        <v>2</v>
      </c>
      <c r="E16" s="1885" t="s">
        <v>845</v>
      </c>
      <c r="F16" s="1885">
        <v>1</v>
      </c>
      <c r="G16" s="1885">
        <v>3</v>
      </c>
      <c r="H16" s="1885" t="s">
        <v>797</v>
      </c>
      <c r="I16" s="1885">
        <v>2</v>
      </c>
      <c r="J16" s="1885">
        <v>2</v>
      </c>
      <c r="K16" s="1885">
        <v>2</v>
      </c>
    </row>
    <row r="17" spans="1:11" x14ac:dyDescent="0.25">
      <c r="A17" s="1740" t="s">
        <v>256</v>
      </c>
      <c r="B17" s="1885">
        <v>4</v>
      </c>
      <c r="C17" s="1885">
        <v>3</v>
      </c>
      <c r="D17" s="1885">
        <v>2</v>
      </c>
      <c r="E17" s="1885">
        <v>2</v>
      </c>
      <c r="F17" s="1885">
        <v>1</v>
      </c>
      <c r="G17" s="1885">
        <v>2</v>
      </c>
      <c r="H17" s="1885">
        <v>1</v>
      </c>
      <c r="I17" s="1885">
        <v>1</v>
      </c>
      <c r="J17" s="1885">
        <v>1</v>
      </c>
      <c r="K17" s="1885">
        <v>1</v>
      </c>
    </row>
    <row r="18" spans="1:11" x14ac:dyDescent="0.25">
      <c r="A18" s="1632" t="s">
        <v>38</v>
      </c>
      <c r="B18" s="1934">
        <f t="shared" ref="B18:I18" si="0">SUM(B8:B17)</f>
        <v>11</v>
      </c>
      <c r="C18" s="1934">
        <f t="shared" si="0"/>
        <v>14</v>
      </c>
      <c r="D18" s="1934">
        <f t="shared" si="0"/>
        <v>10</v>
      </c>
      <c r="E18" s="1934">
        <f t="shared" si="0"/>
        <v>7</v>
      </c>
      <c r="F18" s="1934">
        <f t="shared" si="0"/>
        <v>5</v>
      </c>
      <c r="G18" s="1934">
        <f t="shared" si="0"/>
        <v>9</v>
      </c>
      <c r="H18" s="1934">
        <f t="shared" si="0"/>
        <v>5</v>
      </c>
      <c r="I18" s="1934">
        <f t="shared" si="0"/>
        <v>6</v>
      </c>
      <c r="J18" s="1934">
        <v>8</v>
      </c>
      <c r="K18" s="1934">
        <v>5</v>
      </c>
    </row>
    <row r="19" spans="1:11" x14ac:dyDescent="0.25">
      <c r="A19" s="1814"/>
    </row>
    <row r="20" spans="1:11" x14ac:dyDescent="0.25">
      <c r="A20" s="1807" t="s">
        <v>822</v>
      </c>
    </row>
    <row r="21" spans="1:11" x14ac:dyDescent="0.25">
      <c r="A21" s="1814"/>
    </row>
    <row r="22" spans="1:11" x14ac:dyDescent="0.25">
      <c r="A22" s="1766" t="s">
        <v>893</v>
      </c>
      <c r="B22" s="1878" t="s">
        <v>413</v>
      </c>
      <c r="C22" s="1878" t="s">
        <v>414</v>
      </c>
      <c r="D22" s="1878" t="s">
        <v>415</v>
      </c>
      <c r="E22" s="1878" t="s">
        <v>416</v>
      </c>
      <c r="F22" s="1878" t="s">
        <v>417</v>
      </c>
      <c r="G22" s="1878" t="s">
        <v>418</v>
      </c>
      <c r="H22" s="1878" t="s">
        <v>419</v>
      </c>
      <c r="I22" s="1878" t="s">
        <v>511</v>
      </c>
      <c r="J22" s="1878" t="s">
        <v>518</v>
      </c>
      <c r="K22" s="1878" t="s">
        <v>519</v>
      </c>
    </row>
    <row r="23" spans="1:11" x14ac:dyDescent="0.25">
      <c r="A23" s="1740" t="s">
        <v>294</v>
      </c>
      <c r="B23" s="1885" t="s">
        <v>845</v>
      </c>
      <c r="C23" s="1885">
        <v>1</v>
      </c>
      <c r="D23" s="1885" t="s">
        <v>845</v>
      </c>
      <c r="E23" s="1885" t="s">
        <v>845</v>
      </c>
      <c r="F23" s="1885" t="s">
        <v>797</v>
      </c>
      <c r="G23" s="1885" t="s">
        <v>797</v>
      </c>
      <c r="H23" s="1885" t="s">
        <v>797</v>
      </c>
      <c r="I23" s="1885" t="s">
        <v>797</v>
      </c>
      <c r="J23" s="1885" t="s">
        <v>797</v>
      </c>
      <c r="K23" s="1885" t="s">
        <v>797</v>
      </c>
    </row>
    <row r="24" spans="1:11" x14ac:dyDescent="0.25">
      <c r="A24" s="1740" t="s">
        <v>361</v>
      </c>
      <c r="B24" s="1885" t="s">
        <v>845</v>
      </c>
      <c r="C24" s="1885" t="s">
        <v>845</v>
      </c>
      <c r="D24" s="1885" t="s">
        <v>845</v>
      </c>
      <c r="E24" s="1885" t="s">
        <v>845</v>
      </c>
      <c r="F24" s="1885" t="s">
        <v>797</v>
      </c>
      <c r="G24" s="1885" t="s">
        <v>797</v>
      </c>
      <c r="H24" s="1885" t="s">
        <v>797</v>
      </c>
      <c r="I24" s="1885" t="s">
        <v>797</v>
      </c>
      <c r="J24" s="1885" t="s">
        <v>797</v>
      </c>
      <c r="K24" s="1885" t="s">
        <v>797</v>
      </c>
    </row>
    <row r="25" spans="1:11" x14ac:dyDescent="0.25">
      <c r="A25" s="1740" t="s">
        <v>455</v>
      </c>
      <c r="B25" s="1885">
        <v>1</v>
      </c>
      <c r="C25" s="1885" t="s">
        <v>845</v>
      </c>
      <c r="D25" s="1885" t="s">
        <v>845</v>
      </c>
      <c r="E25" s="1885">
        <v>1</v>
      </c>
      <c r="F25" s="1885">
        <v>1</v>
      </c>
      <c r="G25" s="1885" t="s">
        <v>797</v>
      </c>
      <c r="H25" s="1885">
        <v>1</v>
      </c>
      <c r="I25" s="1885">
        <v>2</v>
      </c>
      <c r="J25" s="1885" t="s">
        <v>797</v>
      </c>
      <c r="K25" s="1885">
        <v>1</v>
      </c>
    </row>
    <row r="26" spans="1:11" x14ac:dyDescent="0.25">
      <c r="A26" s="1740" t="s">
        <v>456</v>
      </c>
      <c r="B26" s="41">
        <v>10</v>
      </c>
      <c r="C26" s="41">
        <v>12</v>
      </c>
      <c r="D26" s="41">
        <v>3</v>
      </c>
      <c r="E26" s="41">
        <v>6</v>
      </c>
      <c r="F26" s="41">
        <v>4</v>
      </c>
      <c r="G26" s="41">
        <v>6</v>
      </c>
      <c r="H26" s="41">
        <v>4</v>
      </c>
      <c r="I26" s="41">
        <v>5</v>
      </c>
      <c r="J26" s="41">
        <v>5</v>
      </c>
      <c r="K26" s="41">
        <v>15</v>
      </c>
    </row>
    <row r="27" spans="1:11" x14ac:dyDescent="0.25">
      <c r="A27" s="1740" t="s">
        <v>457</v>
      </c>
      <c r="B27" s="41">
        <v>40</v>
      </c>
      <c r="C27" s="41">
        <v>25</v>
      </c>
      <c r="D27" s="41">
        <v>27</v>
      </c>
      <c r="E27" s="41">
        <v>30</v>
      </c>
      <c r="F27" s="41">
        <v>30</v>
      </c>
      <c r="G27" s="41">
        <v>20</v>
      </c>
      <c r="H27" s="41">
        <v>19</v>
      </c>
      <c r="I27" s="41">
        <v>26</v>
      </c>
      <c r="J27" s="41">
        <v>16</v>
      </c>
      <c r="K27" s="41">
        <v>14</v>
      </c>
    </row>
    <row r="28" spans="1:11" x14ac:dyDescent="0.25">
      <c r="A28" s="1740" t="s">
        <v>458</v>
      </c>
      <c r="B28" s="41">
        <v>43</v>
      </c>
      <c r="C28" s="41">
        <v>20</v>
      </c>
      <c r="D28" s="41">
        <v>29</v>
      </c>
      <c r="E28" s="41">
        <v>27</v>
      </c>
      <c r="F28" s="41">
        <v>24</v>
      </c>
      <c r="G28" s="41">
        <v>21</v>
      </c>
      <c r="H28" s="41">
        <v>20</v>
      </c>
      <c r="I28" s="41">
        <v>16</v>
      </c>
      <c r="J28" s="41">
        <v>31</v>
      </c>
      <c r="K28" s="41">
        <v>22</v>
      </c>
    </row>
    <row r="29" spans="1:11" x14ac:dyDescent="0.25">
      <c r="A29" s="1740" t="s">
        <v>459</v>
      </c>
      <c r="B29" s="41">
        <v>31</v>
      </c>
      <c r="C29" s="41">
        <v>38</v>
      </c>
      <c r="D29" s="41">
        <v>43</v>
      </c>
      <c r="E29" s="41">
        <v>34</v>
      </c>
      <c r="F29" s="41">
        <v>20</v>
      </c>
      <c r="G29" s="41">
        <v>17</v>
      </c>
      <c r="H29" s="41">
        <v>25</v>
      </c>
      <c r="I29" s="41">
        <v>24</v>
      </c>
      <c r="J29" s="41">
        <v>31</v>
      </c>
      <c r="K29" s="41">
        <v>26</v>
      </c>
    </row>
    <row r="30" spans="1:11" x14ac:dyDescent="0.25">
      <c r="A30" s="1740" t="s">
        <v>460</v>
      </c>
      <c r="B30" s="41">
        <v>49</v>
      </c>
      <c r="C30" s="41">
        <v>40</v>
      </c>
      <c r="D30" s="41">
        <v>50</v>
      </c>
      <c r="E30" s="41">
        <v>34</v>
      </c>
      <c r="F30" s="41">
        <v>18</v>
      </c>
      <c r="G30" s="41">
        <v>36</v>
      </c>
      <c r="H30" s="41">
        <v>24</v>
      </c>
      <c r="I30" s="41">
        <v>26</v>
      </c>
      <c r="J30" s="41">
        <v>28</v>
      </c>
      <c r="K30" s="41">
        <v>15</v>
      </c>
    </row>
    <row r="31" spans="1:11" x14ac:dyDescent="0.25">
      <c r="A31" s="1740" t="s">
        <v>461</v>
      </c>
      <c r="B31" s="41">
        <v>31</v>
      </c>
      <c r="C31" s="41">
        <v>39</v>
      </c>
      <c r="D31" s="41">
        <v>31</v>
      </c>
      <c r="E31" s="41">
        <v>30</v>
      </c>
      <c r="F31" s="41">
        <v>26</v>
      </c>
      <c r="G31" s="41">
        <v>29</v>
      </c>
      <c r="H31" s="41">
        <v>27</v>
      </c>
      <c r="I31" s="41">
        <v>33</v>
      </c>
      <c r="J31" s="41">
        <v>31</v>
      </c>
      <c r="K31" s="41">
        <v>28</v>
      </c>
    </row>
    <row r="32" spans="1:11" x14ac:dyDescent="0.25">
      <c r="A32" s="1740" t="s">
        <v>256</v>
      </c>
      <c r="B32" s="41">
        <v>19</v>
      </c>
      <c r="C32" s="41">
        <v>31</v>
      </c>
      <c r="D32" s="41">
        <v>27</v>
      </c>
      <c r="E32" s="41">
        <v>26</v>
      </c>
      <c r="F32" s="41">
        <v>27</v>
      </c>
      <c r="G32" s="41">
        <v>25</v>
      </c>
      <c r="H32" s="41">
        <v>25</v>
      </c>
      <c r="I32" s="41">
        <v>23</v>
      </c>
      <c r="J32" s="41">
        <v>27</v>
      </c>
      <c r="K32" s="41">
        <v>27</v>
      </c>
    </row>
    <row r="33" spans="1:11" x14ac:dyDescent="0.25">
      <c r="A33" s="1632" t="s">
        <v>38</v>
      </c>
      <c r="B33" s="1934">
        <f t="shared" ref="B33:H33" si="1">SUM(B23:B32)</f>
        <v>224</v>
      </c>
      <c r="C33" s="1934">
        <f t="shared" si="1"/>
        <v>206</v>
      </c>
      <c r="D33" s="1934">
        <f t="shared" si="1"/>
        <v>210</v>
      </c>
      <c r="E33" s="1934">
        <f t="shared" si="1"/>
        <v>188</v>
      </c>
      <c r="F33" s="1934">
        <f t="shared" si="1"/>
        <v>150</v>
      </c>
      <c r="G33" s="1934">
        <f t="shared" si="1"/>
        <v>154</v>
      </c>
      <c r="H33" s="1934">
        <f t="shared" si="1"/>
        <v>145</v>
      </c>
      <c r="I33" s="1934">
        <v>155</v>
      </c>
      <c r="J33" s="1934">
        <v>169</v>
      </c>
      <c r="K33" s="1934">
        <v>148</v>
      </c>
    </row>
    <row r="34" spans="1:11" x14ac:dyDescent="0.25">
      <c r="A34" s="1810"/>
    </row>
    <row r="35" spans="1:11" x14ac:dyDescent="0.25">
      <c r="A35" s="1807" t="s">
        <v>823</v>
      </c>
    </row>
    <row r="36" spans="1:11" x14ac:dyDescent="0.25">
      <c r="A36" s="1810"/>
    </row>
    <row r="37" spans="1:11" x14ac:dyDescent="0.25">
      <c r="A37" s="1766" t="s">
        <v>893</v>
      </c>
      <c r="B37" s="1878" t="s">
        <v>413</v>
      </c>
      <c r="C37" s="1878" t="s">
        <v>414</v>
      </c>
      <c r="D37" s="1878" t="s">
        <v>415</v>
      </c>
      <c r="E37" s="1878" t="s">
        <v>416</v>
      </c>
      <c r="F37" s="1878" t="s">
        <v>417</v>
      </c>
      <c r="G37" s="1878" t="s">
        <v>418</v>
      </c>
      <c r="H37" s="1878" t="s">
        <v>419</v>
      </c>
      <c r="I37" s="1878" t="s">
        <v>511</v>
      </c>
      <c r="J37" s="1878" t="s">
        <v>518</v>
      </c>
      <c r="K37" s="1878" t="s">
        <v>519</v>
      </c>
    </row>
    <row r="38" spans="1:11" x14ac:dyDescent="0.25">
      <c r="A38" s="1740" t="s">
        <v>294</v>
      </c>
      <c r="B38" s="1885" t="s">
        <v>845</v>
      </c>
      <c r="C38" s="1885" t="s">
        <v>845</v>
      </c>
      <c r="D38" s="1885" t="s">
        <v>845</v>
      </c>
      <c r="E38" s="1885">
        <v>1</v>
      </c>
      <c r="F38" s="1885" t="s">
        <v>797</v>
      </c>
      <c r="G38" s="1885" t="s">
        <v>797</v>
      </c>
      <c r="H38" s="1885" t="s">
        <v>797</v>
      </c>
      <c r="I38" s="1885" t="s">
        <v>797</v>
      </c>
      <c r="J38" s="1885" t="s">
        <v>797</v>
      </c>
      <c r="K38" s="1885" t="s">
        <v>797</v>
      </c>
    </row>
    <row r="39" spans="1:11" x14ac:dyDescent="0.25">
      <c r="A39" s="1740" t="s">
        <v>361</v>
      </c>
      <c r="B39" s="1885" t="s">
        <v>845</v>
      </c>
      <c r="C39" s="1885" t="s">
        <v>845</v>
      </c>
      <c r="D39" s="1885" t="s">
        <v>845</v>
      </c>
      <c r="E39" s="1885" t="s">
        <v>845</v>
      </c>
      <c r="F39" s="1885" t="s">
        <v>797</v>
      </c>
      <c r="G39" s="1885" t="s">
        <v>797</v>
      </c>
      <c r="H39" s="1885" t="s">
        <v>797</v>
      </c>
      <c r="I39" s="1885" t="s">
        <v>797</v>
      </c>
      <c r="J39" s="1885" t="s">
        <v>797</v>
      </c>
      <c r="K39" s="1885" t="s">
        <v>797</v>
      </c>
    </row>
    <row r="40" spans="1:11" x14ac:dyDescent="0.25">
      <c r="A40" s="1740" t="s">
        <v>455</v>
      </c>
      <c r="B40" s="1885">
        <v>3</v>
      </c>
      <c r="C40" s="1885">
        <v>1</v>
      </c>
      <c r="D40" s="1885" t="s">
        <v>845</v>
      </c>
      <c r="E40" s="1885" t="s">
        <v>845</v>
      </c>
      <c r="F40" s="1885" t="s">
        <v>797</v>
      </c>
      <c r="G40" s="1885">
        <v>2</v>
      </c>
      <c r="H40" s="1885" t="s">
        <v>797</v>
      </c>
      <c r="I40" s="1885">
        <v>1</v>
      </c>
      <c r="J40" s="1885" t="s">
        <v>797</v>
      </c>
      <c r="K40" s="1885">
        <v>3</v>
      </c>
    </row>
    <row r="41" spans="1:11" x14ac:dyDescent="0.25">
      <c r="A41" s="1740" t="s">
        <v>456</v>
      </c>
      <c r="B41" s="41">
        <v>21</v>
      </c>
      <c r="C41" s="41">
        <v>27</v>
      </c>
      <c r="D41" s="41">
        <v>20</v>
      </c>
      <c r="E41" s="41">
        <v>17</v>
      </c>
      <c r="F41" s="41">
        <v>12</v>
      </c>
      <c r="G41" s="41">
        <v>13</v>
      </c>
      <c r="H41" s="41">
        <v>16</v>
      </c>
      <c r="I41" s="41">
        <v>21</v>
      </c>
      <c r="J41" s="41">
        <v>15</v>
      </c>
      <c r="K41" s="41">
        <v>20</v>
      </c>
    </row>
    <row r="42" spans="1:11" x14ac:dyDescent="0.25">
      <c r="A42" s="1740" t="s">
        <v>457</v>
      </c>
      <c r="B42" s="41">
        <v>117</v>
      </c>
      <c r="C42" s="41">
        <v>131</v>
      </c>
      <c r="D42" s="41">
        <v>109</v>
      </c>
      <c r="E42" s="41">
        <v>115</v>
      </c>
      <c r="F42" s="41">
        <v>87</v>
      </c>
      <c r="G42" s="41">
        <v>71</v>
      </c>
      <c r="H42" s="41">
        <v>55</v>
      </c>
      <c r="I42" s="41">
        <v>48</v>
      </c>
      <c r="J42" s="41">
        <v>67</v>
      </c>
      <c r="K42" s="41">
        <v>66</v>
      </c>
    </row>
    <row r="43" spans="1:11" x14ac:dyDescent="0.25">
      <c r="A43" s="1740" t="s">
        <v>458</v>
      </c>
      <c r="B43" s="41">
        <v>131</v>
      </c>
      <c r="C43" s="41">
        <v>122</v>
      </c>
      <c r="D43" s="41">
        <v>113</v>
      </c>
      <c r="E43" s="41">
        <v>113</v>
      </c>
      <c r="F43" s="41">
        <v>90</v>
      </c>
      <c r="G43" s="41">
        <v>72</v>
      </c>
      <c r="H43" s="41">
        <v>54</v>
      </c>
      <c r="I43" s="41">
        <v>66</v>
      </c>
      <c r="J43" s="41">
        <v>51</v>
      </c>
      <c r="K43" s="41">
        <v>63</v>
      </c>
    </row>
    <row r="44" spans="1:11" x14ac:dyDescent="0.25">
      <c r="A44" s="1740" t="s">
        <v>459</v>
      </c>
      <c r="B44" s="41">
        <v>79</v>
      </c>
      <c r="C44" s="41">
        <v>91</v>
      </c>
      <c r="D44" s="41">
        <v>78</v>
      </c>
      <c r="E44" s="41">
        <v>67</v>
      </c>
      <c r="F44" s="41">
        <v>78</v>
      </c>
      <c r="G44" s="41">
        <v>72</v>
      </c>
      <c r="H44" s="41">
        <v>39</v>
      </c>
      <c r="I44" s="41">
        <v>34</v>
      </c>
      <c r="J44" s="41">
        <v>52</v>
      </c>
      <c r="K44" s="41">
        <v>55</v>
      </c>
    </row>
    <row r="45" spans="1:11" x14ac:dyDescent="0.25">
      <c r="A45" s="1740" t="s">
        <v>460</v>
      </c>
      <c r="B45" s="41">
        <v>86</v>
      </c>
      <c r="C45" s="41">
        <v>91</v>
      </c>
      <c r="D45" s="41">
        <v>87</v>
      </c>
      <c r="E45" s="41">
        <v>64</v>
      </c>
      <c r="F45" s="41">
        <v>59</v>
      </c>
      <c r="G45" s="41">
        <v>46</v>
      </c>
      <c r="H45" s="41">
        <v>34</v>
      </c>
      <c r="I45" s="41">
        <v>51</v>
      </c>
      <c r="J45" s="41">
        <v>45</v>
      </c>
      <c r="K45" s="41">
        <v>50</v>
      </c>
    </row>
    <row r="46" spans="1:11" x14ac:dyDescent="0.25">
      <c r="A46" s="1740" t="s">
        <v>461</v>
      </c>
      <c r="B46" s="41">
        <v>64</v>
      </c>
      <c r="C46" s="41">
        <v>70</v>
      </c>
      <c r="D46" s="41">
        <v>41</v>
      </c>
      <c r="E46" s="41">
        <v>68</v>
      </c>
      <c r="F46" s="41">
        <v>55</v>
      </c>
      <c r="G46" s="41">
        <v>46</v>
      </c>
      <c r="H46" s="41">
        <v>38</v>
      </c>
      <c r="I46" s="41">
        <v>34</v>
      </c>
      <c r="J46" s="41">
        <v>52</v>
      </c>
      <c r="K46" s="41">
        <v>40</v>
      </c>
    </row>
    <row r="47" spans="1:11" x14ac:dyDescent="0.25">
      <c r="A47" s="1740" t="s">
        <v>256</v>
      </c>
      <c r="B47" s="41">
        <v>29</v>
      </c>
      <c r="C47" s="41">
        <v>41</v>
      </c>
      <c r="D47" s="41">
        <v>38</v>
      </c>
      <c r="E47" s="41">
        <v>45</v>
      </c>
      <c r="F47" s="41">
        <v>32</v>
      </c>
      <c r="G47" s="41">
        <v>26</v>
      </c>
      <c r="H47" s="41">
        <v>34</v>
      </c>
      <c r="I47" s="41">
        <v>34</v>
      </c>
      <c r="J47" s="41">
        <v>37</v>
      </c>
      <c r="K47" s="41">
        <v>32</v>
      </c>
    </row>
    <row r="48" spans="1:11" x14ac:dyDescent="0.25">
      <c r="A48" s="1632" t="s">
        <v>38</v>
      </c>
      <c r="B48" s="1934">
        <f t="shared" ref="B48:H48" si="2">SUM(B38:B47)</f>
        <v>530</v>
      </c>
      <c r="C48" s="1934">
        <f t="shared" si="2"/>
        <v>574</v>
      </c>
      <c r="D48" s="1934">
        <f t="shared" si="2"/>
        <v>486</v>
      </c>
      <c r="E48" s="1934">
        <f t="shared" si="2"/>
        <v>490</v>
      </c>
      <c r="F48" s="1934">
        <f t="shared" si="2"/>
        <v>413</v>
      </c>
      <c r="G48" s="1934">
        <f t="shared" si="2"/>
        <v>348</v>
      </c>
      <c r="H48" s="1934">
        <f t="shared" si="2"/>
        <v>270</v>
      </c>
      <c r="I48" s="1934">
        <v>289</v>
      </c>
      <c r="J48" s="1934">
        <v>319</v>
      </c>
      <c r="K48" s="1934">
        <v>329</v>
      </c>
    </row>
    <row r="50" spans="1:11" x14ac:dyDescent="0.25">
      <c r="A50" s="1629" t="s">
        <v>381</v>
      </c>
    </row>
    <row r="52" spans="1:11" x14ac:dyDescent="0.25">
      <c r="A52" s="1807" t="s">
        <v>891</v>
      </c>
    </row>
    <row r="53" spans="1:11" x14ac:dyDescent="0.25">
      <c r="A53" s="1630"/>
    </row>
    <row r="54" spans="1:11" x14ac:dyDescent="0.25">
      <c r="A54" s="1766" t="s">
        <v>893</v>
      </c>
      <c r="B54" s="1878" t="s">
        <v>413</v>
      </c>
      <c r="C54" s="1878" t="s">
        <v>414</v>
      </c>
      <c r="D54" s="1878" t="s">
        <v>415</v>
      </c>
      <c r="E54" s="1878" t="s">
        <v>416</v>
      </c>
      <c r="F54" s="1878" t="s">
        <v>417</v>
      </c>
      <c r="G54" s="1878" t="s">
        <v>418</v>
      </c>
      <c r="H54" s="1878" t="s">
        <v>419</v>
      </c>
      <c r="I54" s="1878" t="s">
        <v>511</v>
      </c>
      <c r="J54" s="1878" t="s">
        <v>518</v>
      </c>
      <c r="K54" s="1878" t="s">
        <v>519</v>
      </c>
    </row>
    <row r="55" spans="1:11" x14ac:dyDescent="0.25">
      <c r="A55" s="1740" t="s">
        <v>294</v>
      </c>
      <c r="B55" s="1885" t="s">
        <v>797</v>
      </c>
      <c r="C55" s="1885" t="s">
        <v>845</v>
      </c>
      <c r="D55" s="1885" t="s">
        <v>845</v>
      </c>
      <c r="E55" s="1885" t="s">
        <v>845</v>
      </c>
      <c r="F55" s="1885" t="s">
        <v>845</v>
      </c>
      <c r="G55" s="1885" t="s">
        <v>845</v>
      </c>
      <c r="H55" s="1885" t="s">
        <v>845</v>
      </c>
      <c r="I55" s="1885" t="s">
        <v>845</v>
      </c>
      <c r="J55" s="1885" t="s">
        <v>845</v>
      </c>
      <c r="K55" s="1885" t="s">
        <v>845</v>
      </c>
    </row>
    <row r="56" spans="1:11" x14ac:dyDescent="0.25">
      <c r="A56" s="1740" t="s">
        <v>361</v>
      </c>
      <c r="B56" s="1885" t="s">
        <v>797</v>
      </c>
      <c r="C56" s="1885" t="s">
        <v>845</v>
      </c>
      <c r="D56" s="1885" t="s">
        <v>845</v>
      </c>
      <c r="E56" s="1885" t="s">
        <v>845</v>
      </c>
      <c r="F56" s="1885" t="s">
        <v>845</v>
      </c>
      <c r="G56" s="1885" t="s">
        <v>845</v>
      </c>
      <c r="H56" s="1885" t="s">
        <v>845</v>
      </c>
      <c r="I56" s="1885" t="s">
        <v>845</v>
      </c>
      <c r="J56" s="1885" t="s">
        <v>845</v>
      </c>
      <c r="K56" s="1885" t="s">
        <v>845</v>
      </c>
    </row>
    <row r="57" spans="1:11" x14ac:dyDescent="0.25">
      <c r="A57" s="1740" t="s">
        <v>455</v>
      </c>
      <c r="B57" s="1885" t="s">
        <v>797</v>
      </c>
      <c r="C57" s="1885" t="s">
        <v>845</v>
      </c>
      <c r="D57" s="1885" t="s">
        <v>845</v>
      </c>
      <c r="E57" s="1885" t="s">
        <v>845</v>
      </c>
      <c r="F57" s="1885" t="s">
        <v>845</v>
      </c>
      <c r="G57" s="1885" t="s">
        <v>845</v>
      </c>
      <c r="H57" s="1885" t="s">
        <v>845</v>
      </c>
      <c r="I57" s="1885" t="s">
        <v>845</v>
      </c>
      <c r="J57" s="1885" t="s">
        <v>845</v>
      </c>
      <c r="K57" s="1885" t="s">
        <v>845</v>
      </c>
    </row>
    <row r="58" spans="1:11" x14ac:dyDescent="0.25">
      <c r="A58" s="1740" t="s">
        <v>456</v>
      </c>
      <c r="B58" s="1885" t="s">
        <v>797</v>
      </c>
      <c r="C58" s="1885" t="s">
        <v>845</v>
      </c>
      <c r="D58" s="1885" t="s">
        <v>845</v>
      </c>
      <c r="E58" s="1885" t="s">
        <v>845</v>
      </c>
      <c r="F58" s="1885" t="s">
        <v>845</v>
      </c>
      <c r="G58" s="1885" t="s">
        <v>845</v>
      </c>
      <c r="H58" s="1885" t="s">
        <v>845</v>
      </c>
      <c r="I58" s="1885" t="s">
        <v>845</v>
      </c>
      <c r="J58" s="1885" t="s">
        <v>845</v>
      </c>
      <c r="K58" s="1885" t="s">
        <v>845</v>
      </c>
    </row>
    <row r="59" spans="1:11" x14ac:dyDescent="0.25">
      <c r="A59" s="1740" t="s">
        <v>457</v>
      </c>
      <c r="B59" s="1885" t="s">
        <v>797</v>
      </c>
      <c r="C59" s="1885" t="s">
        <v>845</v>
      </c>
      <c r="D59" s="1885" t="s">
        <v>845</v>
      </c>
      <c r="E59" s="1885" t="s">
        <v>845</v>
      </c>
      <c r="F59" s="1885" t="s">
        <v>845</v>
      </c>
      <c r="G59" s="1885" t="s">
        <v>845</v>
      </c>
      <c r="H59" s="1885" t="s">
        <v>845</v>
      </c>
      <c r="I59" s="1885" t="s">
        <v>845</v>
      </c>
      <c r="J59" s="1885" t="s">
        <v>845</v>
      </c>
      <c r="K59" s="1885" t="s">
        <v>845</v>
      </c>
    </row>
    <row r="60" spans="1:11" x14ac:dyDescent="0.25">
      <c r="A60" s="1740" t="s">
        <v>458</v>
      </c>
      <c r="B60" s="1885" t="s">
        <v>797</v>
      </c>
      <c r="C60" s="1885" t="s">
        <v>845</v>
      </c>
      <c r="D60" s="1885" t="s">
        <v>845</v>
      </c>
      <c r="E60" s="1885">
        <v>1</v>
      </c>
      <c r="F60" s="1885" t="s">
        <v>845</v>
      </c>
      <c r="G60" s="1885" t="s">
        <v>845</v>
      </c>
      <c r="H60" s="1885" t="s">
        <v>845</v>
      </c>
      <c r="I60" s="1885" t="s">
        <v>845</v>
      </c>
      <c r="J60" s="1885" t="s">
        <v>845</v>
      </c>
      <c r="K60" s="1885">
        <v>1</v>
      </c>
    </row>
    <row r="61" spans="1:11" x14ac:dyDescent="0.25">
      <c r="A61" s="1740" t="s">
        <v>459</v>
      </c>
      <c r="B61" s="1885" t="s">
        <v>797</v>
      </c>
      <c r="C61" s="1885" t="s">
        <v>845</v>
      </c>
      <c r="D61" s="1885" t="s">
        <v>845</v>
      </c>
      <c r="E61" s="1885" t="s">
        <v>845</v>
      </c>
      <c r="F61" s="1885" t="s">
        <v>845</v>
      </c>
      <c r="G61" s="1885" t="s">
        <v>845</v>
      </c>
      <c r="H61" s="1885" t="s">
        <v>845</v>
      </c>
      <c r="I61" s="1885" t="s">
        <v>845</v>
      </c>
      <c r="J61" s="1885" t="s">
        <v>845</v>
      </c>
      <c r="K61" s="1885" t="s">
        <v>845</v>
      </c>
    </row>
    <row r="62" spans="1:11" x14ac:dyDescent="0.25">
      <c r="A62" s="1740" t="s">
        <v>460</v>
      </c>
      <c r="B62" s="1885" t="s">
        <v>797</v>
      </c>
      <c r="C62" s="1885" t="s">
        <v>845</v>
      </c>
      <c r="D62" s="1885" t="s">
        <v>845</v>
      </c>
      <c r="E62" s="1885" t="s">
        <v>845</v>
      </c>
      <c r="F62" s="1885" t="s">
        <v>845</v>
      </c>
      <c r="G62" s="1885" t="s">
        <v>845</v>
      </c>
      <c r="H62" s="1885" t="s">
        <v>845</v>
      </c>
      <c r="I62" s="1885" t="s">
        <v>845</v>
      </c>
      <c r="J62" s="1885" t="s">
        <v>845</v>
      </c>
      <c r="K62" s="1885" t="s">
        <v>845</v>
      </c>
    </row>
    <row r="63" spans="1:11" x14ac:dyDescent="0.25">
      <c r="A63" s="1740" t="s">
        <v>461</v>
      </c>
      <c r="B63" s="1885" t="s">
        <v>797</v>
      </c>
      <c r="C63" s="1885" t="s">
        <v>845</v>
      </c>
      <c r="D63" s="1885" t="s">
        <v>845</v>
      </c>
      <c r="E63" s="1885" t="s">
        <v>845</v>
      </c>
      <c r="F63" s="1885" t="s">
        <v>845</v>
      </c>
      <c r="G63" s="1885" t="s">
        <v>845</v>
      </c>
      <c r="H63" s="1885" t="s">
        <v>845</v>
      </c>
      <c r="I63" s="1885" t="s">
        <v>845</v>
      </c>
      <c r="J63" s="1885" t="s">
        <v>845</v>
      </c>
      <c r="K63" s="1885" t="s">
        <v>845</v>
      </c>
    </row>
    <row r="64" spans="1:11" x14ac:dyDescent="0.25">
      <c r="A64" s="1740" t="s">
        <v>256</v>
      </c>
      <c r="B64" s="1885" t="s">
        <v>797</v>
      </c>
      <c r="C64" s="1885" t="s">
        <v>845</v>
      </c>
      <c r="D64" s="1885" t="s">
        <v>845</v>
      </c>
      <c r="E64" s="1885" t="s">
        <v>845</v>
      </c>
      <c r="F64" s="1885" t="s">
        <v>845</v>
      </c>
      <c r="G64" s="1885" t="s">
        <v>845</v>
      </c>
      <c r="H64" s="1885" t="s">
        <v>845</v>
      </c>
      <c r="I64" s="1885" t="s">
        <v>845</v>
      </c>
      <c r="J64" s="1885" t="s">
        <v>845</v>
      </c>
      <c r="K64" s="1885" t="s">
        <v>845</v>
      </c>
    </row>
    <row r="65" spans="1:11" x14ac:dyDescent="0.25">
      <c r="A65" s="1632" t="s">
        <v>38</v>
      </c>
      <c r="B65" s="1934">
        <f t="shared" ref="B65:J65" si="3">SUM(B55:B64)</f>
        <v>0</v>
      </c>
      <c r="C65" s="1934">
        <f t="shared" si="3"/>
        <v>0</v>
      </c>
      <c r="D65" s="1934">
        <f t="shared" si="3"/>
        <v>0</v>
      </c>
      <c r="E65" s="1934">
        <f t="shared" si="3"/>
        <v>1</v>
      </c>
      <c r="F65" s="1934">
        <f t="shared" si="3"/>
        <v>0</v>
      </c>
      <c r="G65" s="1934">
        <f t="shared" si="3"/>
        <v>0</v>
      </c>
      <c r="H65" s="1934">
        <f t="shared" si="3"/>
        <v>0</v>
      </c>
      <c r="I65" s="1934">
        <f t="shared" si="3"/>
        <v>0</v>
      </c>
      <c r="J65" s="1934">
        <f t="shared" si="3"/>
        <v>0</v>
      </c>
      <c r="K65" s="1934">
        <v>1</v>
      </c>
    </row>
    <row r="66" spans="1:11" x14ac:dyDescent="0.25">
      <c r="A66" s="1810"/>
    </row>
    <row r="67" spans="1:11" x14ac:dyDescent="0.25">
      <c r="A67" s="1807" t="s">
        <v>822</v>
      </c>
    </row>
    <row r="68" spans="1:11" x14ac:dyDescent="0.25">
      <c r="A68" s="1810"/>
    </row>
    <row r="69" spans="1:11" x14ac:dyDescent="0.25">
      <c r="A69" s="1766" t="s">
        <v>893</v>
      </c>
      <c r="B69" s="1878" t="s">
        <v>413</v>
      </c>
      <c r="C69" s="1878" t="s">
        <v>414</v>
      </c>
      <c r="D69" s="1878" t="s">
        <v>415</v>
      </c>
      <c r="E69" s="1878" t="s">
        <v>416</v>
      </c>
      <c r="F69" s="1878" t="s">
        <v>417</v>
      </c>
      <c r="G69" s="1878" t="s">
        <v>418</v>
      </c>
      <c r="H69" s="1878" t="s">
        <v>419</v>
      </c>
      <c r="I69" s="1878" t="s">
        <v>511</v>
      </c>
      <c r="J69" s="1878" t="s">
        <v>518</v>
      </c>
      <c r="K69" s="1878" t="s">
        <v>519</v>
      </c>
    </row>
    <row r="70" spans="1:11" x14ac:dyDescent="0.25">
      <c r="A70" s="1740" t="s">
        <v>294</v>
      </c>
      <c r="B70" s="1885" t="s">
        <v>845</v>
      </c>
      <c r="C70" s="1885" t="s">
        <v>845</v>
      </c>
      <c r="D70" s="1885" t="s">
        <v>845</v>
      </c>
      <c r="E70" s="1885" t="s">
        <v>845</v>
      </c>
      <c r="F70" s="1885" t="s">
        <v>845</v>
      </c>
      <c r="G70" s="1885" t="s">
        <v>797</v>
      </c>
      <c r="H70" s="1885" t="s">
        <v>797</v>
      </c>
      <c r="I70" s="1885" t="s">
        <v>797</v>
      </c>
      <c r="J70" s="1885" t="s">
        <v>797</v>
      </c>
      <c r="K70" s="1885" t="s">
        <v>797</v>
      </c>
    </row>
    <row r="71" spans="1:11" x14ac:dyDescent="0.25">
      <c r="A71" s="1740" t="s">
        <v>361</v>
      </c>
      <c r="B71" s="1885" t="s">
        <v>845</v>
      </c>
      <c r="C71" s="1885" t="s">
        <v>845</v>
      </c>
      <c r="D71" s="1885" t="s">
        <v>845</v>
      </c>
      <c r="E71" s="1885" t="s">
        <v>845</v>
      </c>
      <c r="F71" s="1885" t="s">
        <v>845</v>
      </c>
      <c r="G71" s="1885" t="s">
        <v>797</v>
      </c>
      <c r="H71" s="1885" t="s">
        <v>797</v>
      </c>
      <c r="I71" s="1885">
        <v>1</v>
      </c>
      <c r="J71" s="1885" t="s">
        <v>797</v>
      </c>
      <c r="K71" s="1885" t="s">
        <v>797</v>
      </c>
    </row>
    <row r="72" spans="1:11" x14ac:dyDescent="0.25">
      <c r="A72" s="1740" t="s">
        <v>455</v>
      </c>
      <c r="B72" s="1885">
        <v>1</v>
      </c>
      <c r="C72" s="1885" t="s">
        <v>845</v>
      </c>
      <c r="D72" s="1885">
        <v>1</v>
      </c>
      <c r="E72" s="1885" t="s">
        <v>845</v>
      </c>
      <c r="F72" s="1885">
        <v>1</v>
      </c>
      <c r="G72" s="1885" t="s">
        <v>797</v>
      </c>
      <c r="H72" s="1885" t="s">
        <v>797</v>
      </c>
      <c r="I72" s="1885" t="s">
        <v>797</v>
      </c>
      <c r="J72" s="1885" t="s">
        <v>797</v>
      </c>
      <c r="K72" s="1885" t="s">
        <v>797</v>
      </c>
    </row>
    <row r="73" spans="1:11" x14ac:dyDescent="0.25">
      <c r="A73" s="1740" t="s">
        <v>456</v>
      </c>
      <c r="B73" s="41">
        <v>4</v>
      </c>
      <c r="C73" s="41">
        <v>5</v>
      </c>
      <c r="D73" s="41">
        <v>3</v>
      </c>
      <c r="E73" s="41">
        <v>1</v>
      </c>
      <c r="F73" s="41">
        <v>1</v>
      </c>
      <c r="G73" s="1885" t="s">
        <v>797</v>
      </c>
      <c r="H73" s="41">
        <v>1</v>
      </c>
      <c r="I73" s="1885" t="s">
        <v>797</v>
      </c>
      <c r="J73" s="1885" t="s">
        <v>797</v>
      </c>
      <c r="K73" s="1885">
        <v>3</v>
      </c>
    </row>
    <row r="74" spans="1:11" x14ac:dyDescent="0.25">
      <c r="A74" s="1740" t="s">
        <v>457</v>
      </c>
      <c r="B74" s="41">
        <v>6</v>
      </c>
      <c r="C74" s="41">
        <v>4</v>
      </c>
      <c r="D74" s="41">
        <v>7</v>
      </c>
      <c r="E74" s="41">
        <v>1</v>
      </c>
      <c r="F74" s="41">
        <v>2</v>
      </c>
      <c r="G74" s="41">
        <v>2</v>
      </c>
      <c r="H74" s="41">
        <v>4</v>
      </c>
      <c r="I74" s="41">
        <v>5</v>
      </c>
      <c r="J74" s="41">
        <v>1</v>
      </c>
      <c r="K74" s="41">
        <v>1</v>
      </c>
    </row>
    <row r="75" spans="1:11" x14ac:dyDescent="0.25">
      <c r="A75" s="1740" t="s">
        <v>458</v>
      </c>
      <c r="B75" s="41">
        <v>4</v>
      </c>
      <c r="C75" s="41">
        <v>2</v>
      </c>
      <c r="D75" s="41">
        <v>1</v>
      </c>
      <c r="E75" s="41">
        <v>2</v>
      </c>
      <c r="F75" s="41">
        <v>4</v>
      </c>
      <c r="G75" s="41">
        <v>3</v>
      </c>
      <c r="H75" s="1885" t="s">
        <v>797</v>
      </c>
      <c r="I75" s="41">
        <v>1</v>
      </c>
      <c r="J75" s="1885" t="s">
        <v>797</v>
      </c>
      <c r="K75" s="1885">
        <v>4</v>
      </c>
    </row>
    <row r="76" spans="1:11" x14ac:dyDescent="0.25">
      <c r="A76" s="1740" t="s">
        <v>459</v>
      </c>
      <c r="B76" s="41">
        <v>2</v>
      </c>
      <c r="C76" s="1885" t="s">
        <v>845</v>
      </c>
      <c r="D76" s="1885" t="s">
        <v>845</v>
      </c>
      <c r="E76" s="1885" t="s">
        <v>845</v>
      </c>
      <c r="F76" s="1885" t="s">
        <v>845</v>
      </c>
      <c r="G76" s="1885" t="s">
        <v>797</v>
      </c>
      <c r="H76" s="1885">
        <v>2</v>
      </c>
      <c r="I76" s="1885" t="s">
        <v>797</v>
      </c>
      <c r="J76" s="1885">
        <v>1</v>
      </c>
      <c r="K76" s="1885">
        <v>2</v>
      </c>
    </row>
    <row r="77" spans="1:11" x14ac:dyDescent="0.25">
      <c r="A77" s="1740" t="s">
        <v>460</v>
      </c>
      <c r="B77" s="1885">
        <v>1</v>
      </c>
      <c r="C77" s="1885">
        <v>5</v>
      </c>
      <c r="D77" s="1885">
        <v>1</v>
      </c>
      <c r="E77" s="1885" t="s">
        <v>845</v>
      </c>
      <c r="F77" s="1885">
        <v>1</v>
      </c>
      <c r="G77" s="1885">
        <v>1</v>
      </c>
      <c r="H77" s="1885" t="s">
        <v>797</v>
      </c>
      <c r="I77" s="1885">
        <v>1</v>
      </c>
      <c r="J77" s="1885" t="s">
        <v>797</v>
      </c>
      <c r="K77" s="1885">
        <v>1</v>
      </c>
    </row>
    <row r="78" spans="1:11" x14ac:dyDescent="0.25">
      <c r="A78" s="1740" t="s">
        <v>461</v>
      </c>
      <c r="B78" s="1885" t="s">
        <v>845</v>
      </c>
      <c r="C78" s="1885">
        <v>1</v>
      </c>
      <c r="D78" s="1885">
        <v>1</v>
      </c>
      <c r="E78" s="1885">
        <v>1</v>
      </c>
      <c r="F78" s="1885">
        <v>1</v>
      </c>
      <c r="G78" s="1885">
        <v>1</v>
      </c>
      <c r="H78" s="1885">
        <v>1</v>
      </c>
      <c r="I78" s="1885">
        <v>1</v>
      </c>
      <c r="J78" s="1885" t="s">
        <v>797</v>
      </c>
      <c r="K78" s="1885">
        <v>2</v>
      </c>
    </row>
    <row r="79" spans="1:11" x14ac:dyDescent="0.25">
      <c r="A79" s="1740" t="s">
        <v>256</v>
      </c>
      <c r="B79" s="1885" t="s">
        <v>845</v>
      </c>
      <c r="C79" s="1885" t="s">
        <v>845</v>
      </c>
      <c r="D79" s="1885">
        <v>1</v>
      </c>
      <c r="E79" s="1885" t="s">
        <v>845</v>
      </c>
      <c r="F79" s="1885">
        <v>1</v>
      </c>
      <c r="G79" s="1885" t="s">
        <v>797</v>
      </c>
      <c r="H79" s="1885">
        <v>1</v>
      </c>
      <c r="I79" s="1885" t="s">
        <v>797</v>
      </c>
      <c r="J79" s="1885" t="s">
        <v>797</v>
      </c>
      <c r="K79" s="1885" t="s">
        <v>797</v>
      </c>
    </row>
    <row r="80" spans="1:11" x14ac:dyDescent="0.25">
      <c r="A80" s="1632" t="s">
        <v>38</v>
      </c>
      <c r="B80" s="1934">
        <f t="shared" ref="B80:H80" si="4">SUM(B70:B79)</f>
        <v>18</v>
      </c>
      <c r="C80" s="1934">
        <f t="shared" si="4"/>
        <v>17</v>
      </c>
      <c r="D80" s="1934">
        <f t="shared" si="4"/>
        <v>15</v>
      </c>
      <c r="E80" s="1934">
        <f t="shared" si="4"/>
        <v>5</v>
      </c>
      <c r="F80" s="1934">
        <f t="shared" si="4"/>
        <v>11</v>
      </c>
      <c r="G80" s="1934">
        <f t="shared" si="4"/>
        <v>7</v>
      </c>
      <c r="H80" s="1934">
        <f t="shared" si="4"/>
        <v>9</v>
      </c>
      <c r="I80" s="1934">
        <v>9</v>
      </c>
      <c r="J80" s="1934">
        <v>2</v>
      </c>
      <c r="K80" s="1934">
        <v>13</v>
      </c>
    </row>
    <row r="81" spans="1:11" x14ac:dyDescent="0.25">
      <c r="A81" s="1814"/>
    </row>
    <row r="82" spans="1:11" x14ac:dyDescent="0.25">
      <c r="A82" s="1807" t="s">
        <v>823</v>
      </c>
    </row>
    <row r="83" spans="1:11" x14ac:dyDescent="0.25">
      <c r="A83" s="1814"/>
    </row>
    <row r="84" spans="1:11" x14ac:dyDescent="0.25">
      <c r="A84" s="1766" t="s">
        <v>893</v>
      </c>
      <c r="B84" s="1878" t="s">
        <v>413</v>
      </c>
      <c r="C84" s="1878" t="s">
        <v>414</v>
      </c>
      <c r="D84" s="1878" t="s">
        <v>415</v>
      </c>
      <c r="E84" s="1878" t="s">
        <v>416</v>
      </c>
      <c r="F84" s="1878" t="s">
        <v>417</v>
      </c>
      <c r="G84" s="1878" t="s">
        <v>418</v>
      </c>
      <c r="H84" s="1878" t="s">
        <v>419</v>
      </c>
      <c r="I84" s="1878" t="s">
        <v>511</v>
      </c>
      <c r="J84" s="1878" t="s">
        <v>518</v>
      </c>
      <c r="K84" s="1878" t="s">
        <v>519</v>
      </c>
    </row>
    <row r="85" spans="1:11" x14ac:dyDescent="0.25">
      <c r="A85" s="1740" t="s">
        <v>294</v>
      </c>
      <c r="B85" s="1885" t="s">
        <v>845</v>
      </c>
      <c r="C85" s="1885" t="s">
        <v>845</v>
      </c>
      <c r="D85" s="1885" t="s">
        <v>845</v>
      </c>
      <c r="E85" s="1885" t="s">
        <v>845</v>
      </c>
      <c r="F85" s="1885" t="s">
        <v>845</v>
      </c>
      <c r="G85" s="1885" t="s">
        <v>845</v>
      </c>
      <c r="H85" s="1885" t="s">
        <v>797</v>
      </c>
      <c r="I85" s="1885" t="s">
        <v>797</v>
      </c>
      <c r="J85" s="1885" t="s">
        <v>797</v>
      </c>
      <c r="K85" s="1885" t="s">
        <v>797</v>
      </c>
    </row>
    <row r="86" spans="1:11" x14ac:dyDescent="0.25">
      <c r="A86" s="1740" t="s">
        <v>361</v>
      </c>
      <c r="B86" s="1885" t="s">
        <v>845</v>
      </c>
      <c r="C86" s="1885">
        <v>1</v>
      </c>
      <c r="D86" s="1885" t="s">
        <v>845</v>
      </c>
      <c r="E86" s="1885">
        <v>2</v>
      </c>
      <c r="F86" s="1885" t="s">
        <v>845</v>
      </c>
      <c r="G86" s="1885" t="s">
        <v>845</v>
      </c>
      <c r="H86" s="1885">
        <v>1</v>
      </c>
      <c r="I86" s="1885" t="s">
        <v>797</v>
      </c>
      <c r="J86" s="1885" t="s">
        <v>797</v>
      </c>
      <c r="K86" s="1885" t="s">
        <v>797</v>
      </c>
    </row>
    <row r="87" spans="1:11" x14ac:dyDescent="0.25">
      <c r="A87" s="1740" t="s">
        <v>455</v>
      </c>
      <c r="B87" s="41">
        <v>3</v>
      </c>
      <c r="C87" s="41">
        <v>3</v>
      </c>
      <c r="D87" s="41">
        <v>4</v>
      </c>
      <c r="E87" s="41">
        <v>2</v>
      </c>
      <c r="F87" s="1885" t="s">
        <v>845</v>
      </c>
      <c r="G87" s="1885">
        <v>5</v>
      </c>
      <c r="H87" s="1885">
        <v>4</v>
      </c>
      <c r="I87" s="1885">
        <v>3</v>
      </c>
      <c r="J87" s="1885">
        <v>1</v>
      </c>
      <c r="K87" s="1885">
        <v>5</v>
      </c>
    </row>
    <row r="88" spans="1:11" x14ac:dyDescent="0.25">
      <c r="A88" s="1740" t="s">
        <v>456</v>
      </c>
      <c r="B88" s="41">
        <v>12</v>
      </c>
      <c r="C88" s="41">
        <v>6</v>
      </c>
      <c r="D88" s="41">
        <v>7</v>
      </c>
      <c r="E88" s="41">
        <v>1</v>
      </c>
      <c r="F88" s="41">
        <v>5</v>
      </c>
      <c r="G88" s="41">
        <v>6</v>
      </c>
      <c r="H88" s="41">
        <v>1</v>
      </c>
      <c r="I88" s="41">
        <v>9</v>
      </c>
      <c r="J88" s="41">
        <v>5</v>
      </c>
      <c r="K88" s="41">
        <v>9</v>
      </c>
    </row>
    <row r="89" spans="1:11" x14ac:dyDescent="0.25">
      <c r="A89" s="1740" t="s">
        <v>457</v>
      </c>
      <c r="B89" s="41">
        <v>29</v>
      </c>
      <c r="C89" s="41">
        <v>33</v>
      </c>
      <c r="D89" s="41">
        <v>28</v>
      </c>
      <c r="E89" s="41">
        <v>25</v>
      </c>
      <c r="F89" s="41">
        <v>18</v>
      </c>
      <c r="G89" s="41">
        <v>15</v>
      </c>
      <c r="H89" s="41">
        <v>9</v>
      </c>
      <c r="I89" s="41">
        <v>8</v>
      </c>
      <c r="J89" s="41">
        <v>13</v>
      </c>
      <c r="K89" s="41">
        <v>12</v>
      </c>
    </row>
    <row r="90" spans="1:11" x14ac:dyDescent="0.25">
      <c r="A90" s="1740" t="s">
        <v>458</v>
      </c>
      <c r="B90" s="41">
        <v>18</v>
      </c>
      <c r="C90" s="41">
        <v>12</v>
      </c>
      <c r="D90" s="41">
        <v>9</v>
      </c>
      <c r="E90" s="41">
        <v>11</v>
      </c>
      <c r="F90" s="41">
        <v>16</v>
      </c>
      <c r="G90" s="41">
        <v>10</v>
      </c>
      <c r="H90" s="41">
        <v>7</v>
      </c>
      <c r="I90" s="41">
        <v>14</v>
      </c>
      <c r="J90" s="41">
        <v>12</v>
      </c>
      <c r="K90" s="41">
        <v>9</v>
      </c>
    </row>
    <row r="91" spans="1:11" x14ac:dyDescent="0.25">
      <c r="A91" s="1740" t="s">
        <v>459</v>
      </c>
      <c r="B91" s="41">
        <v>2</v>
      </c>
      <c r="C91" s="41">
        <v>5</v>
      </c>
      <c r="D91" s="41">
        <v>7</v>
      </c>
      <c r="E91" s="41">
        <v>4</v>
      </c>
      <c r="F91" s="41">
        <v>7</v>
      </c>
      <c r="G91" s="41">
        <v>4</v>
      </c>
      <c r="H91" s="41">
        <v>2</v>
      </c>
      <c r="I91" s="41">
        <v>3</v>
      </c>
      <c r="J91" s="41">
        <v>1</v>
      </c>
      <c r="K91" s="41">
        <v>4</v>
      </c>
    </row>
    <row r="92" spans="1:11" x14ac:dyDescent="0.25">
      <c r="A92" s="1740" t="s">
        <v>460</v>
      </c>
      <c r="B92" s="41">
        <v>1</v>
      </c>
      <c r="C92" s="41">
        <v>4</v>
      </c>
      <c r="D92" s="41">
        <v>11</v>
      </c>
      <c r="E92" s="41">
        <v>6</v>
      </c>
      <c r="F92" s="41">
        <v>1</v>
      </c>
      <c r="G92" s="41">
        <v>5</v>
      </c>
      <c r="H92" s="1885" t="s">
        <v>797</v>
      </c>
      <c r="I92" s="1885">
        <v>4</v>
      </c>
      <c r="J92" s="1885">
        <v>1</v>
      </c>
      <c r="K92" s="1885">
        <v>3</v>
      </c>
    </row>
    <row r="93" spans="1:11" x14ac:dyDescent="0.25">
      <c r="A93" s="1740" t="s">
        <v>461</v>
      </c>
      <c r="B93" s="1885">
        <v>4</v>
      </c>
      <c r="C93" s="1885">
        <v>2</v>
      </c>
      <c r="D93" s="1885">
        <v>3</v>
      </c>
      <c r="E93" s="1885">
        <v>3</v>
      </c>
      <c r="F93" s="1885">
        <v>3</v>
      </c>
      <c r="G93" s="1885">
        <v>2</v>
      </c>
      <c r="H93" s="1885" t="s">
        <v>797</v>
      </c>
      <c r="I93" s="1885">
        <v>2</v>
      </c>
      <c r="J93" s="1885">
        <v>7</v>
      </c>
      <c r="K93" s="1885">
        <v>2</v>
      </c>
    </row>
    <row r="94" spans="1:11" x14ac:dyDescent="0.25">
      <c r="A94" s="1740" t="s">
        <v>256</v>
      </c>
      <c r="B94" s="1885" t="s">
        <v>845</v>
      </c>
      <c r="C94" s="1885">
        <v>1</v>
      </c>
      <c r="D94" s="1885">
        <v>1</v>
      </c>
      <c r="E94" s="1885">
        <v>2</v>
      </c>
      <c r="F94" s="1885">
        <v>1</v>
      </c>
      <c r="G94" s="1885">
        <v>1</v>
      </c>
      <c r="H94" s="1885" t="s">
        <v>797</v>
      </c>
      <c r="I94" s="1885" t="s">
        <v>797</v>
      </c>
      <c r="J94" s="1885">
        <v>1</v>
      </c>
      <c r="K94" s="1885">
        <v>1</v>
      </c>
    </row>
    <row r="95" spans="1:11" x14ac:dyDescent="0.25">
      <c r="A95" s="1632" t="s">
        <v>38</v>
      </c>
      <c r="B95" s="1934">
        <f t="shared" ref="B95:I95" si="5">SUM(B85:B94)</f>
        <v>69</v>
      </c>
      <c r="C95" s="1934">
        <f t="shared" si="5"/>
        <v>67</v>
      </c>
      <c r="D95" s="1934">
        <f t="shared" si="5"/>
        <v>70</v>
      </c>
      <c r="E95" s="1934">
        <f t="shared" si="5"/>
        <v>56</v>
      </c>
      <c r="F95" s="1934">
        <f t="shared" si="5"/>
        <v>51</v>
      </c>
      <c r="G95" s="1934">
        <f t="shared" si="5"/>
        <v>48</v>
      </c>
      <c r="H95" s="1934">
        <f t="shared" si="5"/>
        <v>24</v>
      </c>
      <c r="I95" s="1934">
        <f t="shared" si="5"/>
        <v>43</v>
      </c>
      <c r="J95" s="1934">
        <v>41</v>
      </c>
      <c r="K95" s="1934">
        <v>45</v>
      </c>
    </row>
  </sheetData>
  <pageMargins left="0.75" right="0.75" top="1" bottom="1" header="0.5" footer="0.5"/>
  <pageSetup paperSize="13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Normal="100" workbookViewId="0">
      <selection activeCell="N100" sqref="N100"/>
    </sheetView>
  </sheetViews>
  <sheetFormatPr defaultColWidth="9.109375" defaultRowHeight="13.2" x14ac:dyDescent="0.25"/>
  <cols>
    <col min="1" max="1" width="13.33203125" style="1631" customWidth="1"/>
    <col min="2" max="11" width="6" style="1631" customWidth="1"/>
    <col min="12" max="16384" width="9.109375" style="1631"/>
  </cols>
  <sheetData>
    <row r="1" spans="1:11" x14ac:dyDescent="0.25">
      <c r="A1" s="1688" t="s">
        <v>1036</v>
      </c>
    </row>
    <row r="3" spans="1:11" x14ac:dyDescent="0.25">
      <c r="A3" s="1629" t="s">
        <v>248</v>
      </c>
    </row>
    <row r="4" spans="1:11" x14ac:dyDescent="0.25">
      <c r="A4" s="1765"/>
    </row>
    <row r="5" spans="1:11" x14ac:dyDescent="0.25">
      <c r="A5" s="1807" t="s">
        <v>891</v>
      </c>
    </row>
    <row r="6" spans="1:11" x14ac:dyDescent="0.25">
      <c r="A6" s="1630"/>
    </row>
    <row r="7" spans="1:11" x14ac:dyDescent="0.25">
      <c r="A7" s="1766" t="s">
        <v>893</v>
      </c>
      <c r="B7" s="1878" t="s">
        <v>413</v>
      </c>
      <c r="C7" s="1878" t="s">
        <v>414</v>
      </c>
      <c r="D7" s="1878" t="s">
        <v>415</v>
      </c>
      <c r="E7" s="1878" t="s">
        <v>416</v>
      </c>
      <c r="F7" s="1878" t="s">
        <v>417</v>
      </c>
      <c r="G7" s="1878" t="s">
        <v>418</v>
      </c>
      <c r="H7" s="1878" t="s">
        <v>419</v>
      </c>
      <c r="I7" s="1878" t="s">
        <v>511</v>
      </c>
      <c r="J7" s="1878" t="s">
        <v>518</v>
      </c>
      <c r="K7" s="1878" t="s">
        <v>519</v>
      </c>
    </row>
    <row r="8" spans="1:11" x14ac:dyDescent="0.25">
      <c r="A8" s="1740" t="s">
        <v>294</v>
      </c>
      <c r="B8" s="1885" t="s">
        <v>845</v>
      </c>
      <c r="C8" s="1885" t="s">
        <v>845</v>
      </c>
      <c r="D8" s="1885" t="s">
        <v>845</v>
      </c>
      <c r="E8" s="1885" t="s">
        <v>797</v>
      </c>
      <c r="F8" s="1885" t="s">
        <v>797</v>
      </c>
      <c r="G8" s="1885" t="s">
        <v>797</v>
      </c>
      <c r="H8" s="1885" t="s">
        <v>797</v>
      </c>
      <c r="I8" s="1885" t="s">
        <v>797</v>
      </c>
      <c r="J8" s="1885" t="s">
        <v>797</v>
      </c>
      <c r="K8" s="1885" t="s">
        <v>797</v>
      </c>
    </row>
    <row r="9" spans="1:11" x14ac:dyDescent="0.25">
      <c r="A9" s="1740" t="s">
        <v>361</v>
      </c>
      <c r="B9" s="1885" t="s">
        <v>845</v>
      </c>
      <c r="C9" s="1885" t="s">
        <v>845</v>
      </c>
      <c r="D9" s="1885" t="s">
        <v>845</v>
      </c>
      <c r="E9" s="1885" t="s">
        <v>797</v>
      </c>
      <c r="F9" s="1885" t="s">
        <v>797</v>
      </c>
      <c r="G9" s="1885" t="s">
        <v>797</v>
      </c>
      <c r="H9" s="1885" t="s">
        <v>797</v>
      </c>
      <c r="I9" s="1885" t="s">
        <v>797</v>
      </c>
      <c r="J9" s="1885" t="s">
        <v>797</v>
      </c>
      <c r="K9" s="1885">
        <v>0</v>
      </c>
    </row>
    <row r="10" spans="1:11" x14ac:dyDescent="0.25">
      <c r="A10" s="1740" t="s">
        <v>455</v>
      </c>
      <c r="B10" s="1885" t="s">
        <v>845</v>
      </c>
      <c r="C10" s="1885" t="s">
        <v>845</v>
      </c>
      <c r="D10" s="1885" t="s">
        <v>845</v>
      </c>
      <c r="E10" s="1885" t="s">
        <v>797</v>
      </c>
      <c r="F10" s="1885" t="s">
        <v>797</v>
      </c>
      <c r="G10" s="1885" t="s">
        <v>797</v>
      </c>
      <c r="H10" s="1885" t="s">
        <v>797</v>
      </c>
      <c r="I10" s="1885" t="s">
        <v>797</v>
      </c>
      <c r="J10" s="1885" t="s">
        <v>797</v>
      </c>
      <c r="K10" s="1885">
        <v>0</v>
      </c>
    </row>
    <row r="11" spans="1:11" x14ac:dyDescent="0.25">
      <c r="A11" s="1740" t="s">
        <v>456</v>
      </c>
      <c r="B11" s="1885" t="s">
        <v>845</v>
      </c>
      <c r="C11" s="1885" t="s">
        <v>845</v>
      </c>
      <c r="D11" s="1885" t="s">
        <v>845</v>
      </c>
      <c r="E11" s="1885">
        <v>1</v>
      </c>
      <c r="F11" s="1885" t="s">
        <v>797</v>
      </c>
      <c r="G11" s="1885">
        <v>1</v>
      </c>
      <c r="H11" s="1885">
        <v>2</v>
      </c>
      <c r="I11" s="1885">
        <v>2</v>
      </c>
      <c r="J11" s="1885">
        <v>1</v>
      </c>
      <c r="K11" s="1885">
        <v>3</v>
      </c>
    </row>
    <row r="12" spans="1:11" x14ac:dyDescent="0.25">
      <c r="A12" s="1740" t="s">
        <v>457</v>
      </c>
      <c r="B12" s="41">
        <v>6</v>
      </c>
      <c r="C12" s="41">
        <v>14</v>
      </c>
      <c r="D12" s="41">
        <v>8</v>
      </c>
      <c r="E12" s="41">
        <v>4</v>
      </c>
      <c r="F12" s="41">
        <v>7</v>
      </c>
      <c r="G12" s="41">
        <v>10</v>
      </c>
      <c r="H12" s="41">
        <v>8</v>
      </c>
      <c r="I12" s="41">
        <v>9</v>
      </c>
      <c r="J12" s="41">
        <v>6</v>
      </c>
      <c r="K12" s="41">
        <v>17</v>
      </c>
    </row>
    <row r="13" spans="1:11" x14ac:dyDescent="0.25">
      <c r="A13" s="1740" t="s">
        <v>458</v>
      </c>
      <c r="B13" s="41">
        <v>16</v>
      </c>
      <c r="C13" s="41">
        <v>17</v>
      </c>
      <c r="D13" s="41">
        <v>7</v>
      </c>
      <c r="E13" s="41">
        <v>6</v>
      </c>
      <c r="F13" s="41">
        <v>11</v>
      </c>
      <c r="G13" s="41">
        <v>9</v>
      </c>
      <c r="H13" s="41">
        <v>9</v>
      </c>
      <c r="I13" s="41">
        <v>12</v>
      </c>
      <c r="J13" s="41">
        <v>13</v>
      </c>
      <c r="K13" s="41">
        <v>15</v>
      </c>
    </row>
    <row r="14" spans="1:11" x14ac:dyDescent="0.25">
      <c r="A14" s="1740" t="s">
        <v>459</v>
      </c>
      <c r="B14" s="41">
        <v>9</v>
      </c>
      <c r="C14" s="41">
        <v>15</v>
      </c>
      <c r="D14" s="41">
        <v>7</v>
      </c>
      <c r="E14" s="41">
        <v>13</v>
      </c>
      <c r="F14" s="41">
        <v>16</v>
      </c>
      <c r="G14" s="41">
        <v>14</v>
      </c>
      <c r="H14" s="41">
        <v>4</v>
      </c>
      <c r="I14" s="41">
        <v>12</v>
      </c>
      <c r="J14" s="41">
        <v>7</v>
      </c>
      <c r="K14" s="41">
        <v>9</v>
      </c>
    </row>
    <row r="15" spans="1:11" x14ac:dyDescent="0.25">
      <c r="A15" s="1740" t="s">
        <v>460</v>
      </c>
      <c r="B15" s="41">
        <v>8</v>
      </c>
      <c r="C15" s="41">
        <v>10</v>
      </c>
      <c r="D15" s="41">
        <v>4</v>
      </c>
      <c r="E15" s="41">
        <v>8</v>
      </c>
      <c r="F15" s="41">
        <v>11</v>
      </c>
      <c r="G15" s="41">
        <v>8</v>
      </c>
      <c r="H15" s="41">
        <v>11</v>
      </c>
      <c r="I15" s="41">
        <v>12</v>
      </c>
      <c r="J15" s="41">
        <v>7</v>
      </c>
      <c r="K15" s="41">
        <v>7</v>
      </c>
    </row>
    <row r="16" spans="1:11" x14ac:dyDescent="0.25">
      <c r="A16" s="1740" t="s">
        <v>461</v>
      </c>
      <c r="B16" s="41">
        <v>3</v>
      </c>
      <c r="C16" s="1885" t="s">
        <v>845</v>
      </c>
      <c r="D16" s="1885">
        <v>4</v>
      </c>
      <c r="E16" s="1885">
        <v>5</v>
      </c>
      <c r="F16" s="1885">
        <v>5</v>
      </c>
      <c r="G16" s="1885">
        <v>3</v>
      </c>
      <c r="H16" s="1885">
        <v>8</v>
      </c>
      <c r="I16" s="1885">
        <v>5</v>
      </c>
      <c r="J16" s="1885">
        <v>9</v>
      </c>
      <c r="K16" s="1885">
        <v>11</v>
      </c>
    </row>
    <row r="17" spans="1:11" x14ac:dyDescent="0.25">
      <c r="A17" s="1740" t="s">
        <v>256</v>
      </c>
      <c r="B17" s="1885" t="s">
        <v>845</v>
      </c>
      <c r="C17" s="1885" t="s">
        <v>845</v>
      </c>
      <c r="D17" s="1885">
        <v>1</v>
      </c>
      <c r="E17" s="1885">
        <v>2</v>
      </c>
      <c r="F17" s="1885">
        <v>2</v>
      </c>
      <c r="G17" s="1885" t="s">
        <v>797</v>
      </c>
      <c r="H17" s="1885" t="s">
        <v>797</v>
      </c>
      <c r="I17" s="1885">
        <v>1</v>
      </c>
      <c r="J17" s="1885">
        <v>2</v>
      </c>
      <c r="K17" s="1885">
        <v>4</v>
      </c>
    </row>
    <row r="18" spans="1:11" x14ac:dyDescent="0.25">
      <c r="A18" s="1632" t="s">
        <v>38</v>
      </c>
      <c r="B18" s="1934">
        <f t="shared" ref="B18:H18" si="0">SUM(B8:B17)</f>
        <v>42</v>
      </c>
      <c r="C18" s="1934">
        <f t="shared" si="0"/>
        <v>56</v>
      </c>
      <c r="D18" s="1934">
        <f t="shared" si="0"/>
        <v>31</v>
      </c>
      <c r="E18" s="1934">
        <f t="shared" si="0"/>
        <v>39</v>
      </c>
      <c r="F18" s="1934">
        <f t="shared" si="0"/>
        <v>52</v>
      </c>
      <c r="G18" s="1934">
        <f t="shared" si="0"/>
        <v>45</v>
      </c>
      <c r="H18" s="1934">
        <f t="shared" si="0"/>
        <v>42</v>
      </c>
      <c r="I18" s="1934">
        <v>53</v>
      </c>
      <c r="J18" s="1934">
        <v>45</v>
      </c>
      <c r="K18" s="1934">
        <v>66</v>
      </c>
    </row>
    <row r="19" spans="1:11" x14ac:dyDescent="0.25">
      <c r="A19" s="1812"/>
    </row>
    <row r="20" spans="1:11" x14ac:dyDescent="0.25">
      <c r="A20" s="1807" t="s">
        <v>822</v>
      </c>
    </row>
    <row r="21" spans="1:11" x14ac:dyDescent="0.25">
      <c r="A21" s="1812"/>
    </row>
    <row r="22" spans="1:11" x14ac:dyDescent="0.25">
      <c r="A22" s="1766" t="s">
        <v>893</v>
      </c>
      <c r="B22" s="1878" t="s">
        <v>413</v>
      </c>
      <c r="C22" s="1878" t="s">
        <v>414</v>
      </c>
      <c r="D22" s="1878" t="s">
        <v>415</v>
      </c>
      <c r="E22" s="1878" t="s">
        <v>416</v>
      </c>
      <c r="F22" s="1878" t="s">
        <v>417</v>
      </c>
      <c r="G22" s="1878" t="s">
        <v>418</v>
      </c>
      <c r="H22" s="1878" t="s">
        <v>419</v>
      </c>
      <c r="I22" s="1878" t="s">
        <v>511</v>
      </c>
      <c r="J22" s="1878" t="s">
        <v>518</v>
      </c>
      <c r="K22" s="1878" t="s">
        <v>519</v>
      </c>
    </row>
    <row r="23" spans="1:11" x14ac:dyDescent="0.25">
      <c r="A23" s="1740" t="s">
        <v>294</v>
      </c>
      <c r="B23" s="1885" t="s">
        <v>845</v>
      </c>
      <c r="C23" s="1885" t="s">
        <v>845</v>
      </c>
      <c r="D23" s="1885" t="s">
        <v>845</v>
      </c>
      <c r="E23" s="1885" t="s">
        <v>797</v>
      </c>
      <c r="F23" s="1885" t="s">
        <v>797</v>
      </c>
      <c r="G23" s="1885" t="s">
        <v>797</v>
      </c>
      <c r="H23" s="1885" t="s">
        <v>797</v>
      </c>
      <c r="I23" s="1885" t="s">
        <v>797</v>
      </c>
      <c r="J23" s="1885" t="s">
        <v>797</v>
      </c>
      <c r="K23" s="1885" t="s">
        <v>797</v>
      </c>
    </row>
    <row r="24" spans="1:11" x14ac:dyDescent="0.25">
      <c r="A24" s="1740" t="s">
        <v>361</v>
      </c>
      <c r="B24" s="1885" t="s">
        <v>845</v>
      </c>
      <c r="C24" s="1885" t="s">
        <v>845</v>
      </c>
      <c r="D24" s="1885" t="s">
        <v>845</v>
      </c>
      <c r="E24" s="1885" t="s">
        <v>797</v>
      </c>
      <c r="F24" s="1885" t="s">
        <v>797</v>
      </c>
      <c r="G24" s="1885" t="s">
        <v>797</v>
      </c>
      <c r="H24" s="1885" t="s">
        <v>797</v>
      </c>
      <c r="I24" s="1885" t="s">
        <v>797</v>
      </c>
      <c r="J24" s="1885" t="s">
        <v>797</v>
      </c>
      <c r="K24" s="1885">
        <v>0</v>
      </c>
    </row>
    <row r="25" spans="1:11" x14ac:dyDescent="0.25">
      <c r="A25" s="1740" t="s">
        <v>455</v>
      </c>
      <c r="B25" s="1885">
        <v>1</v>
      </c>
      <c r="C25" s="1885">
        <v>1</v>
      </c>
      <c r="D25" s="1885" t="s">
        <v>845</v>
      </c>
      <c r="E25" s="1885">
        <v>1</v>
      </c>
      <c r="F25" s="1885" t="s">
        <v>797</v>
      </c>
      <c r="G25" s="1885" t="s">
        <v>797</v>
      </c>
      <c r="H25" s="1885" t="s">
        <v>797</v>
      </c>
      <c r="I25" s="1885" t="s">
        <v>797</v>
      </c>
      <c r="J25" s="1885">
        <v>1</v>
      </c>
      <c r="K25" s="1885">
        <v>1</v>
      </c>
    </row>
    <row r="26" spans="1:11" x14ac:dyDescent="0.25">
      <c r="A26" s="1740" t="s">
        <v>456</v>
      </c>
      <c r="B26" s="41">
        <v>15</v>
      </c>
      <c r="C26" s="41">
        <v>14</v>
      </c>
      <c r="D26" s="41">
        <v>7</v>
      </c>
      <c r="E26" s="41">
        <v>12</v>
      </c>
      <c r="F26" s="41">
        <v>17</v>
      </c>
      <c r="G26" s="41">
        <v>20</v>
      </c>
      <c r="H26" s="41">
        <v>17</v>
      </c>
      <c r="I26" s="41">
        <v>17</v>
      </c>
      <c r="J26" s="41">
        <v>17</v>
      </c>
      <c r="K26" s="41">
        <v>33</v>
      </c>
    </row>
    <row r="27" spans="1:11" x14ac:dyDescent="0.25">
      <c r="A27" s="1740" t="s">
        <v>457</v>
      </c>
      <c r="B27" s="41">
        <v>55</v>
      </c>
      <c r="C27" s="41">
        <v>58</v>
      </c>
      <c r="D27" s="41">
        <v>54</v>
      </c>
      <c r="E27" s="41">
        <v>74</v>
      </c>
      <c r="F27" s="41">
        <v>71</v>
      </c>
      <c r="G27" s="41">
        <v>65</v>
      </c>
      <c r="H27" s="41">
        <v>47</v>
      </c>
      <c r="I27" s="41">
        <v>65</v>
      </c>
      <c r="J27" s="41">
        <v>78</v>
      </c>
      <c r="K27" s="41">
        <v>109</v>
      </c>
    </row>
    <row r="28" spans="1:11" x14ac:dyDescent="0.25">
      <c r="A28" s="1740" t="s">
        <v>458</v>
      </c>
      <c r="B28" s="41">
        <v>111</v>
      </c>
      <c r="C28" s="41">
        <v>105</v>
      </c>
      <c r="D28" s="41">
        <v>119</v>
      </c>
      <c r="E28" s="41">
        <v>94</v>
      </c>
      <c r="F28" s="41">
        <v>126</v>
      </c>
      <c r="G28" s="41">
        <v>113</v>
      </c>
      <c r="H28" s="41">
        <v>91</v>
      </c>
      <c r="I28" s="41">
        <v>73</v>
      </c>
      <c r="J28" s="41">
        <v>118</v>
      </c>
      <c r="K28" s="41">
        <v>119</v>
      </c>
    </row>
    <row r="29" spans="1:11" x14ac:dyDescent="0.25">
      <c r="A29" s="1740" t="s">
        <v>459</v>
      </c>
      <c r="B29" s="41">
        <v>96</v>
      </c>
      <c r="C29" s="41">
        <v>93</v>
      </c>
      <c r="D29" s="41">
        <v>83</v>
      </c>
      <c r="E29" s="41">
        <v>103</v>
      </c>
      <c r="F29" s="41">
        <v>104</v>
      </c>
      <c r="G29" s="41">
        <v>84</v>
      </c>
      <c r="H29" s="41">
        <v>97</v>
      </c>
      <c r="I29" s="41">
        <v>93</v>
      </c>
      <c r="J29" s="41">
        <v>106</v>
      </c>
      <c r="K29" s="41">
        <v>97</v>
      </c>
    </row>
    <row r="30" spans="1:11" x14ac:dyDescent="0.25">
      <c r="A30" s="1740" t="s">
        <v>460</v>
      </c>
      <c r="B30" s="41">
        <v>69</v>
      </c>
      <c r="C30" s="41">
        <v>74</v>
      </c>
      <c r="D30" s="41">
        <v>73</v>
      </c>
      <c r="E30" s="41">
        <v>84</v>
      </c>
      <c r="F30" s="41">
        <v>110</v>
      </c>
      <c r="G30" s="41">
        <v>85</v>
      </c>
      <c r="H30" s="41">
        <v>72</v>
      </c>
      <c r="I30" s="41">
        <v>82</v>
      </c>
      <c r="J30" s="41">
        <v>93</v>
      </c>
      <c r="K30" s="41">
        <v>110</v>
      </c>
    </row>
    <row r="31" spans="1:11" x14ac:dyDescent="0.25">
      <c r="A31" s="1740" t="s">
        <v>461</v>
      </c>
      <c r="B31" s="41">
        <v>33</v>
      </c>
      <c r="C31" s="41">
        <v>37</v>
      </c>
      <c r="D31" s="41">
        <v>37</v>
      </c>
      <c r="E31" s="41">
        <v>41</v>
      </c>
      <c r="F31" s="41">
        <v>53</v>
      </c>
      <c r="G31" s="41">
        <v>52</v>
      </c>
      <c r="H31" s="41">
        <v>40</v>
      </c>
      <c r="I31" s="41">
        <v>57</v>
      </c>
      <c r="J31" s="41">
        <v>62</v>
      </c>
      <c r="K31" s="41">
        <v>91</v>
      </c>
    </row>
    <row r="32" spans="1:11" x14ac:dyDescent="0.25">
      <c r="A32" s="1740" t="s">
        <v>256</v>
      </c>
      <c r="B32" s="41">
        <v>17</v>
      </c>
      <c r="C32" s="41">
        <v>15</v>
      </c>
      <c r="D32" s="41">
        <v>15</v>
      </c>
      <c r="E32" s="41">
        <v>17</v>
      </c>
      <c r="F32" s="41">
        <v>19</v>
      </c>
      <c r="G32" s="41">
        <v>15</v>
      </c>
      <c r="H32" s="41">
        <v>15</v>
      </c>
      <c r="I32" s="41">
        <v>15</v>
      </c>
      <c r="J32" s="41">
        <v>36</v>
      </c>
      <c r="K32" s="41">
        <v>44</v>
      </c>
    </row>
    <row r="33" spans="1:11" x14ac:dyDescent="0.25">
      <c r="A33" s="1632" t="s">
        <v>38</v>
      </c>
      <c r="B33" s="1934">
        <f t="shared" ref="B33:H33" si="1">SUM(B23:B32)</f>
        <v>397</v>
      </c>
      <c r="C33" s="1934">
        <f t="shared" si="1"/>
        <v>397</v>
      </c>
      <c r="D33" s="1934">
        <f t="shared" si="1"/>
        <v>388</v>
      </c>
      <c r="E33" s="1934">
        <f t="shared" si="1"/>
        <v>426</v>
      </c>
      <c r="F33" s="1934">
        <f t="shared" si="1"/>
        <v>500</v>
      </c>
      <c r="G33" s="1934">
        <f t="shared" si="1"/>
        <v>434</v>
      </c>
      <c r="H33" s="1934">
        <f t="shared" si="1"/>
        <v>379</v>
      </c>
      <c r="I33" s="1934">
        <v>402</v>
      </c>
      <c r="J33" s="1934">
        <v>511</v>
      </c>
      <c r="K33" s="1934">
        <v>604</v>
      </c>
    </row>
    <row r="34" spans="1:11" x14ac:dyDescent="0.25">
      <c r="A34" s="1814"/>
    </row>
    <row r="35" spans="1:11" x14ac:dyDescent="0.25">
      <c r="A35" s="1807" t="s">
        <v>823</v>
      </c>
    </row>
    <row r="36" spans="1:11" x14ac:dyDescent="0.25">
      <c r="A36" s="1814"/>
    </row>
    <row r="37" spans="1:11" x14ac:dyDescent="0.25">
      <c r="A37" s="1766" t="s">
        <v>893</v>
      </c>
      <c r="B37" s="1878" t="s">
        <v>413</v>
      </c>
      <c r="C37" s="1878" t="s">
        <v>414</v>
      </c>
      <c r="D37" s="1878" t="s">
        <v>415</v>
      </c>
      <c r="E37" s="1878" t="s">
        <v>416</v>
      </c>
      <c r="F37" s="1878" t="s">
        <v>417</v>
      </c>
      <c r="G37" s="1878" t="s">
        <v>418</v>
      </c>
      <c r="H37" s="1878" t="s">
        <v>419</v>
      </c>
      <c r="I37" s="1878" t="s">
        <v>511</v>
      </c>
      <c r="J37" s="1878" t="s">
        <v>518</v>
      </c>
      <c r="K37" s="1878" t="s">
        <v>519</v>
      </c>
    </row>
    <row r="38" spans="1:11" x14ac:dyDescent="0.25">
      <c r="A38" s="1740" t="s">
        <v>294</v>
      </c>
      <c r="B38" s="1885" t="s">
        <v>845</v>
      </c>
      <c r="C38" s="1885" t="s">
        <v>845</v>
      </c>
      <c r="D38" s="1885" t="s">
        <v>845</v>
      </c>
      <c r="E38" s="1885" t="s">
        <v>797</v>
      </c>
      <c r="F38" s="1885" t="s">
        <v>797</v>
      </c>
      <c r="G38" s="1885" t="s">
        <v>797</v>
      </c>
      <c r="H38" s="1885" t="s">
        <v>797</v>
      </c>
      <c r="I38" s="1885" t="s">
        <v>797</v>
      </c>
      <c r="J38" s="1885" t="s">
        <v>797</v>
      </c>
      <c r="K38" s="1885">
        <v>1</v>
      </c>
    </row>
    <row r="39" spans="1:11" x14ac:dyDescent="0.25">
      <c r="A39" s="1740" t="s">
        <v>361</v>
      </c>
      <c r="B39" s="1885" t="s">
        <v>845</v>
      </c>
      <c r="C39" s="1885" t="s">
        <v>845</v>
      </c>
      <c r="D39" s="1885" t="s">
        <v>845</v>
      </c>
      <c r="E39" s="1885" t="s">
        <v>797</v>
      </c>
      <c r="F39" s="1885" t="s">
        <v>797</v>
      </c>
      <c r="G39" s="1885" t="s">
        <v>797</v>
      </c>
      <c r="H39" s="1885" t="s">
        <v>797</v>
      </c>
      <c r="I39" s="1885" t="s">
        <v>797</v>
      </c>
      <c r="J39" s="1885" t="s">
        <v>797</v>
      </c>
      <c r="K39" s="1885" t="s">
        <v>797</v>
      </c>
    </row>
    <row r="40" spans="1:11" x14ac:dyDescent="0.25">
      <c r="A40" s="1740" t="s">
        <v>455</v>
      </c>
      <c r="B40" s="1885" t="s">
        <v>845</v>
      </c>
      <c r="C40" s="1885" t="s">
        <v>845</v>
      </c>
      <c r="D40" s="1885" t="s">
        <v>845</v>
      </c>
      <c r="E40" s="1885">
        <v>1</v>
      </c>
      <c r="F40" s="1885" t="s">
        <v>797</v>
      </c>
      <c r="G40" s="1885" t="s">
        <v>797</v>
      </c>
      <c r="H40" s="1885" t="s">
        <v>797</v>
      </c>
      <c r="I40" s="1885" t="s">
        <v>797</v>
      </c>
      <c r="J40" s="1885">
        <v>1</v>
      </c>
      <c r="K40" s="1885">
        <v>1</v>
      </c>
    </row>
    <row r="41" spans="1:11" x14ac:dyDescent="0.25">
      <c r="A41" s="1740" t="s">
        <v>456</v>
      </c>
      <c r="B41" s="41">
        <v>30</v>
      </c>
      <c r="C41" s="41">
        <v>21</v>
      </c>
      <c r="D41" s="41">
        <v>21</v>
      </c>
      <c r="E41" s="41">
        <v>24</v>
      </c>
      <c r="F41" s="41">
        <v>28</v>
      </c>
      <c r="G41" s="41">
        <v>29</v>
      </c>
      <c r="H41" s="41">
        <v>23</v>
      </c>
      <c r="I41" s="41">
        <v>33</v>
      </c>
      <c r="J41" s="41">
        <v>41</v>
      </c>
      <c r="K41" s="41">
        <v>49</v>
      </c>
    </row>
    <row r="42" spans="1:11" x14ac:dyDescent="0.25">
      <c r="A42" s="1740" t="s">
        <v>457</v>
      </c>
      <c r="B42" s="41">
        <v>104</v>
      </c>
      <c r="C42" s="41">
        <v>95</v>
      </c>
      <c r="D42" s="41">
        <v>98</v>
      </c>
      <c r="E42" s="41">
        <v>91</v>
      </c>
      <c r="F42" s="41">
        <v>99</v>
      </c>
      <c r="G42" s="41">
        <v>91</v>
      </c>
      <c r="H42" s="41">
        <v>86</v>
      </c>
      <c r="I42" s="41">
        <v>78</v>
      </c>
      <c r="J42" s="41">
        <v>120</v>
      </c>
      <c r="K42" s="41">
        <v>131</v>
      </c>
    </row>
    <row r="43" spans="1:11" x14ac:dyDescent="0.25">
      <c r="A43" s="1740" t="s">
        <v>458</v>
      </c>
      <c r="B43" s="41">
        <v>165</v>
      </c>
      <c r="C43" s="41">
        <v>166</v>
      </c>
      <c r="D43" s="41">
        <v>148</v>
      </c>
      <c r="E43" s="41">
        <v>170</v>
      </c>
      <c r="F43" s="41">
        <v>184</v>
      </c>
      <c r="G43" s="41">
        <v>143</v>
      </c>
      <c r="H43" s="41">
        <v>116</v>
      </c>
      <c r="I43" s="41">
        <v>143</v>
      </c>
      <c r="J43" s="41">
        <v>137</v>
      </c>
      <c r="K43" s="41">
        <v>159</v>
      </c>
    </row>
    <row r="44" spans="1:11" x14ac:dyDescent="0.25">
      <c r="A44" s="1740" t="s">
        <v>459</v>
      </c>
      <c r="B44" s="41">
        <v>127</v>
      </c>
      <c r="C44" s="41">
        <v>120</v>
      </c>
      <c r="D44" s="41">
        <v>129</v>
      </c>
      <c r="E44" s="41">
        <v>146</v>
      </c>
      <c r="F44" s="41">
        <v>141</v>
      </c>
      <c r="G44" s="41">
        <v>127</v>
      </c>
      <c r="H44" s="41">
        <v>85</v>
      </c>
      <c r="I44" s="41">
        <v>105</v>
      </c>
      <c r="J44" s="41">
        <v>123</v>
      </c>
      <c r="K44" s="41">
        <v>148</v>
      </c>
    </row>
    <row r="45" spans="1:11" x14ac:dyDescent="0.25">
      <c r="A45" s="1740" t="s">
        <v>460</v>
      </c>
      <c r="B45" s="41">
        <v>100</v>
      </c>
      <c r="C45" s="41">
        <v>120</v>
      </c>
      <c r="D45" s="41">
        <v>85</v>
      </c>
      <c r="E45" s="41">
        <v>139</v>
      </c>
      <c r="F45" s="41">
        <v>111</v>
      </c>
      <c r="G45" s="41">
        <v>86</v>
      </c>
      <c r="H45" s="41">
        <v>88</v>
      </c>
      <c r="I45" s="41">
        <v>105</v>
      </c>
      <c r="J45" s="41">
        <v>117</v>
      </c>
      <c r="K45" s="41">
        <v>132</v>
      </c>
    </row>
    <row r="46" spans="1:11" x14ac:dyDescent="0.25">
      <c r="A46" s="1740" t="s">
        <v>461</v>
      </c>
      <c r="B46" s="41">
        <v>42</v>
      </c>
      <c r="C46" s="41">
        <v>63</v>
      </c>
      <c r="D46" s="41">
        <v>48</v>
      </c>
      <c r="E46" s="41">
        <v>55</v>
      </c>
      <c r="F46" s="41">
        <v>84</v>
      </c>
      <c r="G46" s="41">
        <v>54</v>
      </c>
      <c r="H46" s="41">
        <v>42</v>
      </c>
      <c r="I46" s="41">
        <v>43</v>
      </c>
      <c r="J46" s="41">
        <v>85</v>
      </c>
      <c r="K46" s="41">
        <v>81</v>
      </c>
    </row>
    <row r="47" spans="1:11" x14ac:dyDescent="0.25">
      <c r="A47" s="1740" t="s">
        <v>256</v>
      </c>
      <c r="B47" s="41">
        <v>18</v>
      </c>
      <c r="C47" s="41">
        <v>22</v>
      </c>
      <c r="D47" s="41">
        <v>19</v>
      </c>
      <c r="E47" s="41">
        <v>26</v>
      </c>
      <c r="F47" s="41">
        <v>32</v>
      </c>
      <c r="G47" s="41">
        <v>19</v>
      </c>
      <c r="H47" s="41">
        <v>16</v>
      </c>
      <c r="I47" s="41">
        <v>35</v>
      </c>
      <c r="J47" s="41">
        <v>26</v>
      </c>
      <c r="K47" s="41">
        <v>32</v>
      </c>
    </row>
    <row r="48" spans="1:11" x14ac:dyDescent="0.25">
      <c r="A48" s="1632" t="s">
        <v>38</v>
      </c>
      <c r="B48" s="1934">
        <f t="shared" ref="B48:H48" si="2">SUM(B38:B47)</f>
        <v>586</v>
      </c>
      <c r="C48" s="1934">
        <f t="shared" si="2"/>
        <v>607</v>
      </c>
      <c r="D48" s="1934">
        <f t="shared" si="2"/>
        <v>548</v>
      </c>
      <c r="E48" s="1934">
        <f t="shared" si="2"/>
        <v>652</v>
      </c>
      <c r="F48" s="1934">
        <f t="shared" si="2"/>
        <v>679</v>
      </c>
      <c r="G48" s="1934">
        <f t="shared" si="2"/>
        <v>549</v>
      </c>
      <c r="H48" s="1934">
        <f t="shared" si="2"/>
        <v>456</v>
      </c>
      <c r="I48" s="1934">
        <v>542</v>
      </c>
      <c r="J48" s="1934">
        <v>650</v>
      </c>
      <c r="K48" s="1934">
        <v>734</v>
      </c>
    </row>
    <row r="50" spans="1:11" x14ac:dyDescent="0.25">
      <c r="A50" s="1815" t="s">
        <v>381</v>
      </c>
    </row>
    <row r="51" spans="1:11" x14ac:dyDescent="0.25">
      <c r="A51" s="1765"/>
    </row>
    <row r="52" spans="1:11" x14ac:dyDescent="0.25">
      <c r="A52" s="1807" t="s">
        <v>891</v>
      </c>
    </row>
    <row r="53" spans="1:11" x14ac:dyDescent="0.25">
      <c r="A53" s="1630"/>
    </row>
    <row r="54" spans="1:11" x14ac:dyDescent="0.25">
      <c r="A54" s="1766" t="s">
        <v>893</v>
      </c>
      <c r="B54" s="1744" t="s">
        <v>413</v>
      </c>
      <c r="C54" s="1744" t="s">
        <v>414</v>
      </c>
      <c r="D54" s="1744" t="s">
        <v>415</v>
      </c>
      <c r="E54" s="1744" t="s">
        <v>416</v>
      </c>
      <c r="F54" s="1744" t="s">
        <v>417</v>
      </c>
      <c r="G54" s="1744" t="s">
        <v>418</v>
      </c>
      <c r="H54" s="1744" t="s">
        <v>419</v>
      </c>
      <c r="I54" s="1744" t="s">
        <v>511</v>
      </c>
      <c r="J54" s="1744" t="s">
        <v>518</v>
      </c>
      <c r="K54" s="1744" t="s">
        <v>519</v>
      </c>
    </row>
    <row r="55" spans="1:11" x14ac:dyDescent="0.25">
      <c r="A55" s="1740" t="s">
        <v>294</v>
      </c>
      <c r="B55" s="1778" t="s">
        <v>845</v>
      </c>
      <c r="C55" s="1778" t="s">
        <v>845</v>
      </c>
      <c r="D55" s="1778" t="s">
        <v>845</v>
      </c>
      <c r="E55" s="1778" t="s">
        <v>797</v>
      </c>
      <c r="F55" s="1778" t="s">
        <v>797</v>
      </c>
      <c r="G55" s="1778" t="s">
        <v>797</v>
      </c>
      <c r="H55" s="1778" t="s">
        <v>797</v>
      </c>
      <c r="I55" s="1778" t="s">
        <v>797</v>
      </c>
      <c r="J55" s="1778" t="s">
        <v>797</v>
      </c>
      <c r="K55" s="1778" t="s">
        <v>797</v>
      </c>
    </row>
    <row r="56" spans="1:11" x14ac:dyDescent="0.25">
      <c r="A56" s="1740" t="s">
        <v>361</v>
      </c>
      <c r="B56" s="1778" t="s">
        <v>845</v>
      </c>
      <c r="C56" s="1778" t="s">
        <v>845</v>
      </c>
      <c r="D56" s="1778" t="s">
        <v>845</v>
      </c>
      <c r="E56" s="1778" t="s">
        <v>797</v>
      </c>
      <c r="F56" s="1778" t="s">
        <v>797</v>
      </c>
      <c r="G56" s="1778" t="s">
        <v>797</v>
      </c>
      <c r="H56" s="1778" t="s">
        <v>797</v>
      </c>
      <c r="I56" s="1778" t="s">
        <v>797</v>
      </c>
      <c r="J56" s="1778" t="s">
        <v>797</v>
      </c>
      <c r="K56" s="1778" t="s">
        <v>797</v>
      </c>
    </row>
    <row r="57" spans="1:11" x14ac:dyDescent="0.25">
      <c r="A57" s="1740" t="s">
        <v>455</v>
      </c>
      <c r="B57" s="1778" t="s">
        <v>845</v>
      </c>
      <c r="C57" s="1778" t="s">
        <v>845</v>
      </c>
      <c r="D57" s="1778" t="s">
        <v>845</v>
      </c>
      <c r="E57" s="1778" t="s">
        <v>797</v>
      </c>
      <c r="F57" s="1778" t="s">
        <v>797</v>
      </c>
      <c r="G57" s="1778" t="s">
        <v>797</v>
      </c>
      <c r="H57" s="1778" t="s">
        <v>797</v>
      </c>
      <c r="I57" s="1778">
        <v>1</v>
      </c>
      <c r="J57" s="1778" t="s">
        <v>797</v>
      </c>
      <c r="K57" s="1778" t="s">
        <v>797</v>
      </c>
    </row>
    <row r="58" spans="1:11" x14ac:dyDescent="0.25">
      <c r="A58" s="1740" t="s">
        <v>456</v>
      </c>
      <c r="B58" s="1778" t="s">
        <v>845</v>
      </c>
      <c r="C58" s="1778" t="s">
        <v>845</v>
      </c>
      <c r="D58" s="1778" t="s">
        <v>845</v>
      </c>
      <c r="E58" s="1778" t="s">
        <v>797</v>
      </c>
      <c r="F58" s="1778">
        <v>1</v>
      </c>
      <c r="G58" s="1778">
        <v>1</v>
      </c>
      <c r="H58" s="1778" t="s">
        <v>797</v>
      </c>
      <c r="I58" s="1778" t="s">
        <v>797</v>
      </c>
      <c r="J58" s="1778" t="s">
        <v>797</v>
      </c>
      <c r="K58" s="1778" t="s">
        <v>797</v>
      </c>
    </row>
    <row r="59" spans="1:11" x14ac:dyDescent="0.25">
      <c r="A59" s="1740" t="s">
        <v>457</v>
      </c>
      <c r="B59" s="1750" t="s">
        <v>845</v>
      </c>
      <c r="C59" s="1750">
        <v>1</v>
      </c>
      <c r="D59" s="1778">
        <v>1</v>
      </c>
      <c r="E59" s="1778">
        <v>2</v>
      </c>
      <c r="F59" s="1778" t="s">
        <v>797</v>
      </c>
      <c r="G59" s="1778" t="s">
        <v>797</v>
      </c>
      <c r="H59" s="1778" t="s">
        <v>797</v>
      </c>
      <c r="I59" s="1778" t="s">
        <v>797</v>
      </c>
      <c r="J59" s="1778">
        <v>2</v>
      </c>
      <c r="K59" s="1778">
        <v>2</v>
      </c>
    </row>
    <row r="60" spans="1:11" x14ac:dyDescent="0.25">
      <c r="A60" s="1740" t="s">
        <v>458</v>
      </c>
      <c r="B60" s="1750">
        <v>1</v>
      </c>
      <c r="C60" s="1750">
        <v>1</v>
      </c>
      <c r="D60" s="1750">
        <v>3</v>
      </c>
      <c r="E60" s="1750">
        <v>1</v>
      </c>
      <c r="F60" s="1750" t="s">
        <v>797</v>
      </c>
      <c r="G60" s="1750" t="s">
        <v>797</v>
      </c>
      <c r="H60" s="1778">
        <v>1</v>
      </c>
      <c r="I60" s="1778">
        <v>2</v>
      </c>
      <c r="J60" s="1778" t="s">
        <v>797</v>
      </c>
      <c r="K60" s="1778" t="s">
        <v>797</v>
      </c>
    </row>
    <row r="61" spans="1:11" x14ac:dyDescent="0.25">
      <c r="A61" s="1740" t="s">
        <v>459</v>
      </c>
      <c r="B61" s="1778" t="s">
        <v>845</v>
      </c>
      <c r="C61" s="1778" t="s">
        <v>845</v>
      </c>
      <c r="D61" s="1778" t="s">
        <v>845</v>
      </c>
      <c r="E61" s="1778" t="s">
        <v>797</v>
      </c>
      <c r="F61" s="1778">
        <v>1</v>
      </c>
      <c r="G61" s="1778" t="s">
        <v>797</v>
      </c>
      <c r="H61" s="1778" t="s">
        <v>797</v>
      </c>
      <c r="I61" s="1778">
        <v>1</v>
      </c>
      <c r="J61" s="1778">
        <v>1</v>
      </c>
      <c r="K61" s="1778">
        <v>1</v>
      </c>
    </row>
    <row r="62" spans="1:11" x14ac:dyDescent="0.25">
      <c r="A62" s="1740" t="s">
        <v>460</v>
      </c>
      <c r="B62" s="1778">
        <v>1</v>
      </c>
      <c r="C62" s="1778" t="s">
        <v>845</v>
      </c>
      <c r="D62" s="1778">
        <v>2</v>
      </c>
      <c r="E62" s="1778" t="s">
        <v>797</v>
      </c>
      <c r="F62" s="1778">
        <v>1</v>
      </c>
      <c r="G62" s="1778" t="s">
        <v>797</v>
      </c>
      <c r="H62" s="1778" t="s">
        <v>797</v>
      </c>
      <c r="I62" s="1778">
        <v>1</v>
      </c>
      <c r="J62" s="1778" t="s">
        <v>797</v>
      </c>
      <c r="K62" s="1778" t="s">
        <v>797</v>
      </c>
    </row>
    <row r="63" spans="1:11" x14ac:dyDescent="0.25">
      <c r="A63" s="1740" t="s">
        <v>461</v>
      </c>
      <c r="B63" s="1778" t="s">
        <v>845</v>
      </c>
      <c r="C63" s="1778" t="s">
        <v>845</v>
      </c>
      <c r="D63" s="1778">
        <v>1</v>
      </c>
      <c r="E63" s="1778" t="s">
        <v>797</v>
      </c>
      <c r="F63" s="1778" t="s">
        <v>797</v>
      </c>
      <c r="G63" s="1778" t="s">
        <v>797</v>
      </c>
      <c r="H63" s="1778">
        <v>1</v>
      </c>
      <c r="I63" s="1778" t="s">
        <v>797</v>
      </c>
      <c r="J63" s="1778" t="s">
        <v>797</v>
      </c>
      <c r="K63" s="1778">
        <v>1</v>
      </c>
    </row>
    <row r="64" spans="1:11" x14ac:dyDescent="0.25">
      <c r="A64" s="1740" t="s">
        <v>256</v>
      </c>
      <c r="B64" s="1778" t="s">
        <v>845</v>
      </c>
      <c r="C64" s="1778" t="s">
        <v>845</v>
      </c>
      <c r="D64" s="1778" t="s">
        <v>845</v>
      </c>
      <c r="E64" s="1778" t="s">
        <v>797</v>
      </c>
      <c r="F64" s="1778" t="s">
        <v>797</v>
      </c>
      <c r="G64" s="1778" t="s">
        <v>797</v>
      </c>
      <c r="H64" s="1778" t="s">
        <v>797</v>
      </c>
      <c r="I64" s="1778" t="s">
        <v>797</v>
      </c>
      <c r="J64" s="1778" t="s">
        <v>797</v>
      </c>
      <c r="K64" s="1778" t="s">
        <v>797</v>
      </c>
    </row>
    <row r="65" spans="1:11" x14ac:dyDescent="0.25">
      <c r="A65" s="1632" t="s">
        <v>38</v>
      </c>
      <c r="B65" s="1756">
        <v>2</v>
      </c>
      <c r="C65" s="1756">
        <v>2</v>
      </c>
      <c r="D65" s="1756">
        <v>7</v>
      </c>
      <c r="E65" s="1756">
        <v>3</v>
      </c>
      <c r="F65" s="1756">
        <v>3</v>
      </c>
      <c r="G65" s="1756">
        <v>1</v>
      </c>
      <c r="H65" s="1756">
        <v>2</v>
      </c>
      <c r="I65" s="1756">
        <v>5</v>
      </c>
      <c r="J65" s="1756">
        <v>3</v>
      </c>
      <c r="K65" s="1756">
        <v>4</v>
      </c>
    </row>
    <row r="66" spans="1:11" x14ac:dyDescent="0.25">
      <c r="A66" s="1812"/>
    </row>
    <row r="67" spans="1:11" x14ac:dyDescent="0.25">
      <c r="A67" s="1807" t="s">
        <v>822</v>
      </c>
    </row>
    <row r="68" spans="1:11" x14ac:dyDescent="0.25">
      <c r="A68" s="1812"/>
    </row>
    <row r="69" spans="1:11" x14ac:dyDescent="0.25">
      <c r="A69" s="1766" t="s">
        <v>893</v>
      </c>
      <c r="B69" s="1878" t="s">
        <v>413</v>
      </c>
      <c r="C69" s="1878" t="s">
        <v>414</v>
      </c>
      <c r="D69" s="1878" t="s">
        <v>415</v>
      </c>
      <c r="E69" s="1878" t="s">
        <v>416</v>
      </c>
      <c r="F69" s="1878" t="s">
        <v>417</v>
      </c>
      <c r="G69" s="1878" t="s">
        <v>418</v>
      </c>
      <c r="H69" s="1878" t="s">
        <v>419</v>
      </c>
      <c r="I69" s="1878" t="s">
        <v>511</v>
      </c>
      <c r="J69" s="1878" t="s">
        <v>518</v>
      </c>
      <c r="K69" s="1878" t="s">
        <v>519</v>
      </c>
    </row>
    <row r="70" spans="1:11" x14ac:dyDescent="0.25">
      <c r="A70" s="1740" t="s">
        <v>294</v>
      </c>
      <c r="B70" s="1885" t="s">
        <v>845</v>
      </c>
      <c r="C70" s="1885">
        <v>1</v>
      </c>
      <c r="D70" s="1885" t="s">
        <v>845</v>
      </c>
      <c r="E70" s="1885" t="s">
        <v>797</v>
      </c>
      <c r="F70" s="1885" t="s">
        <v>797</v>
      </c>
      <c r="G70" s="1885" t="s">
        <v>797</v>
      </c>
      <c r="H70" s="1885" t="s">
        <v>797</v>
      </c>
      <c r="I70" s="1885" t="s">
        <v>797</v>
      </c>
      <c r="J70" s="1885" t="s">
        <v>797</v>
      </c>
      <c r="K70" s="1885"/>
    </row>
    <row r="71" spans="1:11" x14ac:dyDescent="0.25">
      <c r="A71" s="1740" t="s">
        <v>361</v>
      </c>
      <c r="B71" s="1885" t="s">
        <v>845</v>
      </c>
      <c r="C71" s="1885" t="s">
        <v>845</v>
      </c>
      <c r="D71" s="1885" t="s">
        <v>845</v>
      </c>
      <c r="E71" s="1885" t="s">
        <v>797</v>
      </c>
      <c r="F71" s="1885" t="s">
        <v>797</v>
      </c>
      <c r="G71" s="1885">
        <v>1</v>
      </c>
      <c r="H71" s="1885" t="s">
        <v>797</v>
      </c>
      <c r="I71" s="1885" t="s">
        <v>797</v>
      </c>
      <c r="J71" s="1885" t="s">
        <v>797</v>
      </c>
      <c r="K71" s="1885" t="s">
        <v>797</v>
      </c>
    </row>
    <row r="72" spans="1:11" x14ac:dyDescent="0.25">
      <c r="A72" s="1740" t="s">
        <v>455</v>
      </c>
      <c r="B72" s="1885">
        <v>1</v>
      </c>
      <c r="C72" s="1885">
        <v>1</v>
      </c>
      <c r="D72" s="1885">
        <v>1</v>
      </c>
      <c r="E72" s="1885">
        <v>1</v>
      </c>
      <c r="F72" s="1885">
        <v>1</v>
      </c>
      <c r="G72" s="1885" t="s">
        <v>797</v>
      </c>
      <c r="H72" s="1885" t="s">
        <v>797</v>
      </c>
      <c r="I72" s="1885">
        <v>2</v>
      </c>
      <c r="J72" s="1885" t="s">
        <v>797</v>
      </c>
      <c r="K72" s="1885">
        <v>3</v>
      </c>
    </row>
    <row r="73" spans="1:11" x14ac:dyDescent="0.25">
      <c r="A73" s="1740" t="s">
        <v>456</v>
      </c>
      <c r="B73" s="41">
        <v>1</v>
      </c>
      <c r="C73" s="41">
        <v>4</v>
      </c>
      <c r="D73" s="41">
        <v>2</v>
      </c>
      <c r="E73" s="41">
        <v>4</v>
      </c>
      <c r="F73" s="41">
        <v>6</v>
      </c>
      <c r="G73" s="41">
        <v>7</v>
      </c>
      <c r="H73" s="41">
        <v>3</v>
      </c>
      <c r="I73" s="41">
        <v>6</v>
      </c>
      <c r="J73" s="41">
        <v>5</v>
      </c>
      <c r="K73" s="41">
        <v>6</v>
      </c>
    </row>
    <row r="74" spans="1:11" x14ac:dyDescent="0.25">
      <c r="A74" s="1740" t="s">
        <v>457</v>
      </c>
      <c r="B74" s="41">
        <v>15</v>
      </c>
      <c r="C74" s="41">
        <v>11</v>
      </c>
      <c r="D74" s="41">
        <v>13</v>
      </c>
      <c r="E74" s="41">
        <v>9</v>
      </c>
      <c r="F74" s="41">
        <v>13</v>
      </c>
      <c r="G74" s="41">
        <v>13</v>
      </c>
      <c r="H74" s="41">
        <v>9</v>
      </c>
      <c r="I74" s="41">
        <v>9</v>
      </c>
      <c r="J74" s="41">
        <v>10</v>
      </c>
      <c r="K74" s="41">
        <v>9</v>
      </c>
    </row>
    <row r="75" spans="1:11" x14ac:dyDescent="0.25">
      <c r="A75" s="1740" t="s">
        <v>458</v>
      </c>
      <c r="B75" s="41">
        <v>10</v>
      </c>
      <c r="C75" s="41">
        <v>13</v>
      </c>
      <c r="D75" s="41">
        <v>7</v>
      </c>
      <c r="E75" s="41">
        <v>8</v>
      </c>
      <c r="F75" s="41">
        <v>12</v>
      </c>
      <c r="G75" s="41">
        <v>4</v>
      </c>
      <c r="H75" s="41">
        <v>5</v>
      </c>
      <c r="I75" s="41">
        <v>4</v>
      </c>
      <c r="J75" s="41">
        <v>8</v>
      </c>
      <c r="K75" s="41">
        <v>9</v>
      </c>
    </row>
    <row r="76" spans="1:11" x14ac:dyDescent="0.25">
      <c r="A76" s="1740" t="s">
        <v>459</v>
      </c>
      <c r="B76" s="41">
        <v>3</v>
      </c>
      <c r="C76" s="41">
        <v>8</v>
      </c>
      <c r="D76" s="41">
        <v>5</v>
      </c>
      <c r="E76" s="41">
        <v>4</v>
      </c>
      <c r="F76" s="41">
        <v>10</v>
      </c>
      <c r="G76" s="41">
        <v>7</v>
      </c>
      <c r="H76" s="41">
        <v>7</v>
      </c>
      <c r="I76" s="41">
        <v>2</v>
      </c>
      <c r="J76" s="41">
        <v>6</v>
      </c>
      <c r="K76" s="41">
        <v>9</v>
      </c>
    </row>
    <row r="77" spans="1:11" x14ac:dyDescent="0.25">
      <c r="A77" s="1740" t="s">
        <v>460</v>
      </c>
      <c r="B77" s="41">
        <v>6</v>
      </c>
      <c r="C77" s="41">
        <v>13</v>
      </c>
      <c r="D77" s="41">
        <v>12</v>
      </c>
      <c r="E77" s="41">
        <v>9</v>
      </c>
      <c r="F77" s="41">
        <v>9</v>
      </c>
      <c r="G77" s="41">
        <v>7</v>
      </c>
      <c r="H77" s="41">
        <v>6</v>
      </c>
      <c r="I77" s="41">
        <v>3</v>
      </c>
      <c r="J77" s="41">
        <v>3</v>
      </c>
      <c r="K77" s="41">
        <v>11</v>
      </c>
    </row>
    <row r="78" spans="1:11" x14ac:dyDescent="0.25">
      <c r="A78" s="1740" t="s">
        <v>461</v>
      </c>
      <c r="B78" s="41">
        <v>2</v>
      </c>
      <c r="C78" s="41">
        <v>3</v>
      </c>
      <c r="D78" s="41">
        <v>4</v>
      </c>
      <c r="E78" s="41">
        <v>3</v>
      </c>
      <c r="F78" s="41">
        <v>8</v>
      </c>
      <c r="G78" s="41">
        <v>4</v>
      </c>
      <c r="H78" s="41">
        <v>5</v>
      </c>
      <c r="I78" s="41">
        <v>3</v>
      </c>
      <c r="J78" s="41">
        <v>4</v>
      </c>
      <c r="K78" s="41">
        <v>8</v>
      </c>
    </row>
    <row r="79" spans="1:11" x14ac:dyDescent="0.25">
      <c r="A79" s="1740" t="s">
        <v>256</v>
      </c>
      <c r="B79" s="1885" t="s">
        <v>845</v>
      </c>
      <c r="C79" s="1885">
        <v>1</v>
      </c>
      <c r="D79" s="1885" t="s">
        <v>845</v>
      </c>
      <c r="E79" s="1885">
        <v>2</v>
      </c>
      <c r="F79" s="1885">
        <v>2</v>
      </c>
      <c r="G79" s="1885">
        <v>1</v>
      </c>
      <c r="H79" s="1885" t="s">
        <v>797</v>
      </c>
      <c r="I79" s="1885">
        <v>1</v>
      </c>
      <c r="J79" s="1885">
        <v>1</v>
      </c>
      <c r="K79" s="1885">
        <v>3</v>
      </c>
    </row>
    <row r="80" spans="1:11" x14ac:dyDescent="0.25">
      <c r="A80" s="1632" t="s">
        <v>38</v>
      </c>
      <c r="B80" s="1934">
        <f t="shared" ref="B80:H80" si="3">SUM(B70:B79)</f>
        <v>38</v>
      </c>
      <c r="C80" s="1934">
        <f t="shared" si="3"/>
        <v>55</v>
      </c>
      <c r="D80" s="1934">
        <f t="shared" si="3"/>
        <v>44</v>
      </c>
      <c r="E80" s="1934">
        <f t="shared" si="3"/>
        <v>40</v>
      </c>
      <c r="F80" s="1934">
        <f t="shared" si="3"/>
        <v>61</v>
      </c>
      <c r="G80" s="1934">
        <f t="shared" si="3"/>
        <v>44</v>
      </c>
      <c r="H80" s="1934">
        <f t="shared" si="3"/>
        <v>35</v>
      </c>
      <c r="I80" s="1934">
        <v>30</v>
      </c>
      <c r="J80" s="1934">
        <v>37</v>
      </c>
      <c r="K80" s="1934">
        <v>58</v>
      </c>
    </row>
    <row r="81" spans="1:11" x14ac:dyDescent="0.25">
      <c r="A81" s="1812"/>
    </row>
    <row r="82" spans="1:11" x14ac:dyDescent="0.25">
      <c r="A82" s="1807" t="s">
        <v>823</v>
      </c>
    </row>
    <row r="83" spans="1:11" x14ac:dyDescent="0.25">
      <c r="A83" s="1812"/>
    </row>
    <row r="84" spans="1:11" x14ac:dyDescent="0.25">
      <c r="A84" s="1766" t="s">
        <v>893</v>
      </c>
      <c r="B84" s="1878" t="s">
        <v>413</v>
      </c>
      <c r="C84" s="1878" t="s">
        <v>414</v>
      </c>
      <c r="D84" s="1878" t="s">
        <v>415</v>
      </c>
      <c r="E84" s="1878" t="s">
        <v>416</v>
      </c>
      <c r="F84" s="1878" t="s">
        <v>417</v>
      </c>
      <c r="G84" s="1878" t="s">
        <v>418</v>
      </c>
      <c r="H84" s="1878" t="s">
        <v>419</v>
      </c>
      <c r="I84" s="1878" t="s">
        <v>511</v>
      </c>
      <c r="J84" s="1878" t="s">
        <v>518</v>
      </c>
      <c r="K84" s="1878" t="s">
        <v>519</v>
      </c>
    </row>
    <row r="85" spans="1:11" x14ac:dyDescent="0.25">
      <c r="A85" s="1740" t="s">
        <v>294</v>
      </c>
      <c r="B85" s="1885" t="s">
        <v>845</v>
      </c>
      <c r="C85" s="1885" t="s">
        <v>845</v>
      </c>
      <c r="D85" s="1885" t="s">
        <v>845</v>
      </c>
      <c r="E85" s="1885" t="s">
        <v>797</v>
      </c>
      <c r="F85" s="1885" t="s">
        <v>797</v>
      </c>
      <c r="G85" s="1885" t="s">
        <v>797</v>
      </c>
      <c r="H85" s="1885" t="s">
        <v>797</v>
      </c>
      <c r="I85" s="1885" t="s">
        <v>797</v>
      </c>
      <c r="J85" s="1885" t="s">
        <v>797</v>
      </c>
      <c r="K85" s="1885" t="s">
        <v>797</v>
      </c>
    </row>
    <row r="86" spans="1:11" x14ac:dyDescent="0.25">
      <c r="A86" s="1740" t="s">
        <v>361</v>
      </c>
      <c r="B86" s="1885" t="s">
        <v>845</v>
      </c>
      <c r="C86" s="1885" t="s">
        <v>845</v>
      </c>
      <c r="D86" s="1885" t="s">
        <v>845</v>
      </c>
      <c r="E86" s="1885">
        <v>1</v>
      </c>
      <c r="F86" s="1885" t="s">
        <v>797</v>
      </c>
      <c r="G86" s="1885" t="s">
        <v>797</v>
      </c>
      <c r="H86" s="1885">
        <v>1</v>
      </c>
      <c r="I86" s="1885" t="s">
        <v>797</v>
      </c>
      <c r="J86" s="1885">
        <v>1</v>
      </c>
      <c r="K86" s="1885" t="s">
        <v>797</v>
      </c>
    </row>
    <row r="87" spans="1:11" x14ac:dyDescent="0.25">
      <c r="A87" s="1740" t="s">
        <v>455</v>
      </c>
      <c r="B87" s="41">
        <v>5</v>
      </c>
      <c r="C87" s="41">
        <v>2</v>
      </c>
      <c r="D87" s="41">
        <v>3</v>
      </c>
      <c r="E87" s="41">
        <v>1</v>
      </c>
      <c r="F87" s="41">
        <v>2</v>
      </c>
      <c r="G87" s="41">
        <v>4</v>
      </c>
      <c r="H87" s="41">
        <v>1</v>
      </c>
      <c r="I87" s="1885" t="s">
        <v>797</v>
      </c>
      <c r="J87" s="1885">
        <v>2</v>
      </c>
      <c r="K87" s="1885">
        <v>10</v>
      </c>
    </row>
    <row r="88" spans="1:11" x14ac:dyDescent="0.25">
      <c r="A88" s="1740" t="s">
        <v>456</v>
      </c>
      <c r="B88" s="41">
        <v>13</v>
      </c>
      <c r="C88" s="41">
        <v>9</v>
      </c>
      <c r="D88" s="41">
        <v>11</v>
      </c>
      <c r="E88" s="41">
        <v>13</v>
      </c>
      <c r="F88" s="41">
        <v>4</v>
      </c>
      <c r="G88" s="41">
        <v>13</v>
      </c>
      <c r="H88" s="41">
        <v>11</v>
      </c>
      <c r="I88" s="41">
        <v>6</v>
      </c>
      <c r="J88" s="41">
        <v>15</v>
      </c>
      <c r="K88" s="41">
        <v>20</v>
      </c>
    </row>
    <row r="89" spans="1:11" x14ac:dyDescent="0.25">
      <c r="A89" s="1740" t="s">
        <v>457</v>
      </c>
      <c r="B89" s="41">
        <v>27</v>
      </c>
      <c r="C89" s="41">
        <v>34</v>
      </c>
      <c r="D89" s="41">
        <v>25</v>
      </c>
      <c r="E89" s="41">
        <v>31</v>
      </c>
      <c r="F89" s="41">
        <v>18</v>
      </c>
      <c r="G89" s="41">
        <v>20</v>
      </c>
      <c r="H89" s="41">
        <v>19</v>
      </c>
      <c r="I89" s="41">
        <v>16</v>
      </c>
      <c r="J89" s="41">
        <v>28</v>
      </c>
      <c r="K89" s="41">
        <v>32</v>
      </c>
    </row>
    <row r="90" spans="1:11" x14ac:dyDescent="0.25">
      <c r="A90" s="1740" t="s">
        <v>458</v>
      </c>
      <c r="B90" s="41">
        <v>20</v>
      </c>
      <c r="C90" s="41">
        <v>27</v>
      </c>
      <c r="D90" s="41">
        <v>24</v>
      </c>
      <c r="E90" s="41">
        <v>18</v>
      </c>
      <c r="F90" s="41">
        <v>22</v>
      </c>
      <c r="G90" s="41">
        <v>16</v>
      </c>
      <c r="H90" s="41">
        <v>7</v>
      </c>
      <c r="I90" s="41">
        <v>13</v>
      </c>
      <c r="J90" s="41">
        <v>16</v>
      </c>
      <c r="K90" s="41">
        <v>15</v>
      </c>
    </row>
    <row r="91" spans="1:11" x14ac:dyDescent="0.25">
      <c r="A91" s="1740" t="s">
        <v>459</v>
      </c>
      <c r="B91" s="41">
        <v>16</v>
      </c>
      <c r="C91" s="41">
        <v>20</v>
      </c>
      <c r="D91" s="41">
        <v>8</v>
      </c>
      <c r="E91" s="41">
        <v>15</v>
      </c>
      <c r="F91" s="41">
        <v>15</v>
      </c>
      <c r="G91" s="41">
        <v>19</v>
      </c>
      <c r="H91" s="41">
        <v>8</v>
      </c>
      <c r="I91" s="41">
        <v>8</v>
      </c>
      <c r="J91" s="41">
        <v>10</v>
      </c>
      <c r="K91" s="41">
        <v>11</v>
      </c>
    </row>
    <row r="92" spans="1:11" x14ac:dyDescent="0.25">
      <c r="A92" s="1740" t="s">
        <v>460</v>
      </c>
      <c r="B92" s="41">
        <v>14</v>
      </c>
      <c r="C92" s="41">
        <v>23</v>
      </c>
      <c r="D92" s="41">
        <v>18</v>
      </c>
      <c r="E92" s="41">
        <v>15</v>
      </c>
      <c r="F92" s="41">
        <v>24</v>
      </c>
      <c r="G92" s="41">
        <v>14</v>
      </c>
      <c r="H92" s="41">
        <v>8</v>
      </c>
      <c r="I92" s="41">
        <v>11</v>
      </c>
      <c r="J92" s="41">
        <v>13</v>
      </c>
      <c r="K92" s="41">
        <v>18</v>
      </c>
    </row>
    <row r="93" spans="1:11" x14ac:dyDescent="0.25">
      <c r="A93" s="1740" t="s">
        <v>461</v>
      </c>
      <c r="B93" s="41">
        <v>2</v>
      </c>
      <c r="C93" s="41">
        <v>6</v>
      </c>
      <c r="D93" s="41">
        <v>12</v>
      </c>
      <c r="E93" s="41">
        <v>9</v>
      </c>
      <c r="F93" s="41">
        <v>12</v>
      </c>
      <c r="G93" s="41">
        <v>7</v>
      </c>
      <c r="H93" s="41">
        <v>2</v>
      </c>
      <c r="I93" s="41">
        <v>8</v>
      </c>
      <c r="J93" s="41">
        <v>8</v>
      </c>
      <c r="K93" s="41">
        <v>8</v>
      </c>
    </row>
    <row r="94" spans="1:11" x14ac:dyDescent="0.25">
      <c r="A94" s="1740" t="s">
        <v>256</v>
      </c>
      <c r="B94" s="1885">
        <v>2</v>
      </c>
      <c r="C94" s="1885">
        <v>2</v>
      </c>
      <c r="D94" s="1885">
        <v>3</v>
      </c>
      <c r="E94" s="1885">
        <v>1</v>
      </c>
      <c r="F94" s="1885">
        <v>3</v>
      </c>
      <c r="G94" s="1885" t="s">
        <v>797</v>
      </c>
      <c r="H94" s="1885" t="s">
        <v>797</v>
      </c>
      <c r="I94" s="1885" t="s">
        <v>797</v>
      </c>
      <c r="J94" s="1885">
        <v>1</v>
      </c>
      <c r="K94" s="1885">
        <v>4</v>
      </c>
    </row>
    <row r="95" spans="1:11" x14ac:dyDescent="0.25">
      <c r="A95" s="1632" t="s">
        <v>38</v>
      </c>
      <c r="B95" s="1934">
        <f t="shared" ref="B95:H95" si="4">SUM(B85:B94)</f>
        <v>99</v>
      </c>
      <c r="C95" s="1934">
        <f t="shared" si="4"/>
        <v>123</v>
      </c>
      <c r="D95" s="1934">
        <f t="shared" si="4"/>
        <v>104</v>
      </c>
      <c r="E95" s="1934">
        <f t="shared" si="4"/>
        <v>104</v>
      </c>
      <c r="F95" s="1934">
        <f t="shared" si="4"/>
        <v>100</v>
      </c>
      <c r="G95" s="1934">
        <f t="shared" si="4"/>
        <v>93</v>
      </c>
      <c r="H95" s="1934">
        <f t="shared" si="4"/>
        <v>57</v>
      </c>
      <c r="I95" s="1934">
        <v>62</v>
      </c>
      <c r="J95" s="1934">
        <v>94</v>
      </c>
      <c r="K95" s="1934">
        <v>118</v>
      </c>
    </row>
  </sheetData>
  <pageMargins left="0.75" right="0.75" top="1" bottom="1" header="0.5" footer="0.5"/>
  <pageSetup paperSize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Q200"/>
  <sheetViews>
    <sheetView topLeftCell="A96" workbookViewId="0">
      <selection activeCell="A132" sqref="A132:G162"/>
    </sheetView>
  </sheetViews>
  <sheetFormatPr defaultRowHeight="13.2" x14ac:dyDescent="0.25"/>
  <cols>
    <col min="1" max="1" width="8" customWidth="1"/>
    <col min="2" max="7" width="9.6640625" customWidth="1"/>
    <col min="8" max="8" width="11.5546875" customWidth="1"/>
    <col min="9" max="9" width="14.44140625" customWidth="1"/>
    <col min="10" max="10" width="14.109375" customWidth="1"/>
    <col min="11" max="11" width="20.109375" customWidth="1"/>
    <col min="16" max="16" width="12.5546875" bestFit="1" customWidth="1"/>
    <col min="17" max="18" width="10.5546875" bestFit="1" customWidth="1"/>
    <col min="20" max="20" width="11.5546875" bestFit="1" customWidth="1"/>
  </cols>
  <sheetData>
    <row r="1" spans="1:9" x14ac:dyDescent="0.25">
      <c r="A1" s="1538" t="s">
        <v>951</v>
      </c>
    </row>
    <row r="2" spans="1:9" ht="13.8" thickBot="1" x14ac:dyDescent="0.3"/>
    <row r="3" spans="1:9" ht="27" customHeight="1" x14ac:dyDescent="0.25">
      <c r="A3" s="2034" t="s">
        <v>0</v>
      </c>
      <c r="B3" s="2036" t="s">
        <v>80</v>
      </c>
      <c r="C3" s="2037"/>
      <c r="D3" s="2038"/>
      <c r="E3" s="2036" t="s">
        <v>333</v>
      </c>
      <c r="F3" s="2037"/>
      <c r="G3" s="2039"/>
    </row>
    <row r="4" spans="1:9" ht="21" thickBot="1" x14ac:dyDescent="0.3">
      <c r="A4" s="2035"/>
      <c r="B4" s="537" t="s">
        <v>77</v>
      </c>
      <c r="C4" s="539" t="s">
        <v>78</v>
      </c>
      <c r="D4" s="538" t="s">
        <v>79</v>
      </c>
      <c r="E4" s="501" t="s">
        <v>73</v>
      </c>
      <c r="F4" s="537" t="s">
        <v>41</v>
      </c>
      <c r="G4" s="538" t="s">
        <v>42</v>
      </c>
    </row>
    <row r="5" spans="1:9" hidden="1" x14ac:dyDescent="0.25">
      <c r="A5" s="619" t="s">
        <v>29</v>
      </c>
      <c r="B5" s="613">
        <v>1.0456350814622679</v>
      </c>
      <c r="C5" s="565">
        <v>17.843884250628193</v>
      </c>
      <c r="D5" s="599">
        <v>81.110480667909542</v>
      </c>
      <c r="E5" s="614">
        <v>4.2128864762803868</v>
      </c>
      <c r="F5" s="574">
        <v>26.905829596412556</v>
      </c>
      <c r="G5" s="256">
        <v>68.881283927307052</v>
      </c>
    </row>
    <row r="6" spans="1:9" ht="12.75" hidden="1" customHeight="1" x14ac:dyDescent="0.25">
      <c r="A6" s="619" t="s">
        <v>30</v>
      </c>
      <c r="B6" s="613">
        <v>0.83698626106910656</v>
      </c>
      <c r="C6" s="565">
        <v>18.059192139095643</v>
      </c>
      <c r="D6" s="599">
        <v>81.103821599835243</v>
      </c>
      <c r="E6" s="613">
        <v>3.4427627371562566</v>
      </c>
      <c r="F6" s="565">
        <v>23.758260498827539</v>
      </c>
      <c r="G6" s="260">
        <v>72.798976764016203</v>
      </c>
    </row>
    <row r="7" spans="1:9" hidden="1" x14ac:dyDescent="0.25">
      <c r="A7" s="619" t="s">
        <v>31</v>
      </c>
      <c r="B7" s="613">
        <v>0.85612953864937935</v>
      </c>
      <c r="C7" s="565">
        <v>17.978720311636966</v>
      </c>
      <c r="D7" s="599">
        <v>81.165150149713654</v>
      </c>
      <c r="E7" s="613">
        <v>3.5278443911537436</v>
      </c>
      <c r="F7" s="565">
        <v>22.243538502531308</v>
      </c>
      <c r="G7" s="260">
        <v>74.228617106314957</v>
      </c>
    </row>
    <row r="8" spans="1:9" hidden="1" x14ac:dyDescent="0.25">
      <c r="A8" s="619" t="s">
        <v>32</v>
      </c>
      <c r="B8" s="613">
        <v>0.7876054342049682</v>
      </c>
      <c r="C8" s="565">
        <v>18.87527763772875</v>
      </c>
      <c r="D8" s="599">
        <v>80.33711692806628</v>
      </c>
      <c r="E8" s="613">
        <v>3.0960484023444885</v>
      </c>
      <c r="F8" s="565">
        <v>21.26110795991681</v>
      </c>
      <c r="G8" s="260">
        <v>75.642843637738693</v>
      </c>
    </row>
    <row r="9" spans="1:9" hidden="1" x14ac:dyDescent="0.25">
      <c r="A9" s="619" t="s">
        <v>33</v>
      </c>
      <c r="B9" s="613">
        <v>0.70442309335742448</v>
      </c>
      <c r="C9" s="565">
        <v>18.409004895557374</v>
      </c>
      <c r="D9" s="599">
        <v>80.886572011085207</v>
      </c>
      <c r="E9" s="613">
        <v>2.8452066842568162</v>
      </c>
      <c r="F9" s="565">
        <v>20.259454705364995</v>
      </c>
      <c r="G9" s="260">
        <v>76.89533861037819</v>
      </c>
      <c r="I9" s="93"/>
    </row>
    <row r="10" spans="1:9" hidden="1" x14ac:dyDescent="0.25">
      <c r="A10" s="619" t="s">
        <v>34</v>
      </c>
      <c r="B10" s="613">
        <v>0.65926960778653987</v>
      </c>
      <c r="C10" s="565">
        <v>19.050697948297561</v>
      </c>
      <c r="D10" s="599">
        <v>80.290032443915905</v>
      </c>
      <c r="E10" s="613">
        <v>2.5539714867617107</v>
      </c>
      <c r="F10" s="565">
        <v>18.25254582484725</v>
      </c>
      <c r="G10" s="260">
        <v>79.2</v>
      </c>
      <c r="I10" s="93"/>
    </row>
    <row r="11" spans="1:9" hidden="1" x14ac:dyDescent="0.25">
      <c r="A11" s="619" t="s">
        <v>35</v>
      </c>
      <c r="B11" s="613">
        <v>0.68728149225858282</v>
      </c>
      <c r="C11" s="565">
        <v>19.499033680050378</v>
      </c>
      <c r="D11" s="599">
        <v>79.813684827691034</v>
      </c>
      <c r="E11" s="613">
        <v>2.6104118567066359</v>
      </c>
      <c r="F11" s="565">
        <v>18.164891636255305</v>
      </c>
      <c r="G11" s="260">
        <v>79.2</v>
      </c>
      <c r="H11" s="74"/>
      <c r="I11" s="93"/>
    </row>
    <row r="12" spans="1:9" hidden="1" x14ac:dyDescent="0.25">
      <c r="A12" s="621" t="s">
        <v>36</v>
      </c>
      <c r="B12" s="613">
        <v>0.70551345701593937</v>
      </c>
      <c r="C12" s="565">
        <v>21.688006271230726</v>
      </c>
      <c r="D12" s="599">
        <v>77.606480271753327</v>
      </c>
      <c r="E12" s="613">
        <v>2.4438281281401983</v>
      </c>
      <c r="F12" s="565">
        <v>17.7</v>
      </c>
      <c r="G12" s="260">
        <v>79.900000000000006</v>
      </c>
      <c r="H12" s="74"/>
      <c r="I12" s="92"/>
    </row>
    <row r="13" spans="1:9" hidden="1" x14ac:dyDescent="0.25">
      <c r="A13" s="620" t="s">
        <v>37</v>
      </c>
      <c r="B13" s="615">
        <v>0.91171815867336414</v>
      </c>
      <c r="C13" s="565">
        <v>26.059657331590174</v>
      </c>
      <c r="D13" s="599">
        <v>73.02862450973646</v>
      </c>
      <c r="E13" s="613">
        <v>2.668752793920429</v>
      </c>
      <c r="F13" s="565">
        <v>18.67679928475637</v>
      </c>
      <c r="G13" s="260">
        <v>78.7</v>
      </c>
    </row>
    <row r="14" spans="1:9" hidden="1" x14ac:dyDescent="0.25">
      <c r="A14" s="620" t="s">
        <v>343</v>
      </c>
      <c r="B14" s="616">
        <v>0.9453871626374758</v>
      </c>
      <c r="C14" s="583">
        <v>27.718202563354666</v>
      </c>
      <c r="D14" s="601">
        <v>71.336410274007861</v>
      </c>
      <c r="E14" s="616">
        <v>2.5852631578947372</v>
      </c>
      <c r="F14" s="583">
        <v>18.13894736842105</v>
      </c>
      <c r="G14" s="264">
        <v>79.275789473684213</v>
      </c>
      <c r="H14" s="788"/>
      <c r="I14" s="788"/>
    </row>
    <row r="15" spans="1:9" hidden="1" x14ac:dyDescent="0.25">
      <c r="A15" s="620" t="s">
        <v>356</v>
      </c>
      <c r="B15" s="613">
        <v>0.9</v>
      </c>
      <c r="C15" s="565">
        <v>28.6</v>
      </c>
      <c r="D15" s="599">
        <v>70.5</v>
      </c>
      <c r="E15" s="613">
        <v>2.4</v>
      </c>
      <c r="F15" s="565">
        <v>17.7</v>
      </c>
      <c r="G15" s="260">
        <v>79.900000000000006</v>
      </c>
      <c r="H15" s="35"/>
      <c r="I15" s="92"/>
    </row>
    <row r="16" spans="1:9" hidden="1" x14ac:dyDescent="0.25">
      <c r="A16" s="620" t="s">
        <v>363</v>
      </c>
      <c r="B16" s="613">
        <v>1.1000000000000001</v>
      </c>
      <c r="C16" s="565">
        <v>29.3</v>
      </c>
      <c r="D16" s="599">
        <v>69.599999999999994</v>
      </c>
      <c r="E16" s="613">
        <v>2.9</v>
      </c>
      <c r="F16" s="565">
        <v>17.5</v>
      </c>
      <c r="G16" s="260">
        <v>79.599999999999994</v>
      </c>
    </row>
    <row r="17" spans="1:12" hidden="1" x14ac:dyDescent="0.25">
      <c r="A17" s="620" t="s">
        <v>371</v>
      </c>
      <c r="B17" s="613">
        <v>1</v>
      </c>
      <c r="C17" s="565">
        <v>30.2</v>
      </c>
      <c r="D17" s="599">
        <v>68.8</v>
      </c>
      <c r="E17" s="613">
        <v>2.4</v>
      </c>
      <c r="F17" s="565">
        <v>17.399999999999999</v>
      </c>
      <c r="G17" s="260">
        <v>80.2</v>
      </c>
    </row>
    <row r="18" spans="1:12" hidden="1" x14ac:dyDescent="0.25">
      <c r="A18" s="620" t="s">
        <v>372</v>
      </c>
      <c r="B18" s="613">
        <v>0.9</v>
      </c>
      <c r="C18" s="565">
        <v>29</v>
      </c>
      <c r="D18" s="599">
        <v>70.099999999999994</v>
      </c>
      <c r="E18" s="613">
        <v>2.2999999999999998</v>
      </c>
      <c r="F18" s="565">
        <v>17</v>
      </c>
      <c r="G18" s="260">
        <v>80.8</v>
      </c>
      <c r="H18" s="35"/>
      <c r="I18" s="92"/>
    </row>
    <row r="19" spans="1:12" hidden="1" x14ac:dyDescent="0.25">
      <c r="A19" s="620" t="s">
        <v>404</v>
      </c>
      <c r="B19" s="613">
        <v>0.9</v>
      </c>
      <c r="C19" s="565">
        <v>30.3</v>
      </c>
      <c r="D19" s="599">
        <v>68.8</v>
      </c>
      <c r="E19" s="613">
        <v>2.2999999999999998</v>
      </c>
      <c r="F19" s="565">
        <v>18.399999999999999</v>
      </c>
      <c r="G19" s="260">
        <v>79.3</v>
      </c>
      <c r="H19" s="35"/>
      <c r="I19" s="92"/>
    </row>
    <row r="20" spans="1:12" hidden="1" x14ac:dyDescent="0.25">
      <c r="A20" s="621" t="s">
        <v>407</v>
      </c>
      <c r="B20" s="785">
        <v>1</v>
      </c>
      <c r="C20" s="701">
        <v>30.8</v>
      </c>
      <c r="D20" s="775">
        <v>68.2</v>
      </c>
      <c r="E20" s="785">
        <v>2.4</v>
      </c>
      <c r="F20" s="701">
        <v>18.600000000000001</v>
      </c>
      <c r="G20" s="700">
        <v>79</v>
      </c>
      <c r="H20" s="35"/>
      <c r="I20" s="92"/>
    </row>
    <row r="21" spans="1:12" hidden="1" x14ac:dyDescent="0.25">
      <c r="A21" s="1090" t="s">
        <v>412</v>
      </c>
      <c r="B21" s="616">
        <v>1</v>
      </c>
      <c r="C21" s="583">
        <v>32</v>
      </c>
      <c r="D21" s="601">
        <v>67</v>
      </c>
      <c r="E21" s="616">
        <v>2.4</v>
      </c>
      <c r="F21" s="583">
        <v>18.100000000000001</v>
      </c>
      <c r="G21" s="264">
        <v>79.5</v>
      </c>
      <c r="H21" s="35"/>
      <c r="I21" s="92"/>
    </row>
    <row r="22" spans="1:12" x14ac:dyDescent="0.25">
      <c r="A22" s="1090" t="s">
        <v>413</v>
      </c>
      <c r="B22" s="616">
        <v>0.90353779587681349</v>
      </c>
      <c r="C22" s="583">
        <v>32.842326291677267</v>
      </c>
      <c r="D22" s="601">
        <v>66.254135912445918</v>
      </c>
      <c r="E22" s="616">
        <v>2.1197522367515487</v>
      </c>
      <c r="F22" s="583">
        <v>18.41018582243634</v>
      </c>
      <c r="G22" s="264">
        <v>79.470061940812116</v>
      </c>
      <c r="H22" s="35"/>
      <c r="I22" s="35"/>
      <c r="J22" s="35"/>
      <c r="L22" s="50"/>
    </row>
    <row r="23" spans="1:12" x14ac:dyDescent="0.25">
      <c r="A23" s="1090" t="s">
        <v>414</v>
      </c>
      <c r="B23" s="616">
        <v>1</v>
      </c>
      <c r="C23" s="583">
        <v>32.9</v>
      </c>
      <c r="D23" s="601">
        <v>66.099999999999994</v>
      </c>
      <c r="E23" s="616">
        <v>2.2999999999999998</v>
      </c>
      <c r="F23" s="583">
        <v>18.399999999999999</v>
      </c>
      <c r="G23" s="264">
        <v>79.400000000000006</v>
      </c>
      <c r="H23" s="35"/>
      <c r="I23" s="35"/>
      <c r="J23" s="35"/>
      <c r="L23" s="50"/>
    </row>
    <row r="24" spans="1:12" x14ac:dyDescent="0.25">
      <c r="A24" s="1090" t="s">
        <v>415</v>
      </c>
      <c r="B24" s="616">
        <v>0.9</v>
      </c>
      <c r="C24" s="583">
        <v>32.1</v>
      </c>
      <c r="D24" s="601">
        <v>67.099999999999994</v>
      </c>
      <c r="E24" s="616">
        <v>2.1</v>
      </c>
      <c r="F24" s="583">
        <v>18.399999999999999</v>
      </c>
      <c r="G24" s="264">
        <v>79.5</v>
      </c>
      <c r="H24" s="35"/>
      <c r="I24" s="35"/>
      <c r="J24" s="35"/>
      <c r="L24" s="50"/>
    </row>
    <row r="25" spans="1:12" x14ac:dyDescent="0.25">
      <c r="A25" s="1090" t="s">
        <v>416</v>
      </c>
      <c r="B25" s="616">
        <v>0.9</v>
      </c>
      <c r="C25" s="583">
        <v>30.9</v>
      </c>
      <c r="D25" s="601">
        <v>68.2</v>
      </c>
      <c r="E25" s="616">
        <v>2.2000000000000002</v>
      </c>
      <c r="F25" s="583">
        <v>18.600000000000001</v>
      </c>
      <c r="G25" s="264">
        <v>79.2</v>
      </c>
      <c r="H25" s="35"/>
      <c r="I25" s="92"/>
      <c r="J25" s="35"/>
      <c r="L25" s="50"/>
    </row>
    <row r="26" spans="1:12" x14ac:dyDescent="0.25">
      <c r="A26" s="1090" t="s">
        <v>417</v>
      </c>
      <c r="B26" s="616">
        <v>0.9</v>
      </c>
      <c r="C26" s="583">
        <v>30.4</v>
      </c>
      <c r="D26" s="601">
        <v>68.7</v>
      </c>
      <c r="E26" s="616">
        <v>2.2000000000000002</v>
      </c>
      <c r="F26" s="583">
        <v>19.100000000000001</v>
      </c>
      <c r="G26" s="264">
        <v>78.7</v>
      </c>
      <c r="H26" s="35"/>
      <c r="I26" s="92"/>
      <c r="J26" s="35"/>
      <c r="L26" s="50"/>
    </row>
    <row r="27" spans="1:12" x14ac:dyDescent="0.25">
      <c r="A27" s="1090" t="s">
        <v>418</v>
      </c>
      <c r="B27" s="616">
        <v>0.88946982497529248</v>
      </c>
      <c r="C27" s="583">
        <v>30.018809576943923</v>
      </c>
      <c r="D27" s="601">
        <v>69.091720598080784</v>
      </c>
      <c r="E27" s="616">
        <v>2.2530723714155667</v>
      </c>
      <c r="F27" s="583">
        <v>18.904566833560914</v>
      </c>
      <c r="G27" s="264">
        <v>78.842360795023509</v>
      </c>
      <c r="H27" s="35"/>
      <c r="I27" s="92"/>
      <c r="J27" s="35"/>
      <c r="L27" s="50"/>
    </row>
    <row r="28" spans="1:12" x14ac:dyDescent="0.25">
      <c r="A28" s="1089" t="s">
        <v>419</v>
      </c>
      <c r="B28" s="613">
        <v>0.82074096801411367</v>
      </c>
      <c r="C28" s="565">
        <v>28.748945309503721</v>
      </c>
      <c r="D28" s="599">
        <v>70.430313722482168</v>
      </c>
      <c r="E28" s="613">
        <v>2.3072429906542054</v>
      </c>
      <c r="F28" s="565">
        <v>22.342289719626169</v>
      </c>
      <c r="G28" s="260">
        <v>75.350467289719631</v>
      </c>
      <c r="H28" s="35"/>
      <c r="I28" s="92"/>
      <c r="J28" s="35"/>
      <c r="L28" s="50"/>
    </row>
    <row r="29" spans="1:12" x14ac:dyDescent="0.25">
      <c r="A29" s="1089" t="s">
        <v>511</v>
      </c>
      <c r="B29" s="613">
        <v>0.8</v>
      </c>
      <c r="C29" s="565">
        <v>28.2</v>
      </c>
      <c r="D29" s="599">
        <v>70.900000000000006</v>
      </c>
      <c r="E29" s="613">
        <v>2.3914823914823917</v>
      </c>
      <c r="F29" s="565">
        <v>21.375921375921376</v>
      </c>
      <c r="G29" s="260">
        <v>76.232596232596222</v>
      </c>
      <c r="H29" s="35"/>
      <c r="I29" s="92"/>
      <c r="J29" s="35"/>
      <c r="L29" s="50"/>
    </row>
    <row r="30" spans="1:12" x14ac:dyDescent="0.25">
      <c r="A30" s="1089" t="s">
        <v>518</v>
      </c>
      <c r="B30" s="613">
        <v>0.7462915758115537</v>
      </c>
      <c r="C30" s="565">
        <v>29.980651699886369</v>
      </c>
      <c r="D30" s="599">
        <v>69.27305672430208</v>
      </c>
      <c r="E30" s="613">
        <v>2.0214642752131726</v>
      </c>
      <c r="F30" s="565">
        <v>21.390767421346663</v>
      </c>
      <c r="G30" s="260">
        <v>76.587768303440157</v>
      </c>
      <c r="L30" s="50"/>
    </row>
    <row r="31" spans="1:12" ht="13.8" thickBot="1" x14ac:dyDescent="0.3">
      <c r="A31" s="1087" t="s">
        <v>519</v>
      </c>
      <c r="B31" s="785">
        <v>0.72534967055831701</v>
      </c>
      <c r="C31" s="701">
        <v>30.002311871459948</v>
      </c>
      <c r="D31" s="775">
        <v>69.272338457981746</v>
      </c>
      <c r="E31" s="785">
        <v>1.8925265920707282</v>
      </c>
      <c r="F31" s="701">
        <v>21.425611272275177</v>
      </c>
      <c r="G31" s="700">
        <v>76.6818621356541</v>
      </c>
      <c r="L31" s="50"/>
    </row>
    <row r="32" spans="1:12" ht="13.8" thickBot="1" x14ac:dyDescent="0.3">
      <c r="A32" s="531" t="s">
        <v>75</v>
      </c>
      <c r="B32" s="617">
        <v>0.85270423264416273</v>
      </c>
      <c r="C32" s="575">
        <v>30.648697707928523</v>
      </c>
      <c r="D32" s="567">
        <v>68.498598059427309</v>
      </c>
      <c r="E32" s="617">
        <v>2.1669714650642979</v>
      </c>
      <c r="F32" s="575">
        <v>19.710296380156173</v>
      </c>
      <c r="G32" s="278">
        <v>78.122732154779527</v>
      </c>
      <c r="H32" s="532"/>
      <c r="I32" s="532"/>
      <c r="L32" s="50"/>
    </row>
    <row r="33" spans="1:9" x14ac:dyDescent="0.25">
      <c r="B33" s="74"/>
      <c r="C33" s="79"/>
      <c r="D33" s="79"/>
      <c r="E33" s="79"/>
      <c r="F33" s="79"/>
      <c r="G33" s="79"/>
      <c r="H33" s="532"/>
      <c r="I33" s="532"/>
    </row>
    <row r="34" spans="1:9" x14ac:dyDescent="0.25">
      <c r="A34" s="67"/>
      <c r="D34" s="35"/>
      <c r="H34" s="532"/>
      <c r="I34" s="532"/>
    </row>
    <row r="35" spans="1:9" x14ac:dyDescent="0.25">
      <c r="A35" s="1538" t="s">
        <v>950</v>
      </c>
      <c r="C35" s="1431"/>
    </row>
    <row r="36" spans="1:9" x14ac:dyDescent="0.25">
      <c r="A36" s="532"/>
      <c r="B36" s="532"/>
      <c r="C36" s="532"/>
    </row>
    <row r="46" spans="1:9" x14ac:dyDescent="0.25">
      <c r="B46" s="35"/>
      <c r="C46" s="92"/>
      <c r="D46" s="35"/>
      <c r="G46" s="35"/>
    </row>
    <row r="47" spans="1:9" x14ac:dyDescent="0.25">
      <c r="B47" s="35"/>
      <c r="C47" s="92"/>
      <c r="D47" s="35"/>
      <c r="G47" s="35"/>
    </row>
    <row r="48" spans="1:9" x14ac:dyDescent="0.25">
      <c r="A48" s="1538" t="s">
        <v>949</v>
      </c>
    </row>
    <row r="62" spans="1:17" x14ac:dyDescent="0.25">
      <c r="A62" s="1540" t="s">
        <v>947</v>
      </c>
      <c r="B62" s="74"/>
      <c r="C62" s="74"/>
    </row>
    <row r="63" spans="1:17" ht="12.75" customHeight="1" thickBot="1" x14ac:dyDescent="0.3">
      <c r="A63" s="1538" t="s">
        <v>948</v>
      </c>
      <c r="B63" s="1541"/>
      <c r="C63" s="74"/>
      <c r="F63" s="74"/>
      <c r="P63" s="35"/>
      <c r="Q63" s="35"/>
    </row>
    <row r="64" spans="1:17" x14ac:dyDescent="0.25">
      <c r="A64" s="2040" t="s">
        <v>0</v>
      </c>
      <c r="B64" s="2042" t="s">
        <v>81</v>
      </c>
      <c r="C64" s="2043"/>
      <c r="D64" s="2044"/>
      <c r="E64" s="2042" t="s">
        <v>39</v>
      </c>
      <c r="F64" s="2043"/>
      <c r="G64" s="2044"/>
      <c r="P64" s="35"/>
    </row>
    <row r="65" spans="1:16" ht="21" thickBot="1" x14ac:dyDescent="0.3">
      <c r="A65" s="2041"/>
      <c r="B65" s="537" t="s">
        <v>77</v>
      </c>
      <c r="C65" s="539" t="s">
        <v>78</v>
      </c>
      <c r="D65" s="538" t="s">
        <v>79</v>
      </c>
      <c r="E65" s="501" t="s">
        <v>73</v>
      </c>
      <c r="F65" s="537" t="s">
        <v>41</v>
      </c>
      <c r="G65" s="538" t="s">
        <v>42</v>
      </c>
      <c r="P65" s="35"/>
    </row>
    <row r="66" spans="1:16" hidden="1" x14ac:dyDescent="0.25">
      <c r="A66" s="481" t="s">
        <v>28</v>
      </c>
      <c r="B66" s="47">
        <v>14.330218068535826</v>
      </c>
      <c r="C66" s="48">
        <v>246.90698709390296</v>
      </c>
      <c r="D66" s="49">
        <v>1060.9701824655094</v>
      </c>
      <c r="E66" s="47">
        <v>16.043613707165107</v>
      </c>
      <c r="F66" s="48">
        <v>105.47396528704941</v>
      </c>
      <c r="G66" s="49">
        <v>254.60614152202936</v>
      </c>
      <c r="P66" s="35"/>
    </row>
    <row r="67" spans="1:16" hidden="1" x14ac:dyDescent="0.25">
      <c r="A67" s="619" t="s">
        <v>29</v>
      </c>
      <c r="B67" s="613" t="e">
        <f>#REF!</f>
        <v>#REF!</v>
      </c>
      <c r="C67" s="565" t="e">
        <f>#REF!</f>
        <v>#REF!</v>
      </c>
      <c r="D67" s="260" t="e">
        <f>#REF!</f>
        <v>#REF!</v>
      </c>
      <c r="E67" s="613" t="e">
        <f>#REF!</f>
        <v>#REF!</v>
      </c>
      <c r="F67" s="565" t="e">
        <f>#REF!</f>
        <v>#REF!</v>
      </c>
      <c r="G67" s="260" t="e">
        <f>#REF!</f>
        <v>#REF!</v>
      </c>
      <c r="P67" s="35"/>
    </row>
    <row r="68" spans="1:16" hidden="1" x14ac:dyDescent="0.25">
      <c r="A68" s="619" t="s">
        <v>30</v>
      </c>
      <c r="B68" s="613" t="e">
        <f>#REF!</f>
        <v>#REF!</v>
      </c>
      <c r="C68" s="565" t="e">
        <f>#REF!</f>
        <v>#REF!</v>
      </c>
      <c r="D68" s="260" t="e">
        <f>#REF!</f>
        <v>#REF!</v>
      </c>
      <c r="E68" s="613" t="e">
        <f>#REF!</f>
        <v>#REF!</v>
      </c>
      <c r="F68" s="565" t="e">
        <f>#REF!</f>
        <v>#REF!</v>
      </c>
      <c r="G68" s="260" t="e">
        <f>#REF!</f>
        <v>#REF!</v>
      </c>
      <c r="P68" s="35"/>
    </row>
    <row r="69" spans="1:16" hidden="1" x14ac:dyDescent="0.25">
      <c r="A69" s="619" t="s">
        <v>31</v>
      </c>
      <c r="B69" s="613" t="e">
        <f>#REF!</f>
        <v>#REF!</v>
      </c>
      <c r="C69" s="565" t="e">
        <f>#REF!</f>
        <v>#REF!</v>
      </c>
      <c r="D69" s="260" t="e">
        <f>#REF!</f>
        <v>#REF!</v>
      </c>
      <c r="E69" s="613" t="e">
        <f>#REF!</f>
        <v>#REF!</v>
      </c>
      <c r="F69" s="565" t="e">
        <f>#REF!</f>
        <v>#REF!</v>
      </c>
      <c r="G69" s="260" t="e">
        <f>#REF!</f>
        <v>#REF!</v>
      </c>
      <c r="P69" s="35"/>
    </row>
    <row r="70" spans="1:16" hidden="1" x14ac:dyDescent="0.25">
      <c r="A70" s="619" t="s">
        <v>32</v>
      </c>
      <c r="B70" s="573" t="e">
        <f>#REF!</f>
        <v>#REF!</v>
      </c>
      <c r="C70" s="259" t="e">
        <f>#REF!</f>
        <v>#REF!</v>
      </c>
      <c r="D70" s="553" t="e">
        <f>#REF!</f>
        <v>#REF!</v>
      </c>
      <c r="E70" s="573" t="e">
        <f>#REF!</f>
        <v>#REF!</v>
      </c>
      <c r="F70" s="259" t="e">
        <f>#REF!</f>
        <v>#REF!</v>
      </c>
      <c r="G70" s="553" t="e">
        <f>#REF!</f>
        <v>#REF!</v>
      </c>
      <c r="P70" s="35"/>
    </row>
    <row r="71" spans="1:16" hidden="1" x14ac:dyDescent="0.25">
      <c r="A71" s="619" t="s">
        <v>33</v>
      </c>
      <c r="B71" s="573" t="e">
        <f>#REF!</f>
        <v>#REF!</v>
      </c>
      <c r="C71" s="259" t="e">
        <f>#REF!</f>
        <v>#REF!</v>
      </c>
      <c r="D71" s="553" t="e">
        <f>#REF!</f>
        <v>#REF!</v>
      </c>
      <c r="E71" s="573" t="e">
        <f>#REF!</f>
        <v>#REF!</v>
      </c>
      <c r="F71" s="259" t="e">
        <f>#REF!</f>
        <v>#REF!</v>
      </c>
      <c r="G71" s="553" t="e">
        <f>#REF!</f>
        <v>#REF!</v>
      </c>
    </row>
    <row r="72" spans="1:16" hidden="1" x14ac:dyDescent="0.25">
      <c r="A72" s="619" t="s">
        <v>34</v>
      </c>
      <c r="B72" s="573" t="e">
        <f>#REF!</f>
        <v>#REF!</v>
      </c>
      <c r="C72" s="259" t="e">
        <f>#REF!</f>
        <v>#REF!</v>
      </c>
      <c r="D72" s="553" t="e">
        <f>#REF!</f>
        <v>#REF!</v>
      </c>
      <c r="E72" s="573" t="e">
        <f>#REF!</f>
        <v>#REF!</v>
      </c>
      <c r="F72" s="259" t="e">
        <f>#REF!</f>
        <v>#REF!</v>
      </c>
      <c r="G72" s="553" t="e">
        <f>#REF!</f>
        <v>#REF!</v>
      </c>
    </row>
    <row r="73" spans="1:16" hidden="1" x14ac:dyDescent="0.25">
      <c r="A73" s="619" t="s">
        <v>35</v>
      </c>
      <c r="B73" s="573">
        <v>14.3</v>
      </c>
      <c r="C73" s="259">
        <v>404.3</v>
      </c>
      <c r="D73" s="553">
        <v>1654.9</v>
      </c>
      <c r="E73" s="573">
        <v>15.8</v>
      </c>
      <c r="F73" s="259">
        <v>109.8</v>
      </c>
      <c r="G73" s="553">
        <v>479</v>
      </c>
    </row>
    <row r="74" spans="1:16" hidden="1" x14ac:dyDescent="0.25">
      <c r="A74" s="619" t="s">
        <v>36</v>
      </c>
      <c r="B74" s="573">
        <v>12.2</v>
      </c>
      <c r="C74" s="259">
        <v>374</v>
      </c>
      <c r="D74" s="553">
        <v>1338.1</v>
      </c>
      <c r="E74" s="573">
        <v>13.7</v>
      </c>
      <c r="F74" s="259">
        <v>99</v>
      </c>
      <c r="G74" s="553">
        <v>447.8</v>
      </c>
    </row>
    <row r="75" spans="1:16" hidden="1" x14ac:dyDescent="0.25">
      <c r="A75" s="619" t="s">
        <v>37</v>
      </c>
      <c r="B75" s="935">
        <v>11.9</v>
      </c>
      <c r="C75" s="263">
        <v>341</v>
      </c>
      <c r="D75" s="555">
        <v>955.7</v>
      </c>
      <c r="E75" s="935">
        <v>13.4</v>
      </c>
      <c r="F75" s="263">
        <v>94.1</v>
      </c>
      <c r="G75" s="555">
        <v>396.1</v>
      </c>
    </row>
    <row r="76" spans="1:16" hidden="1" x14ac:dyDescent="0.25">
      <c r="A76" s="620" t="s">
        <v>343</v>
      </c>
      <c r="B76" s="935">
        <v>12.4</v>
      </c>
      <c r="C76" s="263">
        <v>363.7</v>
      </c>
      <c r="D76" s="554">
        <v>936</v>
      </c>
      <c r="E76" s="935">
        <v>13.8</v>
      </c>
      <c r="F76" s="263">
        <v>97</v>
      </c>
      <c r="G76" s="555">
        <v>423.9</v>
      </c>
    </row>
    <row r="77" spans="1:16" hidden="1" x14ac:dyDescent="0.25">
      <c r="A77" s="620" t="s">
        <v>356</v>
      </c>
      <c r="B77" s="573">
        <v>12.3</v>
      </c>
      <c r="C77" s="1088">
        <v>393.6</v>
      </c>
      <c r="D77" s="552">
        <v>968</v>
      </c>
      <c r="E77" s="573">
        <v>13.9</v>
      </c>
      <c r="F77" s="259">
        <v>102.3</v>
      </c>
      <c r="G77" s="553">
        <v>462.7</v>
      </c>
    </row>
    <row r="78" spans="1:16" hidden="1" x14ac:dyDescent="0.25">
      <c r="A78" s="620" t="s">
        <v>363</v>
      </c>
      <c r="B78" s="257">
        <v>13.2</v>
      </c>
      <c r="C78" s="259">
        <v>353.8</v>
      </c>
      <c r="D78" s="552">
        <v>838.8</v>
      </c>
      <c r="E78" s="573">
        <v>15</v>
      </c>
      <c r="F78" s="259">
        <v>90.8</v>
      </c>
      <c r="G78" s="553">
        <v>414</v>
      </c>
    </row>
    <row r="79" spans="1:16" hidden="1" x14ac:dyDescent="0.25">
      <c r="A79" s="620" t="s">
        <v>371</v>
      </c>
      <c r="B79" s="573">
        <v>11.1</v>
      </c>
      <c r="C79" s="259">
        <v>343.6</v>
      </c>
      <c r="D79" s="552">
        <v>781.5</v>
      </c>
      <c r="E79" s="573">
        <v>12.4</v>
      </c>
      <c r="F79" s="259">
        <v>88</v>
      </c>
      <c r="G79" s="553">
        <v>406.3</v>
      </c>
    </row>
    <row r="80" spans="1:16" hidden="1" x14ac:dyDescent="0.25">
      <c r="A80" s="620" t="s">
        <v>372</v>
      </c>
      <c r="B80" s="573">
        <v>9.1</v>
      </c>
      <c r="C80" s="259">
        <v>290.2</v>
      </c>
      <c r="D80" s="552">
        <v>701.7</v>
      </c>
      <c r="E80" s="573">
        <v>9.6</v>
      </c>
      <c r="F80" s="259">
        <v>71.7</v>
      </c>
      <c r="G80" s="553">
        <v>341.6</v>
      </c>
    </row>
    <row r="81" spans="1:10" hidden="1" x14ac:dyDescent="0.25">
      <c r="A81" s="620" t="s">
        <v>404</v>
      </c>
      <c r="B81" s="257">
        <v>9</v>
      </c>
      <c r="C81" s="259">
        <v>299.3</v>
      </c>
      <c r="D81" s="552">
        <v>680.9</v>
      </c>
      <c r="E81" s="573">
        <v>9.6999999999999993</v>
      </c>
      <c r="F81" s="259">
        <v>79.5</v>
      </c>
      <c r="G81" s="553">
        <v>341.6</v>
      </c>
      <c r="H81" t="s">
        <v>537</v>
      </c>
    </row>
    <row r="82" spans="1:10" hidden="1" x14ac:dyDescent="0.25">
      <c r="A82" s="1087" t="s">
        <v>407</v>
      </c>
      <c r="B82" s="936" t="e">
        <f>A59/P35*100000</f>
        <v>#DIV/0!</v>
      </c>
      <c r="C82" s="723" t="e">
        <f>A60/P35*100000</f>
        <v>#DIV/0!</v>
      </c>
      <c r="D82" s="667" t="e">
        <f>A61/P35*100000</f>
        <v>#DIV/0!</v>
      </c>
      <c r="E82" s="937" t="e">
        <f>C59/P35*100000</f>
        <v>#DIV/0!</v>
      </c>
      <c r="F82" s="723" t="e">
        <f>C60/P35*100000</f>
        <v>#DIV/0!</v>
      </c>
      <c r="G82" s="666" t="e">
        <f>C61/P35*100000</f>
        <v>#DIV/0!</v>
      </c>
      <c r="H82" s="35">
        <v>11.034684598048797</v>
      </c>
      <c r="I82" s="532" t="e">
        <f>Pokazatelji!#REF!</f>
        <v>#REF!</v>
      </c>
      <c r="J82" s="532" t="e">
        <f>Pokazatelji!#REF!</f>
        <v>#REF!</v>
      </c>
    </row>
    <row r="83" spans="1:10" hidden="1" x14ac:dyDescent="0.25">
      <c r="A83" s="1090" t="s">
        <v>412</v>
      </c>
      <c r="B83" s="616">
        <v>7.7</v>
      </c>
      <c r="C83" s="583">
        <v>254.3</v>
      </c>
      <c r="D83" s="601">
        <v>532</v>
      </c>
      <c r="E83" s="616">
        <v>8.6</v>
      </c>
      <c r="F83" s="583">
        <v>66.099999999999994</v>
      </c>
      <c r="G83" s="264">
        <v>290.39999999999998</v>
      </c>
      <c r="H83" s="35"/>
      <c r="I83" s="532"/>
      <c r="J83" s="532"/>
    </row>
    <row r="84" spans="1:10" x14ac:dyDescent="0.25">
      <c r="A84" s="1090" t="s">
        <v>413</v>
      </c>
      <c r="B84" s="616">
        <v>6.673419979702464</v>
      </c>
      <c r="C84" s="583">
        <v>242.56941707911454</v>
      </c>
      <c r="D84" s="601">
        <v>489.34496858205569</v>
      </c>
      <c r="E84" s="616">
        <v>7.2373709639026718</v>
      </c>
      <c r="F84" s="583">
        <v>62.857036780648208</v>
      </c>
      <c r="G84" s="264">
        <v>271.33091727332521</v>
      </c>
      <c r="H84" s="35"/>
      <c r="I84" s="532"/>
      <c r="J84" s="532"/>
    </row>
    <row r="85" spans="1:10" x14ac:dyDescent="0.25">
      <c r="A85" s="1089" t="s">
        <v>414</v>
      </c>
      <c r="B85" s="613">
        <v>7.5</v>
      </c>
      <c r="C85" s="565">
        <v>253.7</v>
      </c>
      <c r="D85" s="599">
        <v>509.6</v>
      </c>
      <c r="E85" s="613">
        <v>8.1999999999999993</v>
      </c>
      <c r="F85" s="565">
        <v>66.8</v>
      </c>
      <c r="G85" s="260">
        <v>288.8</v>
      </c>
      <c r="H85" s="35"/>
    </row>
    <row r="86" spans="1:10" x14ac:dyDescent="0.25">
      <c r="A86" s="1087" t="s">
        <v>415</v>
      </c>
      <c r="B86" s="785">
        <v>6.6</v>
      </c>
      <c r="C86" s="701">
        <v>249.8</v>
      </c>
      <c r="D86" s="775">
        <v>522.79999999999995</v>
      </c>
      <c r="E86" s="785">
        <v>7.3</v>
      </c>
      <c r="F86" s="701">
        <v>65.3</v>
      </c>
      <c r="G86" s="700">
        <v>281.89999999999998</v>
      </c>
      <c r="H86" s="35"/>
      <c r="I86" s="532"/>
      <c r="J86" s="532"/>
    </row>
    <row r="87" spans="1:10" x14ac:dyDescent="0.25">
      <c r="A87" s="1090" t="s">
        <v>416</v>
      </c>
      <c r="B87" s="618">
        <v>7.4</v>
      </c>
      <c r="C87" s="583">
        <v>254.7</v>
      </c>
      <c r="D87" s="601">
        <v>561.29999999999995</v>
      </c>
      <c r="E87" s="616">
        <v>7.9</v>
      </c>
      <c r="F87" s="583">
        <v>66.5</v>
      </c>
      <c r="G87" s="264">
        <v>283.39999999999998</v>
      </c>
      <c r="H87" s="35"/>
      <c r="I87" s="532"/>
      <c r="J87" s="532"/>
    </row>
    <row r="88" spans="1:10" x14ac:dyDescent="0.25">
      <c r="A88" s="1090" t="s">
        <v>417</v>
      </c>
      <c r="B88" s="618">
        <v>7.114881865411828</v>
      </c>
      <c r="C88" s="583">
        <v>243.22355413981916</v>
      </c>
      <c r="D88" s="601">
        <v>550.7445592115082</v>
      </c>
      <c r="E88" s="616">
        <v>7.5939984893452852</v>
      </c>
      <c r="F88" s="583">
        <v>65.423374998113474</v>
      </c>
      <c r="G88" s="264">
        <v>269.69474761214263</v>
      </c>
      <c r="H88" s="35"/>
      <c r="I88" s="532"/>
      <c r="J88" s="532"/>
    </row>
    <row r="89" spans="1:10" x14ac:dyDescent="0.25">
      <c r="A89" s="1090" t="s">
        <v>418</v>
      </c>
      <c r="B89" s="618">
        <v>6.7</v>
      </c>
      <c r="C89" s="583">
        <v>225.6</v>
      </c>
      <c r="D89" s="601">
        <v>519.20000000000005</v>
      </c>
      <c r="E89" s="616">
        <v>7.1</v>
      </c>
      <c r="F89" s="583">
        <v>59.7</v>
      </c>
      <c r="G89" s="264">
        <v>249</v>
      </c>
      <c r="H89" s="35"/>
      <c r="I89" s="532"/>
      <c r="J89" s="532"/>
    </row>
    <row r="90" spans="1:10" x14ac:dyDescent="0.25">
      <c r="A90" s="1090" t="s">
        <v>419</v>
      </c>
      <c r="B90" s="618">
        <v>5.2641250126375896</v>
      </c>
      <c r="C90" s="583">
        <v>184.39196773238962</v>
      </c>
      <c r="D90" s="601">
        <v>451.73080248633971</v>
      </c>
      <c r="E90" s="616">
        <v>5.8298954579210687</v>
      </c>
      <c r="F90" s="583">
        <v>56.454050953286306</v>
      </c>
      <c r="G90" s="264">
        <v>190.39405419539693</v>
      </c>
      <c r="I90" s="532"/>
      <c r="J90" s="532"/>
    </row>
    <row r="91" spans="1:10" x14ac:dyDescent="0.25">
      <c r="A91" s="1089" t="s">
        <v>511</v>
      </c>
      <c r="B91" s="613">
        <v>6.7634830549032809</v>
      </c>
      <c r="C91" s="565">
        <v>228.44114059583973</v>
      </c>
      <c r="D91" s="599">
        <v>573.66165971759506</v>
      </c>
      <c r="E91" s="613">
        <v>7.5092663575352017</v>
      </c>
      <c r="F91" s="565">
        <v>67.120497236872865</v>
      </c>
      <c r="G91" s="260">
        <v>239.37072347923853</v>
      </c>
      <c r="I91" s="532"/>
      <c r="J91" s="532"/>
    </row>
    <row r="92" spans="1:10" x14ac:dyDescent="0.25">
      <c r="A92" s="1089" t="s">
        <v>518</v>
      </c>
      <c r="B92" s="615">
        <v>6.3</v>
      </c>
      <c r="C92" s="565">
        <v>252.1</v>
      </c>
      <c r="D92" s="599">
        <v>582.6</v>
      </c>
      <c r="E92" s="613">
        <v>7.1</v>
      </c>
      <c r="F92" s="565">
        <v>75.2</v>
      </c>
      <c r="G92" s="260">
        <v>269.10000000000002</v>
      </c>
      <c r="I92" s="532"/>
      <c r="J92" s="532"/>
    </row>
    <row r="93" spans="1:10" ht="13.8" thickBot="1" x14ac:dyDescent="0.3">
      <c r="A93" s="1087" t="s">
        <v>519</v>
      </c>
      <c r="B93" s="1505">
        <v>6.5099421860074633</v>
      </c>
      <c r="C93" s="1466">
        <v>269.26780786904175</v>
      </c>
      <c r="D93" s="1467">
        <v>621.71244677603545</v>
      </c>
      <c r="E93" s="1465">
        <v>7.1064707528527675</v>
      </c>
      <c r="F93" s="1466">
        <v>80.453548450179881</v>
      </c>
      <c r="G93" s="1468">
        <v>287.9417456137644</v>
      </c>
      <c r="I93" s="532"/>
      <c r="J93" s="532"/>
    </row>
    <row r="94" spans="1:10" ht="13.8" thickBot="1" x14ac:dyDescent="0.3">
      <c r="A94" s="622" t="s">
        <v>75</v>
      </c>
      <c r="B94" s="729">
        <v>6.7087763849500801</v>
      </c>
      <c r="C94" s="729">
        <v>241.13315208349468</v>
      </c>
      <c r="D94" s="276">
        <v>538.92282865569177</v>
      </c>
      <c r="E94" s="938">
        <v>7.3271420210171696</v>
      </c>
      <c r="F94" s="729">
        <v>70.442242937036923</v>
      </c>
      <c r="G94" s="558">
        <v>279.20130530824838</v>
      </c>
    </row>
    <row r="96" spans="1:10" x14ac:dyDescent="0.25">
      <c r="A96" s="1540" t="s">
        <v>543</v>
      </c>
      <c r="B96" s="74"/>
      <c r="C96" s="74"/>
    </row>
    <row r="97" spans="1:11" ht="13.8" thickBot="1" x14ac:dyDescent="0.3">
      <c r="A97" s="1538" t="s">
        <v>948</v>
      </c>
      <c r="B97" s="1541"/>
      <c r="C97" s="74"/>
    </row>
    <row r="98" spans="1:11" x14ac:dyDescent="0.25">
      <c r="A98" s="2040" t="s">
        <v>0</v>
      </c>
      <c r="B98" s="2045" t="s">
        <v>81</v>
      </c>
      <c r="C98" s="2046"/>
      <c r="D98" s="2047"/>
      <c r="E98" s="2045" t="s">
        <v>39</v>
      </c>
      <c r="F98" s="2046"/>
      <c r="G98" s="2047"/>
    </row>
    <row r="99" spans="1:11" ht="22.5" customHeight="1" thickBot="1" x14ac:dyDescent="0.3">
      <c r="A99" s="2041"/>
      <c r="B99" s="537" t="s">
        <v>77</v>
      </c>
      <c r="C99" s="539" t="s">
        <v>78</v>
      </c>
      <c r="D99" s="538" t="s">
        <v>79</v>
      </c>
      <c r="E99" s="501" t="s">
        <v>73</v>
      </c>
      <c r="F99" s="537" t="s">
        <v>41</v>
      </c>
      <c r="G99" s="538" t="s">
        <v>42</v>
      </c>
    </row>
    <row r="100" spans="1:11" ht="12.75" hidden="1" customHeight="1" x14ac:dyDescent="0.25">
      <c r="A100" s="481" t="s">
        <v>28</v>
      </c>
      <c r="B100" s="47">
        <v>42.183396903188452</v>
      </c>
      <c r="C100" s="48">
        <v>726.81206838164451</v>
      </c>
      <c r="D100" s="49">
        <v>3123.143422894449</v>
      </c>
      <c r="E100" s="47">
        <v>47.227063924221852</v>
      </c>
      <c r="F100" s="48">
        <v>310.48028155452369</v>
      </c>
      <c r="G100" s="49">
        <v>749.47581889174262</v>
      </c>
    </row>
    <row r="101" spans="1:11" ht="12.75" hidden="1" customHeight="1" x14ac:dyDescent="0.25">
      <c r="A101" s="619" t="s">
        <v>29</v>
      </c>
      <c r="B101" s="613" t="e">
        <f>#REF!</f>
        <v>#REF!</v>
      </c>
      <c r="C101" s="565" t="e">
        <f>#REF!</f>
        <v>#REF!</v>
      </c>
      <c r="D101" s="260" t="e">
        <f>#REF!</f>
        <v>#REF!</v>
      </c>
      <c r="E101" s="613" t="e">
        <f>#REF!</f>
        <v>#REF!</v>
      </c>
      <c r="F101" s="565" t="e">
        <f>#REF!</f>
        <v>#REF!</v>
      </c>
      <c r="G101" s="260" t="e">
        <f>#REF!</f>
        <v>#REF!</v>
      </c>
    </row>
    <row r="102" spans="1:11" ht="12.75" hidden="1" customHeight="1" x14ac:dyDescent="0.25">
      <c r="A102" s="619" t="s">
        <v>30</v>
      </c>
      <c r="B102" s="613" t="e">
        <f>#REF!</f>
        <v>#REF!</v>
      </c>
      <c r="C102" s="565" t="e">
        <f>#REF!</f>
        <v>#REF!</v>
      </c>
      <c r="D102" s="260" t="e">
        <f>#REF!</f>
        <v>#REF!</v>
      </c>
      <c r="E102" s="613" t="e">
        <f>#REF!</f>
        <v>#REF!</v>
      </c>
      <c r="F102" s="565" t="e">
        <f>#REF!</f>
        <v>#REF!</v>
      </c>
      <c r="G102" s="260" t="e">
        <f>#REF!</f>
        <v>#REF!</v>
      </c>
      <c r="J102" s="35"/>
      <c r="K102" s="35"/>
    </row>
    <row r="103" spans="1:11" ht="12.75" hidden="1" customHeight="1" x14ac:dyDescent="0.25">
      <c r="A103" s="619" t="s">
        <v>31</v>
      </c>
      <c r="B103" s="613" t="e">
        <f>#REF!</f>
        <v>#REF!</v>
      </c>
      <c r="C103" s="565" t="e">
        <f>#REF!</f>
        <v>#REF!</v>
      </c>
      <c r="D103" s="260" t="e">
        <f>#REF!</f>
        <v>#REF!</v>
      </c>
      <c r="E103" s="613" t="e">
        <f>#REF!</f>
        <v>#REF!</v>
      </c>
      <c r="F103" s="565" t="e">
        <f>#REF!</f>
        <v>#REF!</v>
      </c>
      <c r="G103" s="260" t="e">
        <f>#REF!</f>
        <v>#REF!</v>
      </c>
      <c r="J103" s="35"/>
      <c r="K103" s="35"/>
    </row>
    <row r="104" spans="1:11" ht="12.75" hidden="1" customHeight="1" x14ac:dyDescent="0.25">
      <c r="A104" s="619" t="s">
        <v>32</v>
      </c>
      <c r="B104" s="573" t="e">
        <f>#REF!</f>
        <v>#REF!</v>
      </c>
      <c r="C104" s="259" t="e">
        <f>#REF!</f>
        <v>#REF!</v>
      </c>
      <c r="D104" s="553" t="e">
        <f>#REF!</f>
        <v>#REF!</v>
      </c>
      <c r="E104" s="573" t="e">
        <f>#REF!</f>
        <v>#REF!</v>
      </c>
      <c r="F104" s="259" t="e">
        <f>#REF!</f>
        <v>#REF!</v>
      </c>
      <c r="G104" s="553" t="e">
        <f>#REF!</f>
        <v>#REF!</v>
      </c>
      <c r="J104" s="35"/>
      <c r="K104" s="35"/>
    </row>
    <row r="105" spans="1:11" ht="12.75" hidden="1" customHeight="1" x14ac:dyDescent="0.25">
      <c r="A105" s="619" t="s">
        <v>33</v>
      </c>
      <c r="B105" s="573" t="e">
        <f>#REF!</f>
        <v>#REF!</v>
      </c>
      <c r="C105" s="259" t="e">
        <f>#REF!</f>
        <v>#REF!</v>
      </c>
      <c r="D105" s="553" t="e">
        <f>#REF!</f>
        <v>#REF!</v>
      </c>
      <c r="E105" s="573" t="e">
        <f>#REF!</f>
        <v>#REF!</v>
      </c>
      <c r="F105" s="259" t="e">
        <f>#REF!</f>
        <v>#REF!</v>
      </c>
      <c r="G105" s="553" t="e">
        <f>#REF!</f>
        <v>#REF!</v>
      </c>
      <c r="J105" s="35"/>
      <c r="K105" s="35"/>
    </row>
    <row r="106" spans="1:11" ht="12.75" hidden="1" customHeight="1" x14ac:dyDescent="0.25">
      <c r="A106" s="619" t="s">
        <v>34</v>
      </c>
      <c r="B106" s="573" t="e">
        <f>#REF!</f>
        <v>#REF!</v>
      </c>
      <c r="C106" s="259" t="e">
        <f>#REF!</f>
        <v>#REF!</v>
      </c>
      <c r="D106" s="553" t="e">
        <f>#REF!</f>
        <v>#REF!</v>
      </c>
      <c r="E106" s="573" t="e">
        <f>#REF!</f>
        <v>#REF!</v>
      </c>
      <c r="F106" s="259" t="e">
        <f>#REF!</f>
        <v>#REF!</v>
      </c>
      <c r="G106" s="553" t="e">
        <f>#REF!</f>
        <v>#REF!</v>
      </c>
      <c r="J106" s="35"/>
      <c r="K106" s="35"/>
    </row>
    <row r="107" spans="1:11" ht="12.75" hidden="1" customHeight="1" x14ac:dyDescent="0.25">
      <c r="A107" s="619" t="s">
        <v>35</v>
      </c>
      <c r="B107" s="573">
        <v>32.200000000000003</v>
      </c>
      <c r="C107" s="259">
        <v>914.2</v>
      </c>
      <c r="D107" s="553">
        <v>3742.1</v>
      </c>
      <c r="E107" s="573">
        <v>35.700000000000003</v>
      </c>
      <c r="F107" s="259">
        <v>248.3</v>
      </c>
      <c r="G107" s="553">
        <v>1083</v>
      </c>
      <c r="J107" s="35"/>
      <c r="K107" s="35"/>
    </row>
    <row r="108" spans="1:11" ht="12.75" hidden="1" customHeight="1" x14ac:dyDescent="0.25">
      <c r="A108" s="619" t="s">
        <v>36</v>
      </c>
      <c r="B108" s="573">
        <v>26.8</v>
      </c>
      <c r="C108" s="259">
        <v>825.1</v>
      </c>
      <c r="D108" s="553">
        <v>2952.4</v>
      </c>
      <c r="E108" s="573">
        <v>30.2</v>
      </c>
      <c r="F108" s="259">
        <v>218.4</v>
      </c>
      <c r="G108" s="553">
        <v>987.9</v>
      </c>
      <c r="J108" s="35"/>
      <c r="K108" s="35"/>
    </row>
    <row r="109" spans="1:11" ht="12.75" hidden="1" customHeight="1" x14ac:dyDescent="0.25">
      <c r="A109" s="619" t="s">
        <v>37</v>
      </c>
      <c r="B109" s="935">
        <v>25.8</v>
      </c>
      <c r="C109" s="263">
        <v>738.2</v>
      </c>
      <c r="D109" s="555">
        <v>2068.8000000000002</v>
      </c>
      <c r="E109" s="935">
        <v>29.1</v>
      </c>
      <c r="F109" s="263">
        <v>203.6</v>
      </c>
      <c r="G109" s="555">
        <v>857.4</v>
      </c>
      <c r="J109" s="35"/>
      <c r="K109" s="35"/>
    </row>
    <row r="110" spans="1:11" ht="12.75" hidden="1" customHeight="1" x14ac:dyDescent="0.25">
      <c r="A110" s="620" t="s">
        <v>343</v>
      </c>
      <c r="B110" s="935">
        <v>26.4</v>
      </c>
      <c r="C110" s="263">
        <v>774.7</v>
      </c>
      <c r="D110" s="554">
        <v>1993.8</v>
      </c>
      <c r="E110" s="935">
        <v>29.4</v>
      </c>
      <c r="F110" s="263">
        <v>206.6</v>
      </c>
      <c r="G110" s="555">
        <v>902.9</v>
      </c>
      <c r="J110" s="35"/>
      <c r="K110" s="35"/>
    </row>
    <row r="111" spans="1:11" ht="12.75" hidden="1" customHeight="1" x14ac:dyDescent="0.25">
      <c r="A111" s="1089" t="s">
        <v>356</v>
      </c>
      <c r="B111" s="573">
        <v>25.7</v>
      </c>
      <c r="C111" s="259">
        <v>820.1</v>
      </c>
      <c r="D111" s="552">
        <v>2016.8</v>
      </c>
      <c r="E111" s="573">
        <v>29</v>
      </c>
      <c r="F111" s="259">
        <v>213.2</v>
      </c>
      <c r="G111" s="553">
        <v>963.9</v>
      </c>
      <c r="J111" s="35"/>
      <c r="K111" s="35"/>
    </row>
    <row r="112" spans="1:11" ht="12.75" hidden="1" customHeight="1" x14ac:dyDescent="0.25">
      <c r="A112" s="620" t="s">
        <v>363</v>
      </c>
      <c r="B112" s="573">
        <v>26.8</v>
      </c>
      <c r="C112" s="259">
        <v>720.3</v>
      </c>
      <c r="D112" s="552">
        <v>1707.4</v>
      </c>
      <c r="E112" s="573">
        <v>30.5</v>
      </c>
      <c r="F112" s="259">
        <v>184.9</v>
      </c>
      <c r="G112" s="553">
        <v>842.7</v>
      </c>
      <c r="J112" s="35"/>
      <c r="K112" s="35"/>
    </row>
    <row r="113" spans="1:12" ht="12.75" hidden="1" customHeight="1" x14ac:dyDescent="0.25">
      <c r="A113" s="1089" t="s">
        <v>371</v>
      </c>
      <c r="B113" s="573">
        <v>22.3</v>
      </c>
      <c r="C113" s="259">
        <v>689.9</v>
      </c>
      <c r="D113" s="552">
        <v>1569.2</v>
      </c>
      <c r="E113" s="573">
        <v>24.8</v>
      </c>
      <c r="F113" s="259">
        <v>176.8</v>
      </c>
      <c r="G113" s="553">
        <v>815.8</v>
      </c>
      <c r="J113" s="35"/>
      <c r="K113" s="35"/>
    </row>
    <row r="114" spans="1:12" ht="12.75" hidden="1" customHeight="1" x14ac:dyDescent="0.25">
      <c r="A114" s="620" t="s">
        <v>372</v>
      </c>
      <c r="B114" s="573">
        <v>18</v>
      </c>
      <c r="C114" s="259">
        <v>576.1</v>
      </c>
      <c r="D114" s="552">
        <v>1393.1</v>
      </c>
      <c r="E114" s="573">
        <v>19.100000000000001</v>
      </c>
      <c r="F114" s="259">
        <v>142.4</v>
      </c>
      <c r="G114" s="553">
        <v>678.2</v>
      </c>
      <c r="J114" s="35"/>
      <c r="K114" s="35"/>
    </row>
    <row r="115" spans="1:12" ht="12.75" hidden="1" customHeight="1" x14ac:dyDescent="0.25">
      <c r="A115" s="620" t="s">
        <v>404</v>
      </c>
      <c r="B115" s="573">
        <v>17.100000000000001</v>
      </c>
      <c r="C115" s="259">
        <v>570.6</v>
      </c>
      <c r="D115" s="552">
        <v>1297.9000000000001</v>
      </c>
      <c r="E115" s="573">
        <v>18.600000000000001</v>
      </c>
      <c r="F115" s="259">
        <v>151.5</v>
      </c>
      <c r="G115" s="553">
        <v>651.1</v>
      </c>
      <c r="J115" s="35"/>
      <c r="K115" s="35"/>
      <c r="L115" s="35"/>
    </row>
    <row r="116" spans="1:12" ht="12.75" hidden="1" customHeight="1" x14ac:dyDescent="0.25">
      <c r="A116" s="1087" t="s">
        <v>407</v>
      </c>
      <c r="B116" s="937">
        <v>15.7</v>
      </c>
      <c r="C116" s="723">
        <v>503.5</v>
      </c>
      <c r="D116" s="667">
        <v>1115.2</v>
      </c>
      <c r="E116" s="937">
        <v>17.3</v>
      </c>
      <c r="F116" s="723">
        <v>134.4</v>
      </c>
      <c r="G116" s="666">
        <v>571.5</v>
      </c>
      <c r="I116" s="35"/>
      <c r="J116" s="35"/>
      <c r="K116" s="35"/>
      <c r="L116" s="35"/>
    </row>
    <row r="117" spans="1:12" ht="12.75" hidden="1" customHeight="1" x14ac:dyDescent="0.25">
      <c r="A117" s="1090" t="s">
        <v>412</v>
      </c>
      <c r="B117" s="616">
        <v>14.3</v>
      </c>
      <c r="C117" s="583">
        <v>476.40469873097192</v>
      </c>
      <c r="D117" s="601">
        <v>996.61572104902586</v>
      </c>
      <c r="E117" s="616">
        <v>16.088549980086047</v>
      </c>
      <c r="F117" s="583">
        <v>123.76816574354238</v>
      </c>
      <c r="G117" s="264">
        <v>543.99409620165943</v>
      </c>
      <c r="I117" s="35"/>
      <c r="J117" s="35"/>
      <c r="K117" s="35"/>
      <c r="L117" s="35"/>
    </row>
    <row r="118" spans="1:12" ht="12.75" customHeight="1" x14ac:dyDescent="0.25">
      <c r="A118" s="1090" t="s">
        <v>413</v>
      </c>
      <c r="B118" s="616">
        <v>12.339976788677463</v>
      </c>
      <c r="C118" s="583">
        <v>448.54077601942765</v>
      </c>
      <c r="D118" s="601">
        <v>904.85921346552175</v>
      </c>
      <c r="E118" s="616">
        <v>13.382791728565698</v>
      </c>
      <c r="F118" s="583">
        <v>116.23041517504301</v>
      </c>
      <c r="G118" s="264">
        <v>501.72433795372768</v>
      </c>
      <c r="I118" s="35"/>
      <c r="J118" s="35"/>
      <c r="K118" s="35"/>
      <c r="L118" s="35"/>
    </row>
    <row r="119" spans="1:12" ht="12.75" customHeight="1" x14ac:dyDescent="0.25">
      <c r="A119" s="1090" t="s">
        <v>414</v>
      </c>
      <c r="B119" s="616">
        <v>13.7</v>
      </c>
      <c r="C119" s="583">
        <v>464</v>
      </c>
      <c r="D119" s="264">
        <v>932</v>
      </c>
      <c r="E119" s="616">
        <v>15.061577180844964</v>
      </c>
      <c r="F119" s="583">
        <v>122.13727242627726</v>
      </c>
      <c r="G119" s="264">
        <v>528.10737000192591</v>
      </c>
      <c r="J119" s="35"/>
      <c r="K119" s="35"/>
    </row>
    <row r="120" spans="1:12" ht="12.75" customHeight="1" x14ac:dyDescent="0.25">
      <c r="A120" s="1090" t="s">
        <v>415</v>
      </c>
      <c r="B120" s="616">
        <v>12</v>
      </c>
      <c r="C120" s="583">
        <v>451.6</v>
      </c>
      <c r="D120" s="601">
        <v>945.2</v>
      </c>
      <c r="E120" s="616">
        <v>13.2</v>
      </c>
      <c r="F120" s="583">
        <v>118.1</v>
      </c>
      <c r="G120" s="264">
        <v>509.6</v>
      </c>
      <c r="J120" s="35"/>
      <c r="K120" s="35"/>
    </row>
    <row r="121" spans="1:12" ht="12.75" customHeight="1" x14ac:dyDescent="0.25">
      <c r="A121" s="1090" t="s">
        <v>416</v>
      </c>
      <c r="B121" s="616">
        <v>13.1</v>
      </c>
      <c r="C121" s="583">
        <v>454.92529803126718</v>
      </c>
      <c r="D121" s="554">
        <v>1002.487284384364</v>
      </c>
      <c r="E121" s="616">
        <v>14.16293017760999</v>
      </c>
      <c r="F121" s="583">
        <v>118.7803449336717</v>
      </c>
      <c r="G121" s="555">
        <v>506.27126846369003</v>
      </c>
      <c r="J121" s="35"/>
      <c r="K121" s="35"/>
    </row>
    <row r="122" spans="1:12" ht="12.75" customHeight="1" x14ac:dyDescent="0.25">
      <c r="A122" s="1090" t="s">
        <v>417</v>
      </c>
      <c r="B122" s="618">
        <v>12.708127682024674</v>
      </c>
      <c r="C122" s="583">
        <v>434.42969816699167</v>
      </c>
      <c r="D122" s="601">
        <v>983.70321686783586</v>
      </c>
      <c r="E122" s="616">
        <v>13.563893855898389</v>
      </c>
      <c r="F122" s="583">
        <v>116.85487104245585</v>
      </c>
      <c r="G122" s="264">
        <v>481.71077927351439</v>
      </c>
      <c r="J122" s="35"/>
      <c r="K122" s="35"/>
    </row>
    <row r="123" spans="1:12" ht="12.75" customHeight="1" x14ac:dyDescent="0.25">
      <c r="A123" s="1090" t="s">
        <v>418</v>
      </c>
      <c r="B123" s="618">
        <v>11.774049656948925</v>
      </c>
      <c r="C123" s="583">
        <v>397.36362569831937</v>
      </c>
      <c r="D123" s="601">
        <v>914.57779270751655</v>
      </c>
      <c r="E123" s="616">
        <v>12.533665763848857</v>
      </c>
      <c r="F123" s="583">
        <v>105.16462991081264</v>
      </c>
      <c r="G123" s="264">
        <v>438.59389994505449</v>
      </c>
      <c r="J123" s="35"/>
      <c r="K123" s="35"/>
    </row>
    <row r="124" spans="1:12" ht="12.75" customHeight="1" x14ac:dyDescent="0.25">
      <c r="A124" s="1090" t="s">
        <v>419</v>
      </c>
      <c r="B124" s="618">
        <v>9.0403499544814157</v>
      </c>
      <c r="C124" s="583">
        <v>316.66571616258267</v>
      </c>
      <c r="D124" s="601">
        <v>775.78031104718093</v>
      </c>
      <c r="E124" s="616">
        <v>10.01197635145839</v>
      </c>
      <c r="F124" s="583">
        <v>96.95141656791985</v>
      </c>
      <c r="G124" s="264">
        <v>326.97340489572969</v>
      </c>
      <c r="J124" s="35"/>
      <c r="K124" s="35"/>
    </row>
    <row r="125" spans="1:12" x14ac:dyDescent="0.25">
      <c r="A125" s="1089" t="s">
        <v>511</v>
      </c>
      <c r="B125" s="613">
        <v>11.06545617027507</v>
      </c>
      <c r="C125" s="565">
        <v>373.74314509716146</v>
      </c>
      <c r="D125" s="599">
        <v>938.54422353736118</v>
      </c>
      <c r="E125" s="613">
        <v>12.285601527453691</v>
      </c>
      <c r="F125" s="565">
        <v>109.8130821460758</v>
      </c>
      <c r="G125" s="260">
        <v>391.62458567650327</v>
      </c>
    </row>
    <row r="126" spans="1:12" x14ac:dyDescent="0.25">
      <c r="A126" s="1089" t="s">
        <v>518</v>
      </c>
      <c r="B126" s="613">
        <v>10.6</v>
      </c>
      <c r="C126" s="565">
        <v>427.5</v>
      </c>
      <c r="D126" s="599">
        <v>987.7</v>
      </c>
      <c r="E126" s="613">
        <v>12</v>
      </c>
      <c r="F126" s="565">
        <v>127.4</v>
      </c>
      <c r="G126" s="260">
        <v>456.2</v>
      </c>
    </row>
    <row r="127" spans="1:12" ht="13.8" thickBot="1" x14ac:dyDescent="0.3">
      <c r="A127" s="1087" t="s">
        <v>519</v>
      </c>
      <c r="B127" s="1465">
        <v>10.82512930854163</v>
      </c>
      <c r="C127" s="1466">
        <v>447.75495012461835</v>
      </c>
      <c r="D127" s="1467">
        <v>1033.8214129683324</v>
      </c>
      <c r="E127" s="1465">
        <v>11.817073428447836</v>
      </c>
      <c r="F127" s="1466">
        <v>133.78307217169777</v>
      </c>
      <c r="G127" s="1468">
        <v>478.80711387820395</v>
      </c>
    </row>
    <row r="128" spans="1:12" ht="13.8" thickBot="1" x14ac:dyDescent="0.3">
      <c r="A128" s="622" t="s">
        <v>75</v>
      </c>
      <c r="B128" s="938">
        <v>11.714339615672824</v>
      </c>
      <c r="C128" s="729">
        <v>421.04781468651686</v>
      </c>
      <c r="D128" s="276">
        <v>941.02481276230594</v>
      </c>
      <c r="E128" s="938">
        <v>12.794081233503681</v>
      </c>
      <c r="F128" s="729">
        <v>116.37215214399194</v>
      </c>
      <c r="G128" s="558">
        <v>461.246766505918</v>
      </c>
    </row>
    <row r="130" spans="1:11" x14ac:dyDescent="0.25">
      <c r="A130" s="1538" t="s">
        <v>544</v>
      </c>
    </row>
    <row r="131" spans="1:11" ht="13.8" thickBot="1" x14ac:dyDescent="0.3">
      <c r="A131" s="1538" t="s">
        <v>948</v>
      </c>
    </row>
    <row r="132" spans="1:11" ht="12.75" customHeight="1" x14ac:dyDescent="0.25">
      <c r="A132" s="2040" t="s">
        <v>0</v>
      </c>
      <c r="B132" s="2045" t="s">
        <v>81</v>
      </c>
      <c r="C132" s="2046"/>
      <c r="D132" s="2047"/>
      <c r="E132" s="2045" t="s">
        <v>39</v>
      </c>
      <c r="F132" s="2046"/>
      <c r="G132" s="2047"/>
    </row>
    <row r="133" spans="1:11" ht="26.25" customHeight="1" thickBot="1" x14ac:dyDescent="0.3">
      <c r="A133" s="2041"/>
      <c r="B133" s="537" t="s">
        <v>77</v>
      </c>
      <c r="C133" s="539" t="s">
        <v>78</v>
      </c>
      <c r="D133" s="538" t="s">
        <v>79</v>
      </c>
      <c r="E133" s="501" t="s">
        <v>73</v>
      </c>
      <c r="F133" s="537" t="s">
        <v>41</v>
      </c>
      <c r="G133" s="538" t="s">
        <v>42</v>
      </c>
    </row>
    <row r="134" spans="1:11" ht="12.75" hidden="1" customHeight="1" x14ac:dyDescent="0.25">
      <c r="A134" s="482" t="s">
        <v>28</v>
      </c>
      <c r="B134" s="99">
        <v>63.833288068527615</v>
      </c>
      <c r="C134" s="97">
        <v>1099.8356590192273</v>
      </c>
      <c r="D134" s="98">
        <v>4726.0421973717339</v>
      </c>
      <c r="E134" s="96">
        <v>71.465529033242873</v>
      </c>
      <c r="F134" s="97">
        <v>469.82885938636781</v>
      </c>
      <c r="G134" s="98">
        <v>1134.1311833541815</v>
      </c>
    </row>
    <row r="135" spans="1:11" ht="12.75" hidden="1" customHeight="1" x14ac:dyDescent="0.25">
      <c r="A135" s="620" t="s">
        <v>29</v>
      </c>
      <c r="B135" s="615" t="e">
        <f>#REF!</f>
        <v>#REF!</v>
      </c>
      <c r="C135" s="565" t="e">
        <f>#REF!</f>
        <v>#REF!</v>
      </c>
      <c r="D135" s="260" t="e">
        <f>#REF!</f>
        <v>#REF!</v>
      </c>
      <c r="E135" s="613" t="e">
        <f>#REF!</f>
        <v>#REF!</v>
      </c>
      <c r="F135" s="565" t="e">
        <f>#REF!</f>
        <v>#REF!</v>
      </c>
      <c r="G135" s="260" t="e">
        <f>#REF!</f>
        <v>#REF!</v>
      </c>
      <c r="J135" s="35"/>
      <c r="K135" s="35"/>
    </row>
    <row r="136" spans="1:11" ht="12.75" hidden="1" customHeight="1" x14ac:dyDescent="0.25">
      <c r="A136" s="620" t="s">
        <v>30</v>
      </c>
      <c r="B136" s="615" t="e">
        <f>#REF!</f>
        <v>#REF!</v>
      </c>
      <c r="C136" s="565" t="e">
        <f>#REF!</f>
        <v>#REF!</v>
      </c>
      <c r="D136" s="260" t="e">
        <f>#REF!</f>
        <v>#REF!</v>
      </c>
      <c r="E136" s="613" t="e">
        <f>#REF!</f>
        <v>#REF!</v>
      </c>
      <c r="F136" s="565" t="e">
        <f>#REF!</f>
        <v>#REF!</v>
      </c>
      <c r="G136" s="260" t="e">
        <f>#REF!</f>
        <v>#REF!</v>
      </c>
      <c r="J136" s="35"/>
      <c r="K136" s="35"/>
    </row>
    <row r="137" spans="1:11" ht="12.75" hidden="1" customHeight="1" x14ac:dyDescent="0.25">
      <c r="A137" s="620" t="s">
        <v>31</v>
      </c>
      <c r="B137" s="615" t="e">
        <f>#REF!</f>
        <v>#REF!</v>
      </c>
      <c r="C137" s="565" t="e">
        <f>#REF!</f>
        <v>#REF!</v>
      </c>
      <c r="D137" s="260" t="e">
        <f>#REF!</f>
        <v>#REF!</v>
      </c>
      <c r="E137" s="613" t="e">
        <f>#REF!</f>
        <v>#REF!</v>
      </c>
      <c r="F137" s="565" t="e">
        <f>#REF!</f>
        <v>#REF!</v>
      </c>
      <c r="G137" s="260" t="e">
        <f>#REF!</f>
        <v>#REF!</v>
      </c>
      <c r="J137" s="35"/>
      <c r="K137" s="35"/>
    </row>
    <row r="138" spans="1:11" ht="12.75" hidden="1" customHeight="1" x14ac:dyDescent="0.25">
      <c r="A138" s="620" t="s">
        <v>32</v>
      </c>
      <c r="B138" s="257" t="e">
        <f>#REF!</f>
        <v>#REF!</v>
      </c>
      <c r="C138" s="259" t="e">
        <f>#REF!</f>
        <v>#REF!</v>
      </c>
      <c r="D138" s="553" t="e">
        <f>#REF!</f>
        <v>#REF!</v>
      </c>
      <c r="E138" s="573" t="e">
        <f>#REF!</f>
        <v>#REF!</v>
      </c>
      <c r="F138" s="259" t="e">
        <f>#REF!</f>
        <v>#REF!</v>
      </c>
      <c r="G138" s="553" t="e">
        <f>#REF!</f>
        <v>#REF!</v>
      </c>
      <c r="J138" s="35"/>
      <c r="K138" s="35"/>
    </row>
    <row r="139" spans="1:11" ht="12.75" hidden="1" customHeight="1" x14ac:dyDescent="0.25">
      <c r="A139" s="620" t="s">
        <v>33</v>
      </c>
      <c r="B139" s="257" t="e">
        <f>#REF!</f>
        <v>#REF!</v>
      </c>
      <c r="C139" s="259" t="e">
        <f>#REF!</f>
        <v>#REF!</v>
      </c>
      <c r="D139" s="553" t="e">
        <f>#REF!</f>
        <v>#REF!</v>
      </c>
      <c r="E139" s="573" t="e">
        <f>#REF!</f>
        <v>#REF!</v>
      </c>
      <c r="F139" s="259" t="e">
        <f>#REF!</f>
        <v>#REF!</v>
      </c>
      <c r="G139" s="553" t="e">
        <f>#REF!</f>
        <v>#REF!</v>
      </c>
      <c r="J139" s="35"/>
      <c r="K139" s="35"/>
    </row>
    <row r="140" spans="1:11" ht="12.75" hidden="1" customHeight="1" x14ac:dyDescent="0.25">
      <c r="A140" s="620" t="s">
        <v>34</v>
      </c>
      <c r="B140" s="257" t="e">
        <f>#REF!</f>
        <v>#REF!</v>
      </c>
      <c r="C140" s="259" t="e">
        <f>#REF!</f>
        <v>#REF!</v>
      </c>
      <c r="D140" s="553" t="e">
        <f>#REF!</f>
        <v>#REF!</v>
      </c>
      <c r="E140" s="573" t="e">
        <f>#REF!</f>
        <v>#REF!</v>
      </c>
      <c r="F140" s="259" t="e">
        <f>#REF!</f>
        <v>#REF!</v>
      </c>
      <c r="G140" s="553" t="e">
        <f>#REF!</f>
        <v>#REF!</v>
      </c>
      <c r="I140" s="35">
        <v>21.086620941429093</v>
      </c>
      <c r="J140" s="35"/>
      <c r="K140" s="35"/>
    </row>
    <row r="141" spans="1:11" ht="12.75" hidden="1" customHeight="1" x14ac:dyDescent="0.25">
      <c r="A141" s="620" t="s">
        <v>35</v>
      </c>
      <c r="B141" s="257">
        <v>38.4</v>
      </c>
      <c r="C141" s="259">
        <v>1088.5</v>
      </c>
      <c r="D141" s="553">
        <v>4455.6000000000004</v>
      </c>
      <c r="E141" s="573">
        <v>42.5</v>
      </c>
      <c r="F141" s="259">
        <v>295.7</v>
      </c>
      <c r="G141" s="553">
        <v>1289.5</v>
      </c>
      <c r="I141" s="35">
        <v>163.59569274915347</v>
      </c>
      <c r="J141" s="35"/>
      <c r="K141" s="35"/>
    </row>
    <row r="142" spans="1:11" ht="12.75" hidden="1" customHeight="1" x14ac:dyDescent="0.25">
      <c r="A142" s="620" t="s">
        <v>36</v>
      </c>
      <c r="B142" s="257">
        <v>31.4</v>
      </c>
      <c r="C142" s="259">
        <v>965.1</v>
      </c>
      <c r="D142" s="553">
        <v>3453.3</v>
      </c>
      <c r="E142" s="573">
        <v>35.299999999999997</v>
      </c>
      <c r="F142" s="259">
        <v>255.5</v>
      </c>
      <c r="G142" s="553">
        <v>1155.5</v>
      </c>
      <c r="I142" s="35">
        <v>695.42924687496816</v>
      </c>
      <c r="J142" s="35"/>
      <c r="K142" s="35"/>
    </row>
    <row r="143" spans="1:11" ht="12.75" hidden="1" customHeight="1" x14ac:dyDescent="0.25">
      <c r="A143" s="623" t="s">
        <v>37</v>
      </c>
      <c r="B143" s="261">
        <v>29.6</v>
      </c>
      <c r="C143" s="263">
        <v>845.9</v>
      </c>
      <c r="D143" s="555">
        <v>2370.4</v>
      </c>
      <c r="E143" s="935">
        <v>33.299999999999997</v>
      </c>
      <c r="F143" s="263">
        <v>233.3</v>
      </c>
      <c r="G143" s="555">
        <v>982.4</v>
      </c>
      <c r="J143" s="35"/>
      <c r="K143" s="35">
        <f>SUM(B141:B150)</f>
        <v>269.39999999999998</v>
      </c>
    </row>
    <row r="144" spans="1:11" ht="12.75" hidden="1" customHeight="1" x14ac:dyDescent="0.25">
      <c r="A144" s="1090" t="s">
        <v>343</v>
      </c>
      <c r="B144" s="261">
        <v>29.5</v>
      </c>
      <c r="C144" s="263">
        <v>865.4</v>
      </c>
      <c r="D144" s="554">
        <v>2227.3000000000002</v>
      </c>
      <c r="E144" s="935">
        <v>32.9</v>
      </c>
      <c r="F144" s="263">
        <v>230.8</v>
      </c>
      <c r="G144" s="555">
        <v>1008.6</v>
      </c>
      <c r="J144" s="35"/>
      <c r="K144" s="35"/>
    </row>
    <row r="145" spans="1:14" ht="12.75" hidden="1" customHeight="1" x14ac:dyDescent="0.25">
      <c r="A145" s="620" t="s">
        <v>356</v>
      </c>
      <c r="B145" s="257">
        <v>28.1</v>
      </c>
      <c r="C145" s="259">
        <v>896.5</v>
      </c>
      <c r="D145" s="552">
        <v>2204.6999999999998</v>
      </c>
      <c r="E145" s="573">
        <v>31.7</v>
      </c>
      <c r="F145" s="259">
        <v>233</v>
      </c>
      <c r="G145" s="553">
        <v>1053.8</v>
      </c>
      <c r="J145" s="35"/>
      <c r="K145" s="35"/>
    </row>
    <row r="146" spans="1:14" ht="12.75" hidden="1" customHeight="1" x14ac:dyDescent="0.25">
      <c r="A146" s="620" t="s">
        <v>363</v>
      </c>
      <c r="B146" s="257">
        <v>28.9</v>
      </c>
      <c r="C146" s="259">
        <v>776.4</v>
      </c>
      <c r="D146" s="552">
        <v>1840.5</v>
      </c>
      <c r="E146" s="573">
        <v>32.799999999999997</v>
      </c>
      <c r="F146" s="259">
        <v>199.3</v>
      </c>
      <c r="G146" s="553">
        <v>908.3</v>
      </c>
      <c r="J146" s="35" t="s">
        <v>497</v>
      </c>
      <c r="K146" s="35"/>
      <c r="M146" t="s">
        <v>497</v>
      </c>
    </row>
    <row r="147" spans="1:14" ht="12.75" hidden="1" customHeight="1" x14ac:dyDescent="0.25">
      <c r="A147" s="620" t="s">
        <v>371</v>
      </c>
      <c r="B147" s="573">
        <v>24.6</v>
      </c>
      <c r="C147" s="259">
        <v>759.9</v>
      </c>
      <c r="D147" s="552">
        <v>1728.4</v>
      </c>
      <c r="E147" s="573">
        <v>27.3</v>
      </c>
      <c r="F147" s="259">
        <v>194.7</v>
      </c>
      <c r="G147" s="553">
        <v>898.6</v>
      </c>
      <c r="I147" s="35" t="e">
        <f>Pokazatelji!#REF!</f>
        <v>#REF!</v>
      </c>
      <c r="J147" s="35" t="e">
        <f>Pokazatelji!#REF!</f>
        <v>#REF!</v>
      </c>
      <c r="K147" s="35"/>
      <c r="L147" s="35" t="e">
        <f>Pokazatelji!#REF!</f>
        <v>#REF!</v>
      </c>
      <c r="M147" s="35" t="e">
        <f>Pokazatelji!#REF!</f>
        <v>#REF!</v>
      </c>
    </row>
    <row r="148" spans="1:14" ht="12.75" hidden="1" customHeight="1" x14ac:dyDescent="0.25">
      <c r="A148" s="620" t="s">
        <v>372</v>
      </c>
      <c r="B148" s="257">
        <v>20.399999999999999</v>
      </c>
      <c r="C148" s="259">
        <v>653.4</v>
      </c>
      <c r="D148" s="552">
        <v>1580.1</v>
      </c>
      <c r="E148" s="573">
        <v>21.6</v>
      </c>
      <c r="F148" s="259">
        <v>161.6</v>
      </c>
      <c r="G148" s="553">
        <v>769.2</v>
      </c>
      <c r="I148" s="35" t="e">
        <f>Pokazatelji!#REF!</f>
        <v>#REF!</v>
      </c>
      <c r="J148" s="35" t="e">
        <f>Pokazatelji!#REF!</f>
        <v>#REF!</v>
      </c>
      <c r="K148" s="35"/>
      <c r="L148" s="35" t="e">
        <f>Pokazatelji!#REF!</f>
        <v>#REF!</v>
      </c>
      <c r="M148" s="35" t="e">
        <f>Pokazatelji!#REF!</f>
        <v>#REF!</v>
      </c>
    </row>
    <row r="149" spans="1:14" ht="12.75" hidden="1" customHeight="1" x14ac:dyDescent="0.25">
      <c r="A149" s="620" t="s">
        <v>404</v>
      </c>
      <c r="B149" s="257">
        <v>19.5</v>
      </c>
      <c r="C149" s="259">
        <v>652.1</v>
      </c>
      <c r="D149" s="552">
        <v>1483.4</v>
      </c>
      <c r="E149" s="573">
        <v>21.2</v>
      </c>
      <c r="F149" s="259">
        <v>173.1</v>
      </c>
      <c r="G149" s="553">
        <v>744.2</v>
      </c>
      <c r="I149" s="35" t="e">
        <f>Pokazatelji!#REF!</f>
        <v>#REF!</v>
      </c>
      <c r="J149" s="35" t="e">
        <f>Pokazatelji!#REF!</f>
        <v>#REF!</v>
      </c>
      <c r="K149" s="35"/>
      <c r="L149" s="35" t="e">
        <f>Pokazatelji!#REF!</f>
        <v>#REF!</v>
      </c>
      <c r="M149" s="35" t="e">
        <f>Pokazatelji!#REF!</f>
        <v>#REF!</v>
      </c>
    </row>
    <row r="150" spans="1:14" ht="12.75" hidden="1" customHeight="1" x14ac:dyDescent="0.25">
      <c r="A150" s="1087" t="s">
        <v>407</v>
      </c>
      <c r="B150" s="936">
        <v>19</v>
      </c>
      <c r="C150" s="723">
        <v>612.6</v>
      </c>
      <c r="D150" s="667">
        <v>1357.1</v>
      </c>
      <c r="E150" s="937">
        <v>21.1</v>
      </c>
      <c r="F150" s="723">
        <v>163.6</v>
      </c>
      <c r="G150" s="666">
        <v>695.4</v>
      </c>
      <c r="J150" s="35"/>
      <c r="K150" s="35"/>
    </row>
    <row r="151" spans="1:14" ht="12.75" hidden="1" customHeight="1" x14ac:dyDescent="0.25">
      <c r="A151" s="1090" t="s">
        <v>412</v>
      </c>
      <c r="B151" s="616">
        <v>17.546018177246879</v>
      </c>
      <c r="C151" s="583">
        <v>582.92365877274165</v>
      </c>
      <c r="D151" s="601">
        <v>1219.4482633186581</v>
      </c>
      <c r="E151" s="616">
        <v>19.68577649154528</v>
      </c>
      <c r="F151" s="583">
        <v>151.44139469446927</v>
      </c>
      <c r="G151" s="264">
        <v>665.62531762037474</v>
      </c>
      <c r="J151" s="35"/>
      <c r="K151" s="35"/>
    </row>
    <row r="152" spans="1:14" ht="12.75" customHeight="1" x14ac:dyDescent="0.25">
      <c r="A152" s="1090" t="s">
        <v>413</v>
      </c>
      <c r="B152" s="616">
        <v>15</v>
      </c>
      <c r="C152" s="583">
        <v>543.4</v>
      </c>
      <c r="D152" s="601">
        <v>1096.3</v>
      </c>
      <c r="E152" s="616">
        <v>16.2</v>
      </c>
      <c r="F152" s="583">
        <v>140.80000000000001</v>
      </c>
      <c r="G152" s="264">
        <v>607.9</v>
      </c>
      <c r="J152" s="35"/>
      <c r="K152" s="35"/>
    </row>
    <row r="153" spans="1:14" ht="12.75" customHeight="1" x14ac:dyDescent="0.25">
      <c r="A153" s="1090" t="s">
        <v>414</v>
      </c>
      <c r="B153" s="616">
        <v>16.42720261840282</v>
      </c>
      <c r="C153" s="583">
        <v>555.5711018040904</v>
      </c>
      <c r="D153" s="264">
        <v>1115.8578989970597</v>
      </c>
      <c r="E153" s="616">
        <v>18.033648300328647</v>
      </c>
      <c r="F153" s="583">
        <v>146.23837788369957</v>
      </c>
      <c r="G153" s="264">
        <v>632.3177487373855</v>
      </c>
      <c r="J153" s="35"/>
      <c r="K153" s="35"/>
    </row>
    <row r="154" spans="1:14" ht="12.75" customHeight="1" x14ac:dyDescent="0.25">
      <c r="A154" s="1090" t="s">
        <v>415</v>
      </c>
      <c r="B154" s="616">
        <v>14</v>
      </c>
      <c r="C154" s="583">
        <v>526</v>
      </c>
      <c r="D154" s="601">
        <v>1101.0999999999999</v>
      </c>
      <c r="E154" s="616">
        <v>15.4</v>
      </c>
      <c r="F154" s="583">
        <v>137.6</v>
      </c>
      <c r="G154" s="264">
        <v>593.6</v>
      </c>
      <c r="J154" s="35"/>
      <c r="K154" s="35"/>
    </row>
    <row r="155" spans="1:14" ht="12.75" customHeight="1" x14ac:dyDescent="0.25">
      <c r="A155" s="1090" t="s">
        <v>416</v>
      </c>
      <c r="B155" s="618">
        <v>14.9</v>
      </c>
      <c r="C155" s="583">
        <v>517.1</v>
      </c>
      <c r="D155" s="601">
        <v>1139.5</v>
      </c>
      <c r="E155" s="616">
        <v>16.100000000000001</v>
      </c>
      <c r="F155" s="583">
        <v>135</v>
      </c>
      <c r="G155" s="264">
        <v>575.5</v>
      </c>
      <c r="J155" s="35"/>
      <c r="K155" s="35"/>
    </row>
    <row r="156" spans="1:14" ht="12.75" customHeight="1" x14ac:dyDescent="0.25">
      <c r="A156" s="1090" t="s">
        <v>417</v>
      </c>
      <c r="B156" s="618">
        <v>14.444633040663346</v>
      </c>
      <c r="C156" s="583">
        <v>493.79245542712101</v>
      </c>
      <c r="D156" s="601">
        <v>1118.1215946291254</v>
      </c>
      <c r="E156" s="616">
        <v>15.417335602324174</v>
      </c>
      <c r="F156" s="583">
        <v>132.82253479478652</v>
      </c>
      <c r="G156" s="264">
        <v>547.53427195888196</v>
      </c>
      <c r="J156" s="35"/>
      <c r="K156" s="35"/>
    </row>
    <row r="157" spans="1:14" ht="12.75" customHeight="1" x14ac:dyDescent="0.25">
      <c r="A157" s="1090" t="s">
        <v>418</v>
      </c>
      <c r="B157" s="618">
        <v>12.528205300912674</v>
      </c>
      <c r="C157" s="583">
        <v>422.81570291538969</v>
      </c>
      <c r="D157" s="601">
        <v>973.15865692250702</v>
      </c>
      <c r="E157" s="616">
        <v>13.336476610648974</v>
      </c>
      <c r="F157" s="583">
        <v>111.90067243682573</v>
      </c>
      <c r="G157" s="264">
        <v>466.68687344941003</v>
      </c>
      <c r="J157" s="35"/>
      <c r="K157" s="35"/>
    </row>
    <row r="158" spans="1:14" x14ac:dyDescent="0.25">
      <c r="A158" s="1090" t="s">
        <v>419</v>
      </c>
      <c r="B158" s="618">
        <v>9.4636917065335737</v>
      </c>
      <c r="C158" s="583">
        <v>331.49454687932558</v>
      </c>
      <c r="D158" s="601">
        <v>812.10857242421753</v>
      </c>
      <c r="E158" s="616">
        <v>10.480817450693724</v>
      </c>
      <c r="F158" s="583">
        <v>101.49146012380632</v>
      </c>
      <c r="G158" s="264">
        <v>342.28492433911151</v>
      </c>
    </row>
    <row r="159" spans="1:14" x14ac:dyDescent="0.25">
      <c r="A159" s="1089" t="s">
        <v>511</v>
      </c>
      <c r="B159" s="613">
        <v>11.282546715320326</v>
      </c>
      <c r="C159" s="565">
        <v>381.07552270794849</v>
      </c>
      <c r="D159" s="599">
        <v>956.95729877813881</v>
      </c>
      <c r="E159" s="613">
        <v>12.526629813207357</v>
      </c>
      <c r="F159" s="565">
        <v>111.9674788098329</v>
      </c>
      <c r="G159" s="260">
        <v>399.30777500456884</v>
      </c>
    </row>
    <row r="160" spans="1:14" x14ac:dyDescent="0.25">
      <c r="A160" s="1089" t="s">
        <v>518</v>
      </c>
      <c r="B160" s="615">
        <v>10.1</v>
      </c>
      <c r="C160" s="565">
        <v>407</v>
      </c>
      <c r="D160" s="599">
        <v>940.4</v>
      </c>
      <c r="E160" s="613">
        <v>11.5</v>
      </c>
      <c r="F160" s="565">
        <v>121.3</v>
      </c>
      <c r="G160" s="260">
        <v>434.4</v>
      </c>
      <c r="H160" s="41"/>
      <c r="I160" s="41"/>
      <c r="J160" s="41"/>
      <c r="K160" s="41"/>
      <c r="L160" s="41"/>
      <c r="M160" s="41"/>
      <c r="N160" s="41"/>
    </row>
    <row r="161" spans="1:14" ht="13.8" thickBot="1" x14ac:dyDescent="0.3">
      <c r="A161" s="1087" t="s">
        <v>519</v>
      </c>
      <c r="B161" s="1505">
        <v>9.8257052977384429</v>
      </c>
      <c r="C161" s="1466">
        <v>406.41622470565943</v>
      </c>
      <c r="D161" s="1467">
        <v>938.37442905214436</v>
      </c>
      <c r="E161" s="1465">
        <v>10.726068731395751</v>
      </c>
      <c r="F161" s="1466">
        <v>121.43162483499862</v>
      </c>
      <c r="G161" s="1468">
        <v>434.60151480275778</v>
      </c>
      <c r="H161" s="41"/>
      <c r="I161" s="41"/>
      <c r="J161" s="41"/>
      <c r="K161" s="41"/>
      <c r="L161" s="41"/>
      <c r="M161" s="41"/>
      <c r="N161" s="41"/>
    </row>
    <row r="162" spans="1:14" ht="13.8" thickBot="1" x14ac:dyDescent="0.3">
      <c r="A162" s="622" t="s">
        <v>75</v>
      </c>
      <c r="B162" s="729">
        <v>12.540143710780804</v>
      </c>
      <c r="C162" s="729">
        <v>450.72964234491883</v>
      </c>
      <c r="D162" s="276">
        <v>1007.3624954207149</v>
      </c>
      <c r="E162" s="938">
        <v>13.696001872857163</v>
      </c>
      <c r="F162" s="729">
        <v>124.57582413489637</v>
      </c>
      <c r="G162" s="558">
        <v>493.76242518857117</v>
      </c>
      <c r="H162" s="41"/>
      <c r="I162" s="41"/>
      <c r="J162" s="41"/>
      <c r="K162" s="41"/>
      <c r="L162" s="41"/>
      <c r="M162" s="41"/>
      <c r="N162" s="41"/>
    </row>
    <row r="163" spans="1:14" hidden="1" x14ac:dyDescent="0.25">
      <c r="A163" s="95"/>
      <c r="B163" s="33"/>
      <c r="C163" s="33"/>
      <c r="D163" s="33"/>
      <c r="E163" s="33"/>
      <c r="F163" s="33"/>
      <c r="G163" s="33"/>
      <c r="H163" s="41"/>
      <c r="I163" s="41"/>
      <c r="J163" s="41"/>
      <c r="K163" s="41"/>
      <c r="L163" s="41"/>
      <c r="M163" s="41"/>
      <c r="N163" s="41"/>
    </row>
    <row r="164" spans="1:14" hidden="1" x14ac:dyDescent="0.25">
      <c r="A164" s="92"/>
      <c r="B164" s="92"/>
      <c r="C164" s="92"/>
      <c r="D164" s="92"/>
      <c r="E164" s="92"/>
      <c r="F164" s="92"/>
      <c r="G164" s="92"/>
      <c r="H164" s="41"/>
      <c r="I164" s="41"/>
      <c r="J164" s="41"/>
      <c r="K164" s="41"/>
      <c r="L164" s="41"/>
      <c r="M164" s="41"/>
      <c r="N164" s="41"/>
    </row>
    <row r="165" spans="1:14" hidden="1" x14ac:dyDescent="0.25">
      <c r="A165" t="s">
        <v>100</v>
      </c>
      <c r="H165" s="41"/>
      <c r="I165" s="41"/>
      <c r="J165" s="41"/>
      <c r="K165" s="41"/>
      <c r="L165" s="41"/>
      <c r="M165" s="41"/>
      <c r="N165" s="41"/>
    </row>
    <row r="166" spans="1:14" x14ac:dyDescent="0.25">
      <c r="H166" s="41"/>
      <c r="I166" s="41"/>
      <c r="J166" s="41"/>
      <c r="K166" s="41"/>
      <c r="L166" s="41"/>
      <c r="M166" s="41"/>
      <c r="N166" s="41"/>
    </row>
    <row r="167" spans="1:14" x14ac:dyDescent="0.25">
      <c r="A167" s="1538" t="s">
        <v>545</v>
      </c>
      <c r="H167" s="41"/>
      <c r="I167" s="41"/>
      <c r="J167" s="41"/>
      <c r="K167" s="41"/>
      <c r="L167" s="41"/>
      <c r="M167" s="41"/>
      <c r="N167" s="41"/>
    </row>
    <row r="168" spans="1:14" x14ac:dyDescent="0.25">
      <c r="A168" s="1538" t="s">
        <v>948</v>
      </c>
      <c r="H168" s="41"/>
      <c r="I168" s="41"/>
      <c r="J168" s="41"/>
      <c r="K168" s="41"/>
      <c r="L168" s="41"/>
      <c r="M168" s="41"/>
      <c r="N168" s="41"/>
    </row>
    <row r="169" spans="1:14" x14ac:dyDescent="0.25">
      <c r="H169" s="41"/>
      <c r="I169" s="41"/>
      <c r="J169" s="41"/>
      <c r="K169" s="41"/>
      <c r="L169" s="41"/>
      <c r="M169" s="41"/>
      <c r="N169" s="41"/>
    </row>
    <row r="170" spans="1:14" x14ac:dyDescent="0.25">
      <c r="H170" s="41"/>
      <c r="I170" s="41"/>
      <c r="J170" s="41"/>
      <c r="K170" s="41"/>
      <c r="L170" s="41"/>
      <c r="M170" s="41"/>
      <c r="N170" s="41"/>
    </row>
    <row r="171" spans="1:14" x14ac:dyDescent="0.25">
      <c r="H171" s="41"/>
      <c r="I171" s="41"/>
      <c r="J171" s="41"/>
      <c r="K171" s="41"/>
      <c r="L171" s="41"/>
      <c r="M171" s="41"/>
      <c r="N171" s="41"/>
    </row>
    <row r="172" spans="1:14" x14ac:dyDescent="0.25">
      <c r="H172" s="41"/>
      <c r="I172" s="41"/>
      <c r="J172" s="41"/>
      <c r="K172" s="41"/>
      <c r="L172" s="41"/>
      <c r="M172" s="41"/>
      <c r="N172" s="41"/>
    </row>
    <row r="173" spans="1:14" x14ac:dyDescent="0.25">
      <c r="H173" s="41"/>
      <c r="I173" s="41"/>
      <c r="J173" s="41"/>
      <c r="K173" s="41"/>
      <c r="L173" s="41"/>
      <c r="M173" s="41"/>
      <c r="N173" s="41"/>
    </row>
    <row r="174" spans="1:14" x14ac:dyDescent="0.25">
      <c r="H174" s="41"/>
      <c r="I174" s="41"/>
      <c r="J174" s="41"/>
      <c r="K174" s="41"/>
      <c r="L174" s="41"/>
      <c r="M174" s="41"/>
      <c r="N174" s="41"/>
    </row>
    <row r="175" spans="1:14" x14ac:dyDescent="0.25">
      <c r="H175" s="41"/>
      <c r="I175" s="41"/>
      <c r="J175" s="41"/>
      <c r="K175" s="41"/>
      <c r="L175" s="41"/>
      <c r="M175" s="41"/>
      <c r="N175" s="41"/>
    </row>
    <row r="176" spans="1:14" x14ac:dyDescent="0.25">
      <c r="H176" s="41"/>
      <c r="I176" s="41"/>
      <c r="J176" s="41"/>
      <c r="K176" s="41"/>
      <c r="L176" s="41"/>
      <c r="M176" s="41"/>
      <c r="N176" s="41"/>
    </row>
    <row r="177" spans="8:14" x14ac:dyDescent="0.25">
      <c r="H177" s="41"/>
      <c r="I177" s="41"/>
      <c r="J177" s="41"/>
      <c r="K177" s="41"/>
      <c r="L177" s="41"/>
      <c r="M177" s="41"/>
      <c r="N177" s="41"/>
    </row>
    <row r="178" spans="8:14" x14ac:dyDescent="0.25">
      <c r="H178" s="41"/>
      <c r="I178" s="41"/>
      <c r="J178" s="41"/>
      <c r="K178" s="41"/>
      <c r="L178" s="41"/>
      <c r="M178" s="41"/>
      <c r="N178" s="41"/>
    </row>
    <row r="179" spans="8:14" x14ac:dyDescent="0.25">
      <c r="H179" s="41"/>
      <c r="I179" s="41"/>
      <c r="J179" s="41"/>
      <c r="K179" s="41"/>
      <c r="L179" s="41"/>
      <c r="M179" s="41"/>
      <c r="N179" s="41"/>
    </row>
    <row r="180" spans="8:14" x14ac:dyDescent="0.25">
      <c r="H180" s="41"/>
      <c r="I180" s="41"/>
      <c r="J180" s="41"/>
      <c r="K180" s="41"/>
      <c r="L180" s="41"/>
      <c r="M180" s="41"/>
      <c r="N180" s="41"/>
    </row>
    <row r="181" spans="8:14" x14ac:dyDescent="0.25">
      <c r="H181" s="41"/>
      <c r="I181" s="41"/>
      <c r="J181" s="41"/>
      <c r="K181" s="41"/>
      <c r="L181" s="41"/>
      <c r="M181" s="41"/>
      <c r="N181" s="41"/>
    </row>
    <row r="182" spans="8:14" x14ac:dyDescent="0.25">
      <c r="H182" s="41"/>
      <c r="I182" s="41"/>
      <c r="J182" s="41"/>
      <c r="K182" s="41"/>
      <c r="L182" s="41"/>
      <c r="M182" s="41"/>
      <c r="N182" s="41"/>
    </row>
    <row r="183" spans="8:14" x14ac:dyDescent="0.25">
      <c r="H183" s="41"/>
      <c r="I183" s="41"/>
      <c r="J183" s="41"/>
      <c r="K183" s="41"/>
      <c r="L183" s="41"/>
      <c r="M183" s="41"/>
      <c r="N183" s="41"/>
    </row>
    <row r="184" spans="8:14" x14ac:dyDescent="0.25">
      <c r="H184" s="41"/>
      <c r="I184" s="41"/>
      <c r="J184" s="41"/>
      <c r="K184" s="41"/>
      <c r="L184" s="41"/>
      <c r="M184" s="41"/>
      <c r="N184" s="41"/>
    </row>
    <row r="185" spans="8:14" x14ac:dyDescent="0.25">
      <c r="H185" s="41"/>
      <c r="I185" s="41"/>
      <c r="J185" s="41"/>
      <c r="K185" s="41"/>
      <c r="L185" s="41"/>
      <c r="M185" s="41"/>
      <c r="N185" s="41"/>
    </row>
    <row r="186" spans="8:14" x14ac:dyDescent="0.25">
      <c r="H186" s="41"/>
      <c r="I186" s="41"/>
      <c r="J186" s="41"/>
      <c r="K186" s="41"/>
      <c r="L186" s="41"/>
      <c r="M186" s="41"/>
      <c r="N186" s="41"/>
    </row>
    <row r="187" spans="8:14" x14ac:dyDescent="0.25">
      <c r="H187" s="41"/>
      <c r="I187" s="41"/>
      <c r="J187" s="41"/>
      <c r="K187" s="41"/>
      <c r="L187" s="41"/>
      <c r="M187" s="41"/>
      <c r="N187" s="41"/>
    </row>
    <row r="188" spans="8:14" x14ac:dyDescent="0.25">
      <c r="H188" s="41"/>
      <c r="I188" s="41"/>
      <c r="J188" s="41"/>
      <c r="K188" s="41"/>
      <c r="L188" s="41"/>
      <c r="M188" s="41"/>
      <c r="N188" s="41"/>
    </row>
    <row r="189" spans="8:14" x14ac:dyDescent="0.25">
      <c r="H189" s="41"/>
      <c r="I189" s="41"/>
      <c r="J189" s="41"/>
      <c r="K189" s="41"/>
      <c r="L189" s="41"/>
      <c r="M189" s="41"/>
      <c r="N189" s="41"/>
    </row>
    <row r="190" spans="8:14" x14ac:dyDescent="0.25">
      <c r="H190" s="41"/>
      <c r="I190" s="41"/>
      <c r="J190" s="41"/>
      <c r="K190" s="41"/>
      <c r="L190" s="41"/>
      <c r="M190" s="41"/>
      <c r="N190" s="41"/>
    </row>
    <row r="191" spans="8:14" x14ac:dyDescent="0.25">
      <c r="H191" s="41"/>
      <c r="I191" s="41"/>
      <c r="J191" s="41"/>
      <c r="K191" s="41"/>
      <c r="L191" s="41"/>
      <c r="M191" s="41"/>
      <c r="N191" s="41"/>
    </row>
    <row r="192" spans="8:14" x14ac:dyDescent="0.25">
      <c r="H192" s="41"/>
      <c r="I192" s="41"/>
      <c r="J192" s="41"/>
      <c r="K192" s="41"/>
      <c r="L192" s="41"/>
      <c r="M192" s="41"/>
      <c r="N192" s="41"/>
    </row>
    <row r="193" spans="8:14" x14ac:dyDescent="0.25">
      <c r="H193" s="41"/>
      <c r="I193" s="41"/>
      <c r="J193" s="41"/>
      <c r="K193" s="41"/>
      <c r="L193" s="41"/>
      <c r="M193" s="41"/>
      <c r="N193" s="41"/>
    </row>
    <row r="194" spans="8:14" x14ac:dyDescent="0.25">
      <c r="H194" s="41"/>
      <c r="I194" s="41"/>
      <c r="J194" s="41"/>
      <c r="K194" s="41"/>
      <c r="L194" s="41"/>
      <c r="M194" s="41"/>
      <c r="N194" s="41"/>
    </row>
    <row r="195" spans="8:14" x14ac:dyDescent="0.25">
      <c r="H195" s="41"/>
      <c r="I195" s="41"/>
      <c r="J195" s="41"/>
      <c r="K195" s="41"/>
      <c r="L195" s="41"/>
      <c r="M195" s="41"/>
      <c r="N195" s="41"/>
    </row>
    <row r="196" spans="8:14" x14ac:dyDescent="0.25">
      <c r="H196" s="41"/>
      <c r="I196" s="41"/>
      <c r="J196" s="41"/>
      <c r="K196" s="41"/>
      <c r="L196" s="41"/>
      <c r="M196" s="41"/>
      <c r="N196" s="41"/>
    </row>
    <row r="197" spans="8:14" x14ac:dyDescent="0.25">
      <c r="H197" s="41"/>
      <c r="I197" s="41"/>
      <c r="J197" s="41"/>
      <c r="K197" s="41"/>
      <c r="L197" s="41"/>
      <c r="M197" s="41"/>
      <c r="N197" s="41"/>
    </row>
    <row r="198" spans="8:14" x14ac:dyDescent="0.25">
      <c r="H198" s="41"/>
      <c r="I198" s="41"/>
      <c r="J198" s="41"/>
      <c r="K198" s="41"/>
      <c r="L198" s="41"/>
      <c r="M198" s="41"/>
      <c r="N198" s="41"/>
    </row>
    <row r="199" spans="8:14" x14ac:dyDescent="0.25">
      <c r="H199" s="41"/>
      <c r="I199" s="41"/>
      <c r="J199" s="41"/>
      <c r="K199" s="41"/>
      <c r="L199" s="41"/>
      <c r="M199" s="41"/>
      <c r="N199" s="41"/>
    </row>
    <row r="200" spans="8:14" x14ac:dyDescent="0.25">
      <c r="H200" s="41"/>
      <c r="I200" s="41"/>
      <c r="J200" s="41"/>
      <c r="K200" s="41"/>
      <c r="L200" s="41"/>
      <c r="M200" s="41"/>
      <c r="N200" s="41"/>
    </row>
  </sheetData>
  <mergeCells count="12">
    <mergeCell ref="A98:A99"/>
    <mergeCell ref="B98:D98"/>
    <mergeCell ref="E98:G98"/>
    <mergeCell ref="A132:A133"/>
    <mergeCell ref="B132:D132"/>
    <mergeCell ref="E132:G132"/>
    <mergeCell ref="A3:A4"/>
    <mergeCell ref="B3:D3"/>
    <mergeCell ref="E3:G3"/>
    <mergeCell ref="A64:A65"/>
    <mergeCell ref="B64:D64"/>
    <mergeCell ref="E64:G64"/>
  </mergeCells>
  <phoneticPr fontId="3" type="noConversion"/>
  <pageMargins left="0.75" right="0.75" top="1" bottom="1" header="0.5" footer="0.5"/>
  <pageSetup paperSize="13" orientation="portrait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activeCell="O108" sqref="O108"/>
    </sheetView>
  </sheetViews>
  <sheetFormatPr defaultColWidth="9.109375" defaultRowHeight="13.2" x14ac:dyDescent="0.25"/>
  <cols>
    <col min="1" max="1" width="13.109375" style="1631" customWidth="1"/>
    <col min="2" max="11" width="5.6640625" style="1631" customWidth="1"/>
    <col min="12" max="16384" width="9.109375" style="1631"/>
  </cols>
  <sheetData>
    <row r="1" spans="1:11" x14ac:dyDescent="0.25">
      <c r="A1" s="1688" t="s">
        <v>1037</v>
      </c>
    </row>
    <row r="2" spans="1:11" x14ac:dyDescent="0.25">
      <c r="A2" s="1813"/>
    </row>
    <row r="3" spans="1:11" x14ac:dyDescent="0.25">
      <c r="A3" s="1688" t="s">
        <v>248</v>
      </c>
    </row>
    <row r="4" spans="1:11" x14ac:dyDescent="0.25">
      <c r="A4" s="1813"/>
    </row>
    <row r="5" spans="1:11" x14ac:dyDescent="0.25">
      <c r="A5" s="1807" t="s">
        <v>891</v>
      </c>
    </row>
    <row r="6" spans="1:11" x14ac:dyDescent="0.25">
      <c r="A6" s="1807"/>
    </row>
    <row r="7" spans="1:11" x14ac:dyDescent="0.25">
      <c r="A7" s="1766" t="s">
        <v>893</v>
      </c>
      <c r="B7" s="1878" t="s">
        <v>413</v>
      </c>
      <c r="C7" s="1878" t="s">
        <v>414</v>
      </c>
      <c r="D7" s="1878" t="s">
        <v>415</v>
      </c>
      <c r="E7" s="1878" t="s">
        <v>416</v>
      </c>
      <c r="F7" s="1878" t="s">
        <v>417</v>
      </c>
      <c r="G7" s="1878" t="s">
        <v>418</v>
      </c>
      <c r="H7" s="1878" t="s">
        <v>419</v>
      </c>
      <c r="I7" s="1878" t="s">
        <v>511</v>
      </c>
      <c r="J7" s="1878" t="s">
        <v>518</v>
      </c>
      <c r="K7" s="1878" t="s">
        <v>519</v>
      </c>
    </row>
    <row r="8" spans="1:11" x14ac:dyDescent="0.25">
      <c r="A8" s="1740" t="s">
        <v>294</v>
      </c>
      <c r="B8" s="1885" t="s">
        <v>845</v>
      </c>
      <c r="C8" s="1885" t="s">
        <v>845</v>
      </c>
      <c r="D8" s="1885" t="s">
        <v>845</v>
      </c>
      <c r="E8" s="1885" t="s">
        <v>797</v>
      </c>
      <c r="F8" s="1885" t="s">
        <v>797</v>
      </c>
      <c r="G8" s="1885" t="s">
        <v>797</v>
      </c>
      <c r="H8" s="1885" t="s">
        <v>797</v>
      </c>
      <c r="I8" s="1885" t="s">
        <v>797</v>
      </c>
      <c r="J8" s="1885" t="s">
        <v>797</v>
      </c>
      <c r="K8" s="1885" t="s">
        <v>797</v>
      </c>
    </row>
    <row r="9" spans="1:11" x14ac:dyDescent="0.25">
      <c r="A9" s="1740" t="s">
        <v>361</v>
      </c>
      <c r="B9" s="1885" t="s">
        <v>845</v>
      </c>
      <c r="C9" s="1885" t="s">
        <v>845</v>
      </c>
      <c r="D9" s="1885" t="s">
        <v>845</v>
      </c>
      <c r="E9" s="1885" t="s">
        <v>797</v>
      </c>
      <c r="F9" s="1885" t="s">
        <v>797</v>
      </c>
      <c r="G9" s="1885" t="s">
        <v>797</v>
      </c>
      <c r="H9" s="1885" t="s">
        <v>797</v>
      </c>
      <c r="I9" s="1885" t="s">
        <v>797</v>
      </c>
      <c r="J9" s="1885" t="s">
        <v>797</v>
      </c>
      <c r="K9" s="1885" t="s">
        <v>797</v>
      </c>
    </row>
    <row r="10" spans="1:11" x14ac:dyDescent="0.25">
      <c r="A10" s="1740" t="s">
        <v>455</v>
      </c>
      <c r="B10" s="1885" t="s">
        <v>845</v>
      </c>
      <c r="C10" s="1885" t="s">
        <v>845</v>
      </c>
      <c r="D10" s="1885" t="s">
        <v>845</v>
      </c>
      <c r="E10" s="1885" t="s">
        <v>797</v>
      </c>
      <c r="F10" s="1885" t="s">
        <v>797</v>
      </c>
      <c r="G10" s="1885" t="s">
        <v>797</v>
      </c>
      <c r="H10" s="1885" t="s">
        <v>797</v>
      </c>
      <c r="I10" s="1885" t="s">
        <v>797</v>
      </c>
      <c r="J10" s="1885" t="s">
        <v>797</v>
      </c>
      <c r="K10" s="1885" t="s">
        <v>797</v>
      </c>
    </row>
    <row r="11" spans="1:11" x14ac:dyDescent="0.25">
      <c r="A11" s="1740" t="s">
        <v>456</v>
      </c>
      <c r="B11" s="1885" t="s">
        <v>845</v>
      </c>
      <c r="C11" s="1885" t="s">
        <v>845</v>
      </c>
      <c r="D11" s="1885" t="s">
        <v>845</v>
      </c>
      <c r="E11" s="1885">
        <v>1</v>
      </c>
      <c r="F11" s="1885" t="s">
        <v>797</v>
      </c>
      <c r="G11" s="1885" t="s">
        <v>797</v>
      </c>
      <c r="H11" s="1885" t="s">
        <v>797</v>
      </c>
      <c r="I11" s="1885">
        <v>1</v>
      </c>
      <c r="J11" s="1885" t="s">
        <v>797</v>
      </c>
      <c r="K11" s="1885">
        <v>2</v>
      </c>
    </row>
    <row r="12" spans="1:11" x14ac:dyDescent="0.25">
      <c r="A12" s="1740" t="s">
        <v>457</v>
      </c>
      <c r="B12" s="41">
        <v>14</v>
      </c>
      <c r="C12" s="41">
        <v>17</v>
      </c>
      <c r="D12" s="41">
        <v>20</v>
      </c>
      <c r="E12" s="41">
        <v>21</v>
      </c>
      <c r="F12" s="41">
        <v>17</v>
      </c>
      <c r="G12" s="41">
        <v>19</v>
      </c>
      <c r="H12" s="41">
        <v>24</v>
      </c>
      <c r="I12" s="41">
        <v>14</v>
      </c>
      <c r="J12" s="41">
        <v>19</v>
      </c>
      <c r="K12" s="41">
        <v>14</v>
      </c>
    </row>
    <row r="13" spans="1:11" x14ac:dyDescent="0.25">
      <c r="A13" s="1740" t="s">
        <v>458</v>
      </c>
      <c r="B13" s="41">
        <v>22</v>
      </c>
      <c r="C13" s="41">
        <v>17</v>
      </c>
      <c r="D13" s="41">
        <v>18</v>
      </c>
      <c r="E13" s="41">
        <v>17</v>
      </c>
      <c r="F13" s="41">
        <v>19</v>
      </c>
      <c r="G13" s="41">
        <v>23</v>
      </c>
      <c r="H13" s="41">
        <v>13</v>
      </c>
      <c r="I13" s="41">
        <v>13</v>
      </c>
      <c r="J13" s="41">
        <v>17</v>
      </c>
      <c r="K13" s="41">
        <v>14</v>
      </c>
    </row>
    <row r="14" spans="1:11" x14ac:dyDescent="0.25">
      <c r="A14" s="1740" t="s">
        <v>459</v>
      </c>
      <c r="B14" s="41">
        <v>13</v>
      </c>
      <c r="C14" s="41">
        <v>21</v>
      </c>
      <c r="D14" s="41">
        <v>18</v>
      </c>
      <c r="E14" s="41">
        <v>25</v>
      </c>
      <c r="F14" s="41">
        <v>17</v>
      </c>
      <c r="G14" s="41">
        <v>15</v>
      </c>
      <c r="H14" s="41">
        <v>19</v>
      </c>
      <c r="I14" s="41">
        <v>13</v>
      </c>
      <c r="J14" s="41">
        <v>15</v>
      </c>
      <c r="K14" s="41">
        <v>11</v>
      </c>
    </row>
    <row r="15" spans="1:11" x14ac:dyDescent="0.25">
      <c r="A15" s="1740" t="s">
        <v>460</v>
      </c>
      <c r="B15" s="41">
        <v>19</v>
      </c>
      <c r="C15" s="41">
        <v>19</v>
      </c>
      <c r="D15" s="41">
        <v>14</v>
      </c>
      <c r="E15" s="41">
        <v>22</v>
      </c>
      <c r="F15" s="41">
        <v>12</v>
      </c>
      <c r="G15" s="41">
        <v>13</v>
      </c>
      <c r="H15" s="41">
        <v>5</v>
      </c>
      <c r="I15" s="41">
        <v>15</v>
      </c>
      <c r="J15" s="41">
        <v>22</v>
      </c>
      <c r="K15" s="41">
        <v>13</v>
      </c>
    </row>
    <row r="16" spans="1:11" x14ac:dyDescent="0.25">
      <c r="A16" s="1740" t="s">
        <v>894</v>
      </c>
      <c r="B16" s="41">
        <v>12</v>
      </c>
      <c r="C16" s="41">
        <v>21</v>
      </c>
      <c r="D16" s="41">
        <v>19</v>
      </c>
      <c r="E16" s="41">
        <v>20</v>
      </c>
      <c r="F16" s="41">
        <v>21</v>
      </c>
      <c r="G16" s="41">
        <v>14</v>
      </c>
      <c r="H16" s="41">
        <v>10</v>
      </c>
      <c r="I16" s="41">
        <v>20</v>
      </c>
      <c r="J16" s="41">
        <v>13</v>
      </c>
      <c r="K16" s="41">
        <v>8</v>
      </c>
    </row>
    <row r="17" spans="1:12" x14ac:dyDescent="0.25">
      <c r="A17" s="1740" t="s">
        <v>256</v>
      </c>
      <c r="B17" s="41">
        <v>20</v>
      </c>
      <c r="C17" s="41">
        <v>13</v>
      </c>
      <c r="D17" s="41">
        <v>17</v>
      </c>
      <c r="E17" s="41">
        <v>23</v>
      </c>
      <c r="F17" s="41">
        <v>18</v>
      </c>
      <c r="G17" s="41">
        <v>13</v>
      </c>
      <c r="H17" s="41">
        <v>15</v>
      </c>
      <c r="I17" s="41">
        <v>18</v>
      </c>
      <c r="J17" s="41">
        <v>21</v>
      </c>
      <c r="K17" s="41">
        <v>15</v>
      </c>
    </row>
    <row r="18" spans="1:12" x14ac:dyDescent="0.25">
      <c r="A18" s="1632" t="s">
        <v>38</v>
      </c>
      <c r="B18" s="1904">
        <f t="shared" ref="B18:H18" si="0">SUM(B8:B17)</f>
        <v>100</v>
      </c>
      <c r="C18" s="1904">
        <f t="shared" si="0"/>
        <v>108</v>
      </c>
      <c r="D18" s="1904">
        <f t="shared" si="0"/>
        <v>106</v>
      </c>
      <c r="E18" s="1904">
        <f t="shared" si="0"/>
        <v>129</v>
      </c>
      <c r="F18" s="1904">
        <f t="shared" si="0"/>
        <v>104</v>
      </c>
      <c r="G18" s="1904">
        <f t="shared" si="0"/>
        <v>97</v>
      </c>
      <c r="H18" s="1904">
        <f t="shared" si="0"/>
        <v>86</v>
      </c>
      <c r="I18" s="1904">
        <v>94</v>
      </c>
      <c r="J18" s="1904">
        <v>107</v>
      </c>
      <c r="K18" s="1904">
        <v>77</v>
      </c>
    </row>
    <row r="19" spans="1:12" x14ac:dyDescent="0.25">
      <c r="A19" s="1814"/>
    </row>
    <row r="20" spans="1:12" x14ac:dyDescent="0.25">
      <c r="A20" s="1807" t="s">
        <v>822</v>
      </c>
    </row>
    <row r="21" spans="1:12" x14ac:dyDescent="0.25">
      <c r="A21" s="1814"/>
    </row>
    <row r="22" spans="1:12" x14ac:dyDescent="0.25">
      <c r="A22" s="1766" t="s">
        <v>893</v>
      </c>
      <c r="B22" s="1878" t="s">
        <v>413</v>
      </c>
      <c r="C22" s="1878" t="s">
        <v>414</v>
      </c>
      <c r="D22" s="1878" t="s">
        <v>415</v>
      </c>
      <c r="E22" s="1878" t="s">
        <v>416</v>
      </c>
      <c r="F22" s="1878" t="s">
        <v>417</v>
      </c>
      <c r="G22" s="1878" t="s">
        <v>418</v>
      </c>
      <c r="H22" s="1878" t="s">
        <v>419</v>
      </c>
      <c r="I22" s="1878" t="s">
        <v>511</v>
      </c>
      <c r="J22" s="1878" t="s">
        <v>518</v>
      </c>
      <c r="K22" s="1878" t="s">
        <v>519</v>
      </c>
    </row>
    <row r="23" spans="1:12" x14ac:dyDescent="0.25">
      <c r="A23" s="1740" t="s">
        <v>294</v>
      </c>
      <c r="B23" s="1885" t="s">
        <v>845</v>
      </c>
      <c r="C23" s="1885" t="s">
        <v>845</v>
      </c>
      <c r="D23" s="1885" t="s">
        <v>845</v>
      </c>
      <c r="E23" s="1885" t="s">
        <v>797</v>
      </c>
      <c r="F23" s="1885" t="s">
        <v>797</v>
      </c>
      <c r="G23" s="1885" t="s">
        <v>797</v>
      </c>
      <c r="H23" s="1885" t="s">
        <v>797</v>
      </c>
      <c r="I23" s="1885" t="s">
        <v>797</v>
      </c>
      <c r="J23" s="1885" t="s">
        <v>797</v>
      </c>
      <c r="K23" s="1885" t="s">
        <v>797</v>
      </c>
      <c r="L23" s="1759"/>
    </row>
    <row r="24" spans="1:12" x14ac:dyDescent="0.25">
      <c r="A24" s="1740" t="s">
        <v>361</v>
      </c>
      <c r="B24" s="1885" t="s">
        <v>845</v>
      </c>
      <c r="C24" s="1885">
        <v>2</v>
      </c>
      <c r="D24" s="1885" t="s">
        <v>845</v>
      </c>
      <c r="E24" s="1885" t="s">
        <v>797</v>
      </c>
      <c r="F24" s="1885" t="s">
        <v>797</v>
      </c>
      <c r="G24" s="1885" t="s">
        <v>797</v>
      </c>
      <c r="H24" s="1885" t="s">
        <v>797</v>
      </c>
      <c r="I24" s="1885" t="s">
        <v>797</v>
      </c>
      <c r="J24" s="1885" t="s">
        <v>797</v>
      </c>
      <c r="K24" s="1885" t="s">
        <v>797</v>
      </c>
      <c r="L24" s="1759"/>
    </row>
    <row r="25" spans="1:12" x14ac:dyDescent="0.25">
      <c r="A25" s="1740" t="s">
        <v>455</v>
      </c>
      <c r="B25" s="1885" t="s">
        <v>845</v>
      </c>
      <c r="C25" s="1885" t="s">
        <v>845</v>
      </c>
      <c r="D25" s="1885" t="s">
        <v>845</v>
      </c>
      <c r="E25" s="1885">
        <v>1</v>
      </c>
      <c r="F25" s="1885" t="s">
        <v>797</v>
      </c>
      <c r="G25" s="1885" t="s">
        <v>797</v>
      </c>
      <c r="H25" s="1885" t="s">
        <v>797</v>
      </c>
      <c r="I25" s="1885" t="s">
        <v>797</v>
      </c>
      <c r="J25" s="1885" t="s">
        <v>797</v>
      </c>
      <c r="K25" s="1885" t="s">
        <v>797</v>
      </c>
      <c r="L25" s="1759"/>
    </row>
    <row r="26" spans="1:12" x14ac:dyDescent="0.25">
      <c r="A26" s="1740" t="s">
        <v>456</v>
      </c>
      <c r="B26" s="787">
        <v>5</v>
      </c>
      <c r="C26" s="787">
        <v>3</v>
      </c>
      <c r="D26" s="787">
        <v>1</v>
      </c>
      <c r="E26" s="787">
        <v>3</v>
      </c>
      <c r="F26" s="787">
        <v>3</v>
      </c>
      <c r="G26" s="787">
        <v>4</v>
      </c>
      <c r="H26" s="787">
        <v>2</v>
      </c>
      <c r="I26" s="787">
        <v>6</v>
      </c>
      <c r="J26" s="787">
        <v>1</v>
      </c>
      <c r="K26" s="787">
        <v>4</v>
      </c>
      <c r="L26" s="1759"/>
    </row>
    <row r="27" spans="1:12" x14ac:dyDescent="0.25">
      <c r="A27" s="1740" t="s">
        <v>457</v>
      </c>
      <c r="B27" s="787">
        <v>99</v>
      </c>
      <c r="C27" s="787">
        <v>116</v>
      </c>
      <c r="D27" s="787">
        <v>146</v>
      </c>
      <c r="E27" s="787">
        <v>132</v>
      </c>
      <c r="F27" s="787">
        <v>120</v>
      </c>
      <c r="G27" s="787">
        <v>114</v>
      </c>
      <c r="H27" s="787">
        <v>127</v>
      </c>
      <c r="I27" s="787">
        <v>140</v>
      </c>
      <c r="J27" s="787">
        <v>143</v>
      </c>
      <c r="K27" s="787">
        <v>119</v>
      </c>
      <c r="L27" s="1759"/>
    </row>
    <row r="28" spans="1:12" x14ac:dyDescent="0.25">
      <c r="A28" s="1740" t="s">
        <v>458</v>
      </c>
      <c r="B28" s="41">
        <v>134</v>
      </c>
      <c r="C28" s="41">
        <v>186</v>
      </c>
      <c r="D28" s="41">
        <v>167</v>
      </c>
      <c r="E28" s="41">
        <v>159</v>
      </c>
      <c r="F28" s="41">
        <v>164</v>
      </c>
      <c r="G28" s="41">
        <v>123</v>
      </c>
      <c r="H28" s="41">
        <v>106</v>
      </c>
      <c r="I28" s="41">
        <v>104</v>
      </c>
      <c r="J28" s="41">
        <v>157</v>
      </c>
      <c r="K28" s="41">
        <v>147</v>
      </c>
      <c r="L28" s="1759"/>
    </row>
    <row r="29" spans="1:12" x14ac:dyDescent="0.25">
      <c r="A29" s="1740" t="s">
        <v>459</v>
      </c>
      <c r="B29" s="41">
        <v>122</v>
      </c>
      <c r="C29" s="41">
        <v>111</v>
      </c>
      <c r="D29" s="41">
        <v>120</v>
      </c>
      <c r="E29" s="41">
        <v>130</v>
      </c>
      <c r="F29" s="41">
        <v>128</v>
      </c>
      <c r="G29" s="41">
        <v>111</v>
      </c>
      <c r="H29" s="41">
        <v>91</v>
      </c>
      <c r="I29" s="41">
        <v>109</v>
      </c>
      <c r="J29" s="41">
        <v>119</v>
      </c>
      <c r="K29" s="41">
        <v>115</v>
      </c>
      <c r="L29" s="1759"/>
    </row>
    <row r="30" spans="1:12" x14ac:dyDescent="0.25">
      <c r="A30" s="1740" t="s">
        <v>460</v>
      </c>
      <c r="B30" s="41">
        <v>110</v>
      </c>
      <c r="C30" s="41">
        <v>96</v>
      </c>
      <c r="D30" s="41">
        <v>128</v>
      </c>
      <c r="E30" s="41">
        <v>122</v>
      </c>
      <c r="F30" s="41">
        <v>102</v>
      </c>
      <c r="G30" s="41">
        <v>96</v>
      </c>
      <c r="H30" s="41">
        <v>103</v>
      </c>
      <c r="I30" s="41">
        <v>102</v>
      </c>
      <c r="J30" s="41">
        <v>122</v>
      </c>
      <c r="K30" s="41">
        <v>126</v>
      </c>
      <c r="L30" s="1759"/>
    </row>
    <row r="31" spans="1:12" x14ac:dyDescent="0.25">
      <c r="A31" s="1740" t="s">
        <v>894</v>
      </c>
      <c r="B31" s="41">
        <v>103</v>
      </c>
      <c r="C31" s="41">
        <v>99</v>
      </c>
      <c r="D31" s="41">
        <v>98</v>
      </c>
      <c r="E31" s="41">
        <v>105</v>
      </c>
      <c r="F31" s="41">
        <v>106</v>
      </c>
      <c r="G31" s="41">
        <v>105</v>
      </c>
      <c r="H31" s="41">
        <v>87</v>
      </c>
      <c r="I31" s="41">
        <v>107</v>
      </c>
      <c r="J31" s="41">
        <v>114</v>
      </c>
      <c r="K31" s="41">
        <v>138</v>
      </c>
      <c r="L31" s="1759"/>
    </row>
    <row r="32" spans="1:12" x14ac:dyDescent="0.25">
      <c r="A32" s="1740" t="s">
        <v>256</v>
      </c>
      <c r="B32" s="41">
        <v>69</v>
      </c>
      <c r="C32" s="41">
        <v>86</v>
      </c>
      <c r="D32" s="41">
        <v>89</v>
      </c>
      <c r="E32" s="41">
        <v>107</v>
      </c>
      <c r="F32" s="41">
        <v>82</v>
      </c>
      <c r="G32" s="41">
        <v>79</v>
      </c>
      <c r="H32" s="41">
        <v>82</v>
      </c>
      <c r="I32" s="41">
        <v>114</v>
      </c>
      <c r="J32" s="41">
        <v>120</v>
      </c>
      <c r="K32" s="41">
        <v>120</v>
      </c>
      <c r="L32" s="1759"/>
    </row>
    <row r="33" spans="1:12" x14ac:dyDescent="0.25">
      <c r="A33" s="1632" t="s">
        <v>38</v>
      </c>
      <c r="B33" s="1904">
        <f t="shared" ref="B33:H33" si="1">SUM(B23:B32)</f>
        <v>642</v>
      </c>
      <c r="C33" s="1904">
        <f t="shared" si="1"/>
        <v>699</v>
      </c>
      <c r="D33" s="1904">
        <f t="shared" si="1"/>
        <v>749</v>
      </c>
      <c r="E33" s="1904">
        <f t="shared" si="1"/>
        <v>759</v>
      </c>
      <c r="F33" s="1904">
        <f t="shared" si="1"/>
        <v>705</v>
      </c>
      <c r="G33" s="1904">
        <f t="shared" si="1"/>
        <v>632</v>
      </c>
      <c r="H33" s="1904">
        <f t="shared" si="1"/>
        <v>598</v>
      </c>
      <c r="I33" s="1904">
        <v>682</v>
      </c>
      <c r="J33" s="1904">
        <v>776</v>
      </c>
      <c r="K33" s="1904">
        <v>769</v>
      </c>
      <c r="L33" s="1759"/>
    </row>
    <row r="34" spans="1:12" x14ac:dyDescent="0.25">
      <c r="A34" s="1812"/>
    </row>
    <row r="35" spans="1:12" x14ac:dyDescent="0.25">
      <c r="A35" s="1807" t="s">
        <v>823</v>
      </c>
    </row>
    <row r="36" spans="1:12" x14ac:dyDescent="0.25">
      <c r="A36" s="1812"/>
    </row>
    <row r="37" spans="1:12" x14ac:dyDescent="0.25">
      <c r="A37" s="1766" t="s">
        <v>893</v>
      </c>
      <c r="B37" s="1878" t="s">
        <v>413</v>
      </c>
      <c r="C37" s="1878" t="s">
        <v>414</v>
      </c>
      <c r="D37" s="1878" t="s">
        <v>415</v>
      </c>
      <c r="E37" s="1878" t="s">
        <v>416</v>
      </c>
      <c r="F37" s="1878" t="s">
        <v>417</v>
      </c>
      <c r="G37" s="1878" t="s">
        <v>418</v>
      </c>
      <c r="H37" s="1878" t="s">
        <v>419</v>
      </c>
      <c r="I37" s="1878" t="s">
        <v>511</v>
      </c>
      <c r="J37" s="1878" t="s">
        <v>518</v>
      </c>
      <c r="K37" s="1878" t="s">
        <v>519</v>
      </c>
    </row>
    <row r="38" spans="1:12" x14ac:dyDescent="0.25">
      <c r="A38" s="1740" t="s">
        <v>294</v>
      </c>
      <c r="B38" s="1885" t="s">
        <v>845</v>
      </c>
      <c r="C38" s="1885" t="s">
        <v>845</v>
      </c>
      <c r="D38" s="1885" t="s">
        <v>845</v>
      </c>
      <c r="E38" s="1885">
        <v>2</v>
      </c>
      <c r="F38" s="1885">
        <v>1</v>
      </c>
      <c r="G38" s="1885" t="s">
        <v>797</v>
      </c>
      <c r="H38" s="1885" t="s">
        <v>797</v>
      </c>
      <c r="I38" s="1885" t="s">
        <v>797</v>
      </c>
      <c r="J38" s="1885" t="s">
        <v>797</v>
      </c>
      <c r="K38" s="1885" t="s">
        <v>797</v>
      </c>
    </row>
    <row r="39" spans="1:12" x14ac:dyDescent="0.25">
      <c r="A39" s="1740" t="s">
        <v>361</v>
      </c>
      <c r="B39" s="1885">
        <v>3</v>
      </c>
      <c r="C39" s="1885">
        <v>1</v>
      </c>
      <c r="D39" s="1885" t="s">
        <v>845</v>
      </c>
      <c r="E39" s="1885" t="s">
        <v>797</v>
      </c>
      <c r="F39" s="1885" t="s">
        <v>797</v>
      </c>
      <c r="G39" s="1885" t="s">
        <v>797</v>
      </c>
      <c r="H39" s="1885" t="s">
        <v>797</v>
      </c>
      <c r="I39" s="1885">
        <v>1</v>
      </c>
      <c r="J39" s="1885" t="s">
        <v>797</v>
      </c>
      <c r="K39" s="1885" t="s">
        <v>797</v>
      </c>
    </row>
    <row r="40" spans="1:12" x14ac:dyDescent="0.25">
      <c r="A40" s="1740" t="s">
        <v>455</v>
      </c>
      <c r="B40" s="787">
        <v>2</v>
      </c>
      <c r="C40" s="787">
        <v>1</v>
      </c>
      <c r="D40" s="787">
        <v>3</v>
      </c>
      <c r="E40" s="787">
        <v>5</v>
      </c>
      <c r="F40" s="787">
        <v>2</v>
      </c>
      <c r="G40" s="787">
        <v>2</v>
      </c>
      <c r="H40" s="787">
        <v>1</v>
      </c>
      <c r="I40" s="1891" t="s">
        <v>797</v>
      </c>
      <c r="J40" s="1885" t="s">
        <v>797</v>
      </c>
      <c r="K40" s="1885" t="s">
        <v>797</v>
      </c>
    </row>
    <row r="41" spans="1:12" x14ac:dyDescent="0.25">
      <c r="A41" s="1740" t="s">
        <v>456</v>
      </c>
      <c r="B41" s="787">
        <v>15</v>
      </c>
      <c r="C41" s="787">
        <v>15</v>
      </c>
      <c r="D41" s="787">
        <v>14</v>
      </c>
      <c r="E41" s="787">
        <v>12</v>
      </c>
      <c r="F41" s="787">
        <v>11</v>
      </c>
      <c r="G41" s="787">
        <v>7</v>
      </c>
      <c r="H41" s="787">
        <v>10</v>
      </c>
      <c r="I41" s="787">
        <v>3</v>
      </c>
      <c r="J41" s="787">
        <v>9</v>
      </c>
      <c r="K41" s="787">
        <v>11</v>
      </c>
    </row>
    <row r="42" spans="1:12" x14ac:dyDescent="0.25">
      <c r="A42" s="1740" t="s">
        <v>457</v>
      </c>
      <c r="B42" s="787">
        <v>804</v>
      </c>
      <c r="C42" s="787">
        <v>922</v>
      </c>
      <c r="D42" s="787">
        <v>956</v>
      </c>
      <c r="E42" s="787">
        <v>1001</v>
      </c>
      <c r="F42" s="787">
        <v>962</v>
      </c>
      <c r="G42" s="787">
        <v>929</v>
      </c>
      <c r="H42" s="787">
        <v>696</v>
      </c>
      <c r="I42" s="787">
        <v>857</v>
      </c>
      <c r="J42" s="787">
        <v>922</v>
      </c>
      <c r="K42" s="787">
        <v>931</v>
      </c>
    </row>
    <row r="43" spans="1:12" x14ac:dyDescent="0.25">
      <c r="A43" s="1740" t="s">
        <v>458</v>
      </c>
      <c r="B43" s="787">
        <v>1299</v>
      </c>
      <c r="C43" s="787">
        <v>1279</v>
      </c>
      <c r="D43" s="787">
        <v>1264</v>
      </c>
      <c r="E43" s="787">
        <v>1332</v>
      </c>
      <c r="F43" s="787">
        <v>1172</v>
      </c>
      <c r="G43" s="787">
        <v>1106</v>
      </c>
      <c r="H43" s="787">
        <v>799</v>
      </c>
      <c r="I43" s="787">
        <v>959</v>
      </c>
      <c r="J43" s="787">
        <v>1072</v>
      </c>
      <c r="K43" s="787">
        <v>1150</v>
      </c>
    </row>
    <row r="44" spans="1:12" x14ac:dyDescent="0.25">
      <c r="A44" s="1740" t="s">
        <v>459</v>
      </c>
      <c r="B44" s="787">
        <v>969</v>
      </c>
      <c r="C44" s="787">
        <v>1036</v>
      </c>
      <c r="D44" s="787">
        <v>1000</v>
      </c>
      <c r="E44" s="787">
        <v>1050</v>
      </c>
      <c r="F44" s="787">
        <v>927</v>
      </c>
      <c r="G44" s="787">
        <v>858</v>
      </c>
      <c r="H44" s="787">
        <v>706</v>
      </c>
      <c r="I44" s="787">
        <v>870</v>
      </c>
      <c r="J44" s="787">
        <v>821</v>
      </c>
      <c r="K44" s="787">
        <v>925</v>
      </c>
    </row>
    <row r="45" spans="1:12" x14ac:dyDescent="0.25">
      <c r="A45" s="1740" t="s">
        <v>460</v>
      </c>
      <c r="B45" s="787">
        <v>887</v>
      </c>
      <c r="C45" s="787">
        <v>797</v>
      </c>
      <c r="D45" s="787">
        <v>834</v>
      </c>
      <c r="E45" s="787">
        <v>739</v>
      </c>
      <c r="F45" s="787">
        <v>770</v>
      </c>
      <c r="G45" s="787">
        <v>695</v>
      </c>
      <c r="H45" s="787">
        <v>537</v>
      </c>
      <c r="I45" s="787">
        <v>648</v>
      </c>
      <c r="J45" s="787">
        <v>703</v>
      </c>
      <c r="K45" s="787">
        <v>759</v>
      </c>
    </row>
    <row r="46" spans="1:12" x14ac:dyDescent="0.25">
      <c r="A46" s="1740" t="s">
        <v>894</v>
      </c>
      <c r="B46" s="787">
        <v>523</v>
      </c>
      <c r="C46" s="787">
        <v>560</v>
      </c>
      <c r="D46" s="787">
        <v>548</v>
      </c>
      <c r="E46" s="787">
        <v>560</v>
      </c>
      <c r="F46" s="787">
        <v>564</v>
      </c>
      <c r="G46" s="787">
        <v>538</v>
      </c>
      <c r="H46" s="787">
        <v>375</v>
      </c>
      <c r="I46" s="787">
        <v>442</v>
      </c>
      <c r="J46" s="787">
        <v>509</v>
      </c>
      <c r="K46" s="787">
        <v>558</v>
      </c>
    </row>
    <row r="47" spans="1:12" x14ac:dyDescent="0.25">
      <c r="A47" s="1740" t="s">
        <v>256</v>
      </c>
      <c r="B47" s="787">
        <v>308</v>
      </c>
      <c r="C47" s="787">
        <v>338</v>
      </c>
      <c r="D47" s="787">
        <v>369</v>
      </c>
      <c r="E47" s="787">
        <v>347</v>
      </c>
      <c r="F47" s="787">
        <v>368</v>
      </c>
      <c r="G47" s="787">
        <v>401</v>
      </c>
      <c r="H47" s="787">
        <v>267</v>
      </c>
      <c r="I47" s="787">
        <v>342</v>
      </c>
      <c r="J47" s="787">
        <v>409</v>
      </c>
      <c r="K47" s="787">
        <v>433</v>
      </c>
    </row>
    <row r="48" spans="1:12" x14ac:dyDescent="0.25">
      <c r="A48" s="1632" t="s">
        <v>38</v>
      </c>
      <c r="B48" s="1904">
        <f t="shared" ref="B48:H48" si="2">SUM(B38:B47)</f>
        <v>4810</v>
      </c>
      <c r="C48" s="1904">
        <f t="shared" si="2"/>
        <v>4949</v>
      </c>
      <c r="D48" s="1904">
        <f t="shared" si="2"/>
        <v>4988</v>
      </c>
      <c r="E48" s="1904">
        <f t="shared" si="2"/>
        <v>5048</v>
      </c>
      <c r="F48" s="1904">
        <f t="shared" si="2"/>
        <v>4777</v>
      </c>
      <c r="G48" s="1904">
        <f t="shared" si="2"/>
        <v>4536</v>
      </c>
      <c r="H48" s="1904">
        <f t="shared" si="2"/>
        <v>3391</v>
      </c>
      <c r="I48" s="1904">
        <v>4122</v>
      </c>
      <c r="J48" s="1904">
        <v>4445</v>
      </c>
      <c r="K48" s="1904">
        <v>4767</v>
      </c>
    </row>
    <row r="49" spans="1:11" x14ac:dyDescent="0.25">
      <c r="A49" s="1630"/>
    </row>
    <row r="50" spans="1:11" x14ac:dyDescent="0.25">
      <c r="A50" s="1688" t="s">
        <v>381</v>
      </c>
    </row>
    <row r="51" spans="1:11" x14ac:dyDescent="0.25">
      <c r="A51" s="1811"/>
    </row>
    <row r="52" spans="1:11" x14ac:dyDescent="0.25">
      <c r="A52" s="1807" t="s">
        <v>891</v>
      </c>
    </row>
    <row r="53" spans="1:11" x14ac:dyDescent="0.25">
      <c r="A53" s="1811"/>
    </row>
    <row r="54" spans="1:11" x14ac:dyDescent="0.25">
      <c r="A54" s="1766" t="s">
        <v>893</v>
      </c>
      <c r="B54" s="1878" t="s">
        <v>413</v>
      </c>
      <c r="C54" s="1878" t="s">
        <v>414</v>
      </c>
      <c r="D54" s="1878" t="s">
        <v>415</v>
      </c>
      <c r="E54" s="1878" t="s">
        <v>416</v>
      </c>
      <c r="F54" s="1878" t="s">
        <v>417</v>
      </c>
      <c r="G54" s="1878" t="s">
        <v>418</v>
      </c>
      <c r="H54" s="1878" t="s">
        <v>419</v>
      </c>
      <c r="I54" s="1878" t="s">
        <v>511</v>
      </c>
      <c r="J54" s="1878" t="s">
        <v>518</v>
      </c>
      <c r="K54" s="1878" t="s">
        <v>519</v>
      </c>
    </row>
    <row r="55" spans="1:11" x14ac:dyDescent="0.25">
      <c r="A55" s="1740" t="s">
        <v>294</v>
      </c>
      <c r="B55" s="1885" t="s">
        <v>845</v>
      </c>
      <c r="C55" s="1885" t="s">
        <v>845</v>
      </c>
      <c r="D55" s="1885" t="s">
        <v>845</v>
      </c>
      <c r="E55" s="1885" t="s">
        <v>845</v>
      </c>
      <c r="F55" s="1885" t="s">
        <v>845</v>
      </c>
      <c r="G55" s="1885" t="s">
        <v>845</v>
      </c>
      <c r="H55" s="1885" t="s">
        <v>797</v>
      </c>
      <c r="I55" s="1885" t="s">
        <v>797</v>
      </c>
      <c r="J55" s="1885" t="s">
        <v>797</v>
      </c>
      <c r="K55" s="1885" t="s">
        <v>797</v>
      </c>
    </row>
    <row r="56" spans="1:11" x14ac:dyDescent="0.25">
      <c r="A56" s="1740" t="s">
        <v>361</v>
      </c>
      <c r="B56" s="1885">
        <v>1</v>
      </c>
      <c r="C56" s="1885">
        <v>3</v>
      </c>
      <c r="D56" s="1885" t="s">
        <v>845</v>
      </c>
      <c r="E56" s="1885">
        <v>3</v>
      </c>
      <c r="F56" s="1885" t="s">
        <v>845</v>
      </c>
      <c r="G56" s="1885">
        <v>1</v>
      </c>
      <c r="H56" s="1885">
        <v>1</v>
      </c>
      <c r="I56" s="1885">
        <v>2</v>
      </c>
      <c r="J56" s="1885">
        <v>4</v>
      </c>
      <c r="K56" s="1885">
        <v>2</v>
      </c>
    </row>
    <row r="57" spans="1:11" x14ac:dyDescent="0.25">
      <c r="A57" s="1740" t="s">
        <v>455</v>
      </c>
      <c r="B57" s="1885">
        <v>2</v>
      </c>
      <c r="C57" s="1885">
        <v>1</v>
      </c>
      <c r="D57" s="1885" t="s">
        <v>845</v>
      </c>
      <c r="E57" s="1885">
        <v>2</v>
      </c>
      <c r="F57" s="1885">
        <v>1</v>
      </c>
      <c r="G57" s="1885">
        <v>1</v>
      </c>
      <c r="H57" s="1885">
        <v>1</v>
      </c>
      <c r="I57" s="1885">
        <v>3</v>
      </c>
      <c r="J57" s="1885" t="s">
        <v>797</v>
      </c>
      <c r="K57" s="1885">
        <v>4</v>
      </c>
    </row>
    <row r="58" spans="1:11" x14ac:dyDescent="0.25">
      <c r="A58" s="1740" t="s">
        <v>456</v>
      </c>
      <c r="B58" s="41">
        <v>5</v>
      </c>
      <c r="C58" s="41">
        <v>5</v>
      </c>
      <c r="D58" s="41">
        <v>5</v>
      </c>
      <c r="E58" s="41">
        <v>3</v>
      </c>
      <c r="F58" s="41">
        <v>2</v>
      </c>
      <c r="G58" s="41">
        <v>7</v>
      </c>
      <c r="H58" s="41">
        <v>2</v>
      </c>
      <c r="I58" s="41">
        <v>2</v>
      </c>
      <c r="J58" s="41">
        <v>2</v>
      </c>
      <c r="K58" s="41">
        <v>2</v>
      </c>
    </row>
    <row r="59" spans="1:11" x14ac:dyDescent="0.25">
      <c r="A59" s="1740" t="s">
        <v>457</v>
      </c>
      <c r="B59" s="41">
        <v>13</v>
      </c>
      <c r="C59" s="41">
        <v>8</v>
      </c>
      <c r="D59" s="41">
        <v>8</v>
      </c>
      <c r="E59" s="41">
        <v>15</v>
      </c>
      <c r="F59" s="41">
        <v>10</v>
      </c>
      <c r="G59" s="41">
        <v>10</v>
      </c>
      <c r="H59" s="41">
        <v>11</v>
      </c>
      <c r="I59" s="41">
        <v>9</v>
      </c>
      <c r="J59" s="41">
        <v>11</v>
      </c>
      <c r="K59" s="41">
        <v>6</v>
      </c>
    </row>
    <row r="60" spans="1:11" x14ac:dyDescent="0.25">
      <c r="A60" s="1740" t="s">
        <v>458</v>
      </c>
      <c r="B60" s="41">
        <v>4</v>
      </c>
      <c r="C60" s="41">
        <v>6</v>
      </c>
      <c r="D60" s="41">
        <v>6</v>
      </c>
      <c r="E60" s="41">
        <v>14</v>
      </c>
      <c r="F60" s="41">
        <v>5</v>
      </c>
      <c r="G60" s="41">
        <v>7</v>
      </c>
      <c r="H60" s="41">
        <v>5</v>
      </c>
      <c r="I60" s="41">
        <v>5</v>
      </c>
      <c r="J60" s="41">
        <v>5</v>
      </c>
      <c r="K60" s="41">
        <v>8</v>
      </c>
    </row>
    <row r="61" spans="1:11" x14ac:dyDescent="0.25">
      <c r="A61" s="1740" t="s">
        <v>459</v>
      </c>
      <c r="B61" s="41">
        <v>3</v>
      </c>
      <c r="C61" s="41">
        <v>9</v>
      </c>
      <c r="D61" s="41">
        <v>4</v>
      </c>
      <c r="E61" s="41">
        <v>3</v>
      </c>
      <c r="F61" s="41">
        <v>7</v>
      </c>
      <c r="G61" s="41">
        <v>8</v>
      </c>
      <c r="H61" s="41">
        <v>1</v>
      </c>
      <c r="I61" s="41">
        <v>1</v>
      </c>
      <c r="J61" s="41">
        <v>2</v>
      </c>
      <c r="K61" s="41">
        <v>8</v>
      </c>
    </row>
    <row r="62" spans="1:11" x14ac:dyDescent="0.25">
      <c r="A62" s="1740" t="s">
        <v>460</v>
      </c>
      <c r="B62" s="41">
        <v>6</v>
      </c>
      <c r="C62" s="41">
        <v>9</v>
      </c>
      <c r="D62" s="41">
        <v>7</v>
      </c>
      <c r="E62" s="41">
        <v>3</v>
      </c>
      <c r="F62" s="41">
        <v>3</v>
      </c>
      <c r="G62" s="41">
        <v>2</v>
      </c>
      <c r="H62" s="41">
        <v>5</v>
      </c>
      <c r="I62" s="41">
        <v>2</v>
      </c>
      <c r="J62" s="41">
        <v>4</v>
      </c>
      <c r="K62" s="41">
        <v>2</v>
      </c>
    </row>
    <row r="63" spans="1:11" x14ac:dyDescent="0.25">
      <c r="A63" s="1740" t="s">
        <v>894</v>
      </c>
      <c r="B63" s="41">
        <v>5</v>
      </c>
      <c r="C63" s="41">
        <v>9</v>
      </c>
      <c r="D63" s="41">
        <v>4</v>
      </c>
      <c r="E63" s="41">
        <v>6</v>
      </c>
      <c r="F63" s="41">
        <v>11</v>
      </c>
      <c r="G63" s="41">
        <v>3</v>
      </c>
      <c r="H63" s="41">
        <v>4</v>
      </c>
      <c r="I63" s="41">
        <v>4</v>
      </c>
      <c r="J63" s="41">
        <v>2</v>
      </c>
      <c r="K63" s="41">
        <v>1</v>
      </c>
    </row>
    <row r="64" spans="1:11" x14ac:dyDescent="0.25">
      <c r="A64" s="1740" t="s">
        <v>256</v>
      </c>
      <c r="B64" s="41">
        <v>2</v>
      </c>
      <c r="C64" s="41">
        <v>6</v>
      </c>
      <c r="D64" s="41">
        <v>8</v>
      </c>
      <c r="E64" s="41">
        <v>9</v>
      </c>
      <c r="F64" s="41">
        <v>11</v>
      </c>
      <c r="G64" s="41">
        <v>5</v>
      </c>
      <c r="H64" s="41">
        <v>10</v>
      </c>
      <c r="I64" s="41">
        <v>7</v>
      </c>
      <c r="J64" s="41">
        <v>6</v>
      </c>
      <c r="K64" s="41">
        <v>7</v>
      </c>
    </row>
    <row r="65" spans="1:11" x14ac:dyDescent="0.25">
      <c r="A65" s="1632" t="s">
        <v>38</v>
      </c>
      <c r="B65" s="1904">
        <f t="shared" ref="B65:H65" si="3">SUM(B55:B64)</f>
        <v>41</v>
      </c>
      <c r="C65" s="1904">
        <f t="shared" si="3"/>
        <v>56</v>
      </c>
      <c r="D65" s="1904">
        <f t="shared" si="3"/>
        <v>42</v>
      </c>
      <c r="E65" s="1904">
        <f t="shared" si="3"/>
        <v>58</v>
      </c>
      <c r="F65" s="1904">
        <f t="shared" si="3"/>
        <v>50</v>
      </c>
      <c r="G65" s="1904">
        <f t="shared" si="3"/>
        <v>44</v>
      </c>
      <c r="H65" s="1904">
        <f t="shared" si="3"/>
        <v>40</v>
      </c>
      <c r="I65" s="1904">
        <v>35</v>
      </c>
      <c r="J65" s="1904">
        <v>36</v>
      </c>
      <c r="K65" s="1904">
        <v>40</v>
      </c>
    </row>
    <row r="66" spans="1:11" x14ac:dyDescent="0.25">
      <c r="A66" s="1811"/>
    </row>
    <row r="67" spans="1:11" x14ac:dyDescent="0.25">
      <c r="A67" s="1816" t="s">
        <v>822</v>
      </c>
    </row>
    <row r="68" spans="1:11" x14ac:dyDescent="0.25">
      <c r="A68" s="1811"/>
    </row>
    <row r="69" spans="1:11" x14ac:dyDescent="0.25">
      <c r="A69" s="1766" t="s">
        <v>893</v>
      </c>
      <c r="B69" s="1878" t="s">
        <v>413</v>
      </c>
      <c r="C69" s="1878" t="s">
        <v>414</v>
      </c>
      <c r="D69" s="1878" t="s">
        <v>415</v>
      </c>
      <c r="E69" s="1878" t="s">
        <v>416</v>
      </c>
      <c r="F69" s="1878" t="s">
        <v>417</v>
      </c>
      <c r="G69" s="1878" t="s">
        <v>418</v>
      </c>
      <c r="H69" s="1878" t="s">
        <v>419</v>
      </c>
      <c r="I69" s="1878" t="s">
        <v>511</v>
      </c>
      <c r="J69" s="1878" t="s">
        <v>518</v>
      </c>
      <c r="K69" s="1878" t="s">
        <v>519</v>
      </c>
    </row>
    <row r="70" spans="1:11" x14ac:dyDescent="0.25">
      <c r="A70" s="1740" t="s">
        <v>294</v>
      </c>
      <c r="B70" s="1885" t="s">
        <v>845</v>
      </c>
      <c r="C70" s="1885" t="s">
        <v>845</v>
      </c>
      <c r="D70" s="1885" t="s">
        <v>845</v>
      </c>
      <c r="E70" s="1885" t="s">
        <v>845</v>
      </c>
      <c r="F70" s="1885" t="s">
        <v>845</v>
      </c>
      <c r="G70" s="1885" t="s">
        <v>797</v>
      </c>
      <c r="H70" s="1885" t="s">
        <v>797</v>
      </c>
      <c r="I70" s="1885" t="s">
        <v>797</v>
      </c>
      <c r="J70" s="1885" t="s">
        <v>797</v>
      </c>
      <c r="K70" s="1885" t="s">
        <v>797</v>
      </c>
    </row>
    <row r="71" spans="1:11" x14ac:dyDescent="0.25">
      <c r="A71" s="1740" t="s">
        <v>361</v>
      </c>
      <c r="B71" s="41">
        <v>12</v>
      </c>
      <c r="C71" s="41">
        <v>11</v>
      </c>
      <c r="D71" s="41">
        <v>19</v>
      </c>
      <c r="E71" s="41">
        <v>16</v>
      </c>
      <c r="F71" s="41">
        <v>10</v>
      </c>
      <c r="G71" s="41">
        <v>7</v>
      </c>
      <c r="H71" s="41">
        <v>10</v>
      </c>
      <c r="I71" s="41">
        <v>12</v>
      </c>
      <c r="J71" s="41">
        <v>14</v>
      </c>
      <c r="K71" s="41">
        <v>10</v>
      </c>
    </row>
    <row r="72" spans="1:11" x14ac:dyDescent="0.25">
      <c r="A72" s="1740" t="s">
        <v>455</v>
      </c>
      <c r="B72" s="41">
        <v>18</v>
      </c>
      <c r="C72" s="41">
        <v>26</v>
      </c>
      <c r="D72" s="41">
        <v>21</v>
      </c>
      <c r="E72" s="41">
        <v>28</v>
      </c>
      <c r="F72" s="41">
        <v>23</v>
      </c>
      <c r="G72" s="41">
        <v>17</v>
      </c>
      <c r="H72" s="41">
        <v>10</v>
      </c>
      <c r="I72" s="41">
        <v>12</v>
      </c>
      <c r="J72" s="41">
        <v>25</v>
      </c>
      <c r="K72" s="41">
        <v>23</v>
      </c>
    </row>
    <row r="73" spans="1:11" x14ac:dyDescent="0.25">
      <c r="A73" s="1740" t="s">
        <v>456</v>
      </c>
      <c r="B73" s="41">
        <v>26</v>
      </c>
      <c r="C73" s="41">
        <v>36</v>
      </c>
      <c r="D73" s="41">
        <v>21</v>
      </c>
      <c r="E73" s="41">
        <v>43</v>
      </c>
      <c r="F73" s="41">
        <v>27</v>
      </c>
      <c r="G73" s="41">
        <v>31</v>
      </c>
      <c r="H73" s="41">
        <v>22</v>
      </c>
      <c r="I73" s="41">
        <v>34</v>
      </c>
      <c r="J73" s="41">
        <v>35</v>
      </c>
      <c r="K73" s="41">
        <v>38</v>
      </c>
    </row>
    <row r="74" spans="1:11" x14ac:dyDescent="0.25">
      <c r="A74" s="1740" t="s">
        <v>457</v>
      </c>
      <c r="B74" s="41">
        <v>93</v>
      </c>
      <c r="C74" s="41">
        <v>102</v>
      </c>
      <c r="D74" s="41">
        <v>107</v>
      </c>
      <c r="E74" s="41">
        <v>99</v>
      </c>
      <c r="F74" s="41">
        <v>103</v>
      </c>
      <c r="G74" s="41">
        <v>83</v>
      </c>
      <c r="H74" s="41">
        <v>82</v>
      </c>
      <c r="I74" s="41">
        <v>107</v>
      </c>
      <c r="J74" s="41">
        <v>91</v>
      </c>
      <c r="K74" s="41">
        <v>83</v>
      </c>
    </row>
    <row r="75" spans="1:11" x14ac:dyDescent="0.25">
      <c r="A75" s="1740" t="s">
        <v>458</v>
      </c>
      <c r="B75" s="41">
        <v>63</v>
      </c>
      <c r="C75" s="41">
        <v>64</v>
      </c>
      <c r="D75" s="41">
        <v>72</v>
      </c>
      <c r="E75" s="41">
        <v>68</v>
      </c>
      <c r="F75" s="41">
        <v>61</v>
      </c>
      <c r="G75" s="41">
        <v>48</v>
      </c>
      <c r="H75" s="41">
        <v>45</v>
      </c>
      <c r="I75" s="41">
        <v>62</v>
      </c>
      <c r="J75" s="41">
        <v>61</v>
      </c>
      <c r="K75" s="41">
        <v>60</v>
      </c>
    </row>
    <row r="76" spans="1:11" x14ac:dyDescent="0.25">
      <c r="A76" s="1740" t="s">
        <v>459</v>
      </c>
      <c r="B76" s="41">
        <v>44</v>
      </c>
      <c r="C76" s="41">
        <v>48</v>
      </c>
      <c r="D76" s="41">
        <v>46</v>
      </c>
      <c r="E76" s="41">
        <v>56</v>
      </c>
      <c r="F76" s="41">
        <v>56</v>
      </c>
      <c r="G76" s="41">
        <v>37</v>
      </c>
      <c r="H76" s="41">
        <v>35</v>
      </c>
      <c r="I76" s="41">
        <v>35</v>
      </c>
      <c r="J76" s="41">
        <v>32</v>
      </c>
      <c r="K76" s="41">
        <v>51</v>
      </c>
    </row>
    <row r="77" spans="1:11" x14ac:dyDescent="0.25">
      <c r="A77" s="1740" t="s">
        <v>460</v>
      </c>
      <c r="B77" s="41">
        <v>58</v>
      </c>
      <c r="C77" s="41">
        <v>66</v>
      </c>
      <c r="D77" s="41">
        <v>47</v>
      </c>
      <c r="E77" s="41">
        <v>61</v>
      </c>
      <c r="F77" s="41">
        <v>53</v>
      </c>
      <c r="G77" s="41">
        <v>37</v>
      </c>
      <c r="H77" s="41">
        <v>36</v>
      </c>
      <c r="I77" s="41">
        <v>39</v>
      </c>
      <c r="J77" s="41">
        <v>50</v>
      </c>
      <c r="K77" s="41">
        <v>50</v>
      </c>
    </row>
    <row r="78" spans="1:11" x14ac:dyDescent="0.25">
      <c r="A78" s="1740" t="s">
        <v>894</v>
      </c>
      <c r="B78" s="41">
        <v>47</v>
      </c>
      <c r="C78" s="41">
        <v>55</v>
      </c>
      <c r="D78" s="41">
        <v>51</v>
      </c>
      <c r="E78" s="41">
        <v>58</v>
      </c>
      <c r="F78" s="41">
        <v>51</v>
      </c>
      <c r="G78" s="41">
        <v>55</v>
      </c>
      <c r="H78" s="41">
        <v>37</v>
      </c>
      <c r="I78" s="41">
        <v>49</v>
      </c>
      <c r="J78" s="41">
        <v>69</v>
      </c>
      <c r="K78" s="41">
        <v>61</v>
      </c>
    </row>
    <row r="79" spans="1:11" x14ac:dyDescent="0.25">
      <c r="A79" s="1740" t="s">
        <v>256</v>
      </c>
      <c r="B79" s="41">
        <v>50</v>
      </c>
      <c r="C79" s="41">
        <v>60</v>
      </c>
      <c r="D79" s="41">
        <v>69</v>
      </c>
      <c r="E79" s="41">
        <v>76</v>
      </c>
      <c r="F79" s="41">
        <v>64</v>
      </c>
      <c r="G79" s="41">
        <v>42</v>
      </c>
      <c r="H79" s="41">
        <v>40</v>
      </c>
      <c r="I79" s="41">
        <v>51</v>
      </c>
      <c r="J79" s="41">
        <v>64</v>
      </c>
      <c r="K79" s="41">
        <v>73</v>
      </c>
    </row>
    <row r="80" spans="1:11" x14ac:dyDescent="0.25">
      <c r="A80" s="1632" t="s">
        <v>38</v>
      </c>
      <c r="B80" s="1904">
        <f t="shared" ref="B80:H80" si="4">SUM(B70:B79)</f>
        <v>411</v>
      </c>
      <c r="C80" s="1904">
        <f t="shared" si="4"/>
        <v>468</v>
      </c>
      <c r="D80" s="1904">
        <f t="shared" si="4"/>
        <v>453</v>
      </c>
      <c r="E80" s="1904">
        <f t="shared" si="4"/>
        <v>505</v>
      </c>
      <c r="F80" s="1904">
        <f t="shared" si="4"/>
        <v>448</v>
      </c>
      <c r="G80" s="1904">
        <f t="shared" si="4"/>
        <v>357</v>
      </c>
      <c r="H80" s="1904">
        <f t="shared" si="4"/>
        <v>317</v>
      </c>
      <c r="I80" s="1904">
        <v>401</v>
      </c>
      <c r="J80" s="1904">
        <v>441</v>
      </c>
      <c r="K80" s="1904">
        <v>449</v>
      </c>
    </row>
    <row r="81" spans="1:11" x14ac:dyDescent="0.25">
      <c r="A81" s="1811"/>
    </row>
    <row r="82" spans="1:11" x14ac:dyDescent="0.25">
      <c r="A82" s="1807" t="s">
        <v>823</v>
      </c>
    </row>
    <row r="83" spans="1:11" x14ac:dyDescent="0.25">
      <c r="A83" s="1811"/>
    </row>
    <row r="84" spans="1:11" x14ac:dyDescent="0.25">
      <c r="A84" s="1766" t="s">
        <v>893</v>
      </c>
      <c r="B84" s="1878" t="s">
        <v>413</v>
      </c>
      <c r="C84" s="1878" t="s">
        <v>414</v>
      </c>
      <c r="D84" s="1878" t="s">
        <v>415</v>
      </c>
      <c r="E84" s="1878" t="s">
        <v>416</v>
      </c>
      <c r="F84" s="1878" t="s">
        <v>417</v>
      </c>
      <c r="G84" s="1878" t="s">
        <v>418</v>
      </c>
      <c r="H84" s="1878" t="s">
        <v>419</v>
      </c>
      <c r="I84" s="1878" t="s">
        <v>511</v>
      </c>
      <c r="J84" s="1878" t="s">
        <v>518</v>
      </c>
      <c r="K84" s="1878" t="s">
        <v>519</v>
      </c>
    </row>
    <row r="85" spans="1:11" x14ac:dyDescent="0.25">
      <c r="A85" s="1740" t="s">
        <v>294</v>
      </c>
      <c r="B85" s="787">
        <v>1</v>
      </c>
      <c r="C85" s="1885" t="s">
        <v>845</v>
      </c>
      <c r="D85" s="1885" t="s">
        <v>845</v>
      </c>
      <c r="E85" s="1885">
        <v>1</v>
      </c>
      <c r="F85" s="1885" t="s">
        <v>845</v>
      </c>
      <c r="G85" s="1885" t="s">
        <v>845</v>
      </c>
      <c r="H85" s="1885" t="s">
        <v>845</v>
      </c>
      <c r="I85" s="1885" t="s">
        <v>845</v>
      </c>
      <c r="J85" s="1885" t="s">
        <v>845</v>
      </c>
      <c r="K85" s="1885">
        <v>1</v>
      </c>
    </row>
    <row r="86" spans="1:11" x14ac:dyDescent="0.25">
      <c r="A86" s="1740" t="s">
        <v>361</v>
      </c>
      <c r="B86" s="787">
        <v>234</v>
      </c>
      <c r="C86" s="787">
        <v>245</v>
      </c>
      <c r="D86" s="787">
        <v>255</v>
      </c>
      <c r="E86" s="787">
        <v>227</v>
      </c>
      <c r="F86" s="787">
        <v>189</v>
      </c>
      <c r="G86" s="787">
        <v>187</v>
      </c>
      <c r="H86" s="787">
        <v>137</v>
      </c>
      <c r="I86" s="787">
        <v>140</v>
      </c>
      <c r="J86" s="787">
        <v>196</v>
      </c>
      <c r="K86" s="787">
        <v>198</v>
      </c>
    </row>
    <row r="87" spans="1:11" x14ac:dyDescent="0.25">
      <c r="A87" s="1740" t="s">
        <v>455</v>
      </c>
      <c r="B87" s="787">
        <v>245</v>
      </c>
      <c r="C87" s="787">
        <v>276</v>
      </c>
      <c r="D87" s="787">
        <v>291</v>
      </c>
      <c r="E87" s="787">
        <v>283</v>
      </c>
      <c r="F87" s="787">
        <v>267</v>
      </c>
      <c r="G87" s="787">
        <v>214</v>
      </c>
      <c r="H87" s="787">
        <v>162</v>
      </c>
      <c r="I87" s="787">
        <v>189</v>
      </c>
      <c r="J87" s="787">
        <v>220</v>
      </c>
      <c r="K87" s="787">
        <v>262</v>
      </c>
    </row>
    <row r="88" spans="1:11" x14ac:dyDescent="0.25">
      <c r="A88" s="1740" t="s">
        <v>456</v>
      </c>
      <c r="B88" s="787">
        <v>231</v>
      </c>
      <c r="C88" s="787">
        <v>250</v>
      </c>
      <c r="D88" s="787">
        <v>213</v>
      </c>
      <c r="E88" s="787">
        <v>212</v>
      </c>
      <c r="F88" s="787">
        <v>219</v>
      </c>
      <c r="G88" s="787">
        <v>188</v>
      </c>
      <c r="H88" s="787">
        <v>106</v>
      </c>
      <c r="I88" s="787">
        <v>160</v>
      </c>
      <c r="J88" s="787">
        <v>195</v>
      </c>
      <c r="K88" s="787">
        <v>258</v>
      </c>
    </row>
    <row r="89" spans="1:11" x14ac:dyDescent="0.25">
      <c r="A89" s="1740" t="s">
        <v>457</v>
      </c>
      <c r="B89" s="787">
        <v>627</v>
      </c>
      <c r="C89" s="787">
        <v>761</v>
      </c>
      <c r="D89" s="787">
        <v>697</v>
      </c>
      <c r="E89" s="787">
        <v>635</v>
      </c>
      <c r="F89" s="787">
        <v>644</v>
      </c>
      <c r="G89" s="787">
        <v>539</v>
      </c>
      <c r="H89" s="787">
        <v>396</v>
      </c>
      <c r="I89" s="787">
        <v>496</v>
      </c>
      <c r="J89" s="787">
        <v>546</v>
      </c>
      <c r="K89" s="787">
        <v>540</v>
      </c>
    </row>
    <row r="90" spans="1:11" x14ac:dyDescent="0.25">
      <c r="A90" s="1740" t="s">
        <v>458</v>
      </c>
      <c r="B90" s="787">
        <v>507</v>
      </c>
      <c r="C90" s="787">
        <v>553</v>
      </c>
      <c r="D90" s="787">
        <v>540</v>
      </c>
      <c r="E90" s="787">
        <v>498</v>
      </c>
      <c r="F90" s="787">
        <v>453</v>
      </c>
      <c r="G90" s="787">
        <v>408</v>
      </c>
      <c r="H90" s="787">
        <v>308</v>
      </c>
      <c r="I90" s="787">
        <v>343</v>
      </c>
      <c r="J90" s="787">
        <v>435</v>
      </c>
      <c r="K90" s="787">
        <v>422</v>
      </c>
    </row>
    <row r="91" spans="1:11" x14ac:dyDescent="0.25">
      <c r="A91" s="1740" t="s">
        <v>459</v>
      </c>
      <c r="B91" s="787">
        <v>341</v>
      </c>
      <c r="C91" s="787">
        <v>355</v>
      </c>
      <c r="D91" s="787">
        <v>365</v>
      </c>
      <c r="E91" s="787">
        <v>332</v>
      </c>
      <c r="F91" s="787">
        <v>319</v>
      </c>
      <c r="G91" s="787">
        <v>304</v>
      </c>
      <c r="H91" s="787">
        <v>196</v>
      </c>
      <c r="I91" s="787">
        <v>229</v>
      </c>
      <c r="J91" s="787">
        <v>284</v>
      </c>
      <c r="K91" s="787">
        <v>287</v>
      </c>
    </row>
    <row r="92" spans="1:11" x14ac:dyDescent="0.25">
      <c r="A92" s="1740" t="s">
        <v>460</v>
      </c>
      <c r="B92" s="787">
        <v>319</v>
      </c>
      <c r="C92" s="787">
        <v>352</v>
      </c>
      <c r="D92" s="787">
        <v>349</v>
      </c>
      <c r="E92" s="787">
        <v>296</v>
      </c>
      <c r="F92" s="787">
        <v>310</v>
      </c>
      <c r="G92" s="787">
        <v>254</v>
      </c>
      <c r="H92" s="787">
        <v>161</v>
      </c>
      <c r="I92" s="787">
        <v>227</v>
      </c>
      <c r="J92" s="787">
        <v>263</v>
      </c>
      <c r="K92" s="787">
        <v>281</v>
      </c>
    </row>
    <row r="93" spans="1:11" x14ac:dyDescent="0.25">
      <c r="A93" s="1740" t="s">
        <v>894</v>
      </c>
      <c r="B93" s="787">
        <v>234</v>
      </c>
      <c r="C93" s="787">
        <v>239</v>
      </c>
      <c r="D93" s="787">
        <v>262</v>
      </c>
      <c r="E93" s="787">
        <v>250</v>
      </c>
      <c r="F93" s="787">
        <v>212</v>
      </c>
      <c r="G93" s="787">
        <v>227</v>
      </c>
      <c r="H93" s="787">
        <v>136</v>
      </c>
      <c r="I93" s="787">
        <v>172</v>
      </c>
      <c r="J93" s="787">
        <v>195</v>
      </c>
      <c r="K93" s="787">
        <v>237</v>
      </c>
    </row>
    <row r="94" spans="1:11" x14ac:dyDescent="0.25">
      <c r="A94" s="1740" t="s">
        <v>256</v>
      </c>
      <c r="B94" s="787">
        <v>193</v>
      </c>
      <c r="C94" s="787">
        <v>212</v>
      </c>
      <c r="D94" s="787">
        <v>191</v>
      </c>
      <c r="E94" s="787">
        <v>183</v>
      </c>
      <c r="F94" s="787">
        <v>203</v>
      </c>
      <c r="G94" s="787">
        <v>207</v>
      </c>
      <c r="H94" s="787">
        <v>132</v>
      </c>
      <c r="I94" s="787">
        <v>149</v>
      </c>
      <c r="J94" s="787">
        <v>183</v>
      </c>
      <c r="K94" s="787">
        <v>196</v>
      </c>
    </row>
    <row r="95" spans="1:11" x14ac:dyDescent="0.25">
      <c r="A95" s="1632" t="s">
        <v>38</v>
      </c>
      <c r="B95" s="1904">
        <f t="shared" ref="B95:H95" si="5">SUM(B85:B94)</f>
        <v>2932</v>
      </c>
      <c r="C95" s="1904">
        <f t="shared" si="5"/>
        <v>3243</v>
      </c>
      <c r="D95" s="1904">
        <f t="shared" si="5"/>
        <v>3163</v>
      </c>
      <c r="E95" s="1904">
        <f t="shared" si="5"/>
        <v>2917</v>
      </c>
      <c r="F95" s="1904">
        <f t="shared" si="5"/>
        <v>2816</v>
      </c>
      <c r="G95" s="1904">
        <f t="shared" si="5"/>
        <v>2528</v>
      </c>
      <c r="H95" s="1904">
        <f t="shared" si="5"/>
        <v>1734</v>
      </c>
      <c r="I95" s="1904">
        <v>2105</v>
      </c>
      <c r="J95" s="1904">
        <v>2517</v>
      </c>
      <c r="K95" s="1904">
        <v>2682</v>
      </c>
    </row>
  </sheetData>
  <pageMargins left="0.75" right="0.75" top="1" bottom="1" header="0.5" footer="0.5"/>
  <pageSetup paperSize="13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selection activeCell="O104" sqref="O104"/>
    </sheetView>
  </sheetViews>
  <sheetFormatPr defaultColWidth="9.109375" defaultRowHeight="13.2" x14ac:dyDescent="0.25"/>
  <cols>
    <col min="1" max="1" width="13.109375" style="1631" customWidth="1"/>
    <col min="2" max="11" width="5.5546875" style="1631" customWidth="1"/>
    <col min="12" max="16384" width="9.109375" style="1631"/>
  </cols>
  <sheetData>
    <row r="1" spans="1:11" x14ac:dyDescent="0.25">
      <c r="A1" s="1688" t="s">
        <v>1038</v>
      </c>
    </row>
    <row r="3" spans="1:11" x14ac:dyDescent="0.25">
      <c r="A3" s="1688" t="s">
        <v>248</v>
      </c>
    </row>
    <row r="4" spans="1:11" x14ac:dyDescent="0.25">
      <c r="A4" s="1630"/>
    </row>
    <row r="5" spans="1:11" x14ac:dyDescent="0.25">
      <c r="A5" s="1807" t="s">
        <v>891</v>
      </c>
    </row>
    <row r="6" spans="1:11" x14ac:dyDescent="0.25">
      <c r="A6" s="1630"/>
    </row>
    <row r="7" spans="1:11" x14ac:dyDescent="0.25">
      <c r="A7" s="1766" t="s">
        <v>893</v>
      </c>
      <c r="B7" s="1941" t="s">
        <v>413</v>
      </c>
      <c r="C7" s="1941" t="s">
        <v>414</v>
      </c>
      <c r="D7" s="1941" t="s">
        <v>415</v>
      </c>
      <c r="E7" s="1941" t="s">
        <v>416</v>
      </c>
      <c r="F7" s="1941" t="s">
        <v>417</v>
      </c>
      <c r="G7" s="1941" t="s">
        <v>418</v>
      </c>
      <c r="H7" s="1941" t="s">
        <v>419</v>
      </c>
      <c r="I7" s="1878" t="s">
        <v>511</v>
      </c>
      <c r="J7" s="1878" t="s">
        <v>518</v>
      </c>
      <c r="K7" s="1878" t="s">
        <v>519</v>
      </c>
    </row>
    <row r="8" spans="1:11" x14ac:dyDescent="0.25">
      <c r="A8" s="1740" t="s">
        <v>294</v>
      </c>
      <c r="B8" s="1885" t="s">
        <v>797</v>
      </c>
      <c r="C8" s="1885" t="s">
        <v>797</v>
      </c>
      <c r="D8" s="1885" t="s">
        <v>797</v>
      </c>
      <c r="E8" s="1885" t="s">
        <v>797</v>
      </c>
      <c r="F8" s="1885" t="s">
        <v>797</v>
      </c>
      <c r="G8" s="1885" t="s">
        <v>797</v>
      </c>
      <c r="H8" s="1885" t="s">
        <v>797</v>
      </c>
      <c r="I8" s="1885" t="s">
        <v>797</v>
      </c>
      <c r="J8" s="1885" t="s">
        <v>797</v>
      </c>
      <c r="K8" s="1885" t="s">
        <v>797</v>
      </c>
    </row>
    <row r="9" spans="1:11" x14ac:dyDescent="0.25">
      <c r="A9" s="1740" t="s">
        <v>361</v>
      </c>
      <c r="B9" s="1885" t="s">
        <v>797</v>
      </c>
      <c r="C9" s="1885" t="s">
        <v>797</v>
      </c>
      <c r="D9" s="1885" t="s">
        <v>797</v>
      </c>
      <c r="E9" s="1885" t="s">
        <v>797</v>
      </c>
      <c r="F9" s="1885" t="s">
        <v>797</v>
      </c>
      <c r="G9" s="1885" t="s">
        <v>797</v>
      </c>
      <c r="H9" s="1885" t="s">
        <v>797</v>
      </c>
      <c r="I9" s="1885" t="s">
        <v>797</v>
      </c>
      <c r="J9" s="1885" t="s">
        <v>797</v>
      </c>
      <c r="K9" s="1885" t="s">
        <v>797</v>
      </c>
    </row>
    <row r="10" spans="1:11" x14ac:dyDescent="0.25">
      <c r="A10" s="1740" t="s">
        <v>455</v>
      </c>
      <c r="B10" s="1885" t="s">
        <v>797</v>
      </c>
      <c r="C10" s="1885" t="s">
        <v>797</v>
      </c>
      <c r="D10" s="1885" t="s">
        <v>797</v>
      </c>
      <c r="E10" s="1885" t="s">
        <v>797</v>
      </c>
      <c r="F10" s="1885" t="s">
        <v>797</v>
      </c>
      <c r="G10" s="1885" t="s">
        <v>797</v>
      </c>
      <c r="H10" s="1885" t="s">
        <v>797</v>
      </c>
      <c r="I10" s="1885" t="s">
        <v>797</v>
      </c>
      <c r="J10" s="1885" t="s">
        <v>797</v>
      </c>
      <c r="K10" s="1885" t="s">
        <v>797</v>
      </c>
    </row>
    <row r="11" spans="1:11" x14ac:dyDescent="0.25">
      <c r="A11" s="1740" t="s">
        <v>456</v>
      </c>
      <c r="B11" s="1885" t="s">
        <v>797</v>
      </c>
      <c r="C11" s="1885" t="s">
        <v>797</v>
      </c>
      <c r="D11" s="1885" t="s">
        <v>797</v>
      </c>
      <c r="E11" s="1885" t="s">
        <v>797</v>
      </c>
      <c r="F11" s="1885" t="s">
        <v>797</v>
      </c>
      <c r="G11" s="1885" t="s">
        <v>797</v>
      </c>
      <c r="H11" s="1885" t="s">
        <v>797</v>
      </c>
      <c r="I11" s="1885" t="s">
        <v>797</v>
      </c>
      <c r="J11" s="1885" t="s">
        <v>797</v>
      </c>
      <c r="K11" s="1885" t="s">
        <v>797</v>
      </c>
    </row>
    <row r="12" spans="1:11" x14ac:dyDescent="0.25">
      <c r="A12" s="1740" t="s">
        <v>457</v>
      </c>
      <c r="B12" s="1885" t="s">
        <v>797</v>
      </c>
      <c r="C12" s="1885" t="s">
        <v>797</v>
      </c>
      <c r="D12" s="1885" t="s">
        <v>797</v>
      </c>
      <c r="E12" s="1885">
        <v>1</v>
      </c>
      <c r="F12" s="1885" t="s">
        <v>797</v>
      </c>
      <c r="G12" s="1885" t="s">
        <v>797</v>
      </c>
      <c r="H12" s="1885" t="s">
        <v>797</v>
      </c>
      <c r="I12" s="1885" t="s">
        <v>797</v>
      </c>
      <c r="J12" s="1885" t="s">
        <v>797</v>
      </c>
      <c r="K12" s="1885" t="s">
        <v>797</v>
      </c>
    </row>
    <row r="13" spans="1:11" x14ac:dyDescent="0.25">
      <c r="A13" s="1740" t="s">
        <v>458</v>
      </c>
      <c r="B13" s="1885" t="s">
        <v>797</v>
      </c>
      <c r="C13" s="1885" t="s">
        <v>797</v>
      </c>
      <c r="D13" s="1885" t="s">
        <v>797</v>
      </c>
      <c r="E13" s="1885" t="s">
        <v>797</v>
      </c>
      <c r="F13" s="1885" t="s">
        <v>797</v>
      </c>
      <c r="G13" s="1885" t="s">
        <v>797</v>
      </c>
      <c r="H13" s="1885" t="s">
        <v>797</v>
      </c>
      <c r="I13" s="1885" t="s">
        <v>797</v>
      </c>
      <c r="J13" s="1885" t="s">
        <v>797</v>
      </c>
      <c r="K13" s="1885" t="s">
        <v>797</v>
      </c>
    </row>
    <row r="14" spans="1:11" x14ac:dyDescent="0.25">
      <c r="A14" s="1740" t="s">
        <v>459</v>
      </c>
      <c r="B14" s="1885" t="s">
        <v>797</v>
      </c>
      <c r="C14" s="1885" t="s">
        <v>797</v>
      </c>
      <c r="D14" s="1885" t="s">
        <v>797</v>
      </c>
      <c r="E14" s="1885" t="s">
        <v>797</v>
      </c>
      <c r="F14" s="1885" t="s">
        <v>797</v>
      </c>
      <c r="G14" s="1885" t="s">
        <v>797</v>
      </c>
      <c r="H14" s="1885" t="s">
        <v>797</v>
      </c>
      <c r="I14" s="1885" t="s">
        <v>797</v>
      </c>
      <c r="J14" s="1885" t="s">
        <v>797</v>
      </c>
      <c r="K14" s="1885" t="s">
        <v>797</v>
      </c>
    </row>
    <row r="15" spans="1:11" x14ac:dyDescent="0.25">
      <c r="A15" s="1740" t="s">
        <v>460</v>
      </c>
      <c r="B15" s="1885" t="s">
        <v>797</v>
      </c>
      <c r="C15" s="1885" t="s">
        <v>797</v>
      </c>
      <c r="D15" s="1885">
        <v>1</v>
      </c>
      <c r="E15" s="1885" t="s">
        <v>797</v>
      </c>
      <c r="F15" s="1885" t="s">
        <v>797</v>
      </c>
      <c r="G15" s="1885" t="s">
        <v>797</v>
      </c>
      <c r="H15" s="1885" t="s">
        <v>797</v>
      </c>
      <c r="I15" s="1885" t="s">
        <v>797</v>
      </c>
      <c r="J15" s="1885" t="s">
        <v>797</v>
      </c>
      <c r="K15" s="1885" t="s">
        <v>797</v>
      </c>
    </row>
    <row r="16" spans="1:11" x14ac:dyDescent="0.25">
      <c r="A16" s="1740" t="s">
        <v>461</v>
      </c>
      <c r="B16" s="1885" t="s">
        <v>797</v>
      </c>
      <c r="C16" s="1885" t="s">
        <v>797</v>
      </c>
      <c r="D16" s="1885" t="s">
        <v>797</v>
      </c>
      <c r="E16" s="1885" t="s">
        <v>797</v>
      </c>
      <c r="F16" s="1885" t="s">
        <v>797</v>
      </c>
      <c r="G16" s="1885" t="s">
        <v>797</v>
      </c>
      <c r="H16" s="1885" t="s">
        <v>797</v>
      </c>
      <c r="I16" s="1885" t="s">
        <v>797</v>
      </c>
      <c r="J16" s="1885" t="s">
        <v>797</v>
      </c>
      <c r="K16" s="1885" t="s">
        <v>797</v>
      </c>
    </row>
    <row r="17" spans="1:13" x14ac:dyDescent="0.25">
      <c r="A17" s="1740" t="s">
        <v>256</v>
      </c>
      <c r="B17" s="1885" t="s">
        <v>797</v>
      </c>
      <c r="C17" s="1885" t="s">
        <v>797</v>
      </c>
      <c r="D17" s="1885" t="s">
        <v>797</v>
      </c>
      <c r="E17" s="1885" t="s">
        <v>797</v>
      </c>
      <c r="F17" s="1885" t="s">
        <v>797</v>
      </c>
      <c r="G17" s="1885" t="s">
        <v>797</v>
      </c>
      <c r="H17" s="1885" t="s">
        <v>797</v>
      </c>
      <c r="I17" s="1885" t="s">
        <v>797</v>
      </c>
      <c r="J17" s="1885">
        <v>1</v>
      </c>
      <c r="K17" s="1885" t="s">
        <v>797</v>
      </c>
    </row>
    <row r="18" spans="1:13" x14ac:dyDescent="0.25">
      <c r="A18" s="1632" t="s">
        <v>38</v>
      </c>
      <c r="B18" s="1942">
        <f t="shared" ref="B18:I18" si="0">SUM(B8:B17)</f>
        <v>0</v>
      </c>
      <c r="C18" s="1942">
        <f t="shared" si="0"/>
        <v>0</v>
      </c>
      <c r="D18" s="1942">
        <f t="shared" si="0"/>
        <v>1</v>
      </c>
      <c r="E18" s="1942">
        <f t="shared" si="0"/>
        <v>1</v>
      </c>
      <c r="F18" s="1942">
        <f t="shared" si="0"/>
        <v>0</v>
      </c>
      <c r="G18" s="1942">
        <f t="shared" si="0"/>
        <v>0</v>
      </c>
      <c r="H18" s="1942">
        <f t="shared" si="0"/>
        <v>0</v>
      </c>
      <c r="I18" s="1942">
        <f t="shared" si="0"/>
        <v>0</v>
      </c>
      <c r="J18" s="1942">
        <v>1</v>
      </c>
      <c r="K18" s="1942">
        <v>0</v>
      </c>
    </row>
    <row r="19" spans="1:13" x14ac:dyDescent="0.25">
      <c r="A19" s="1808"/>
    </row>
    <row r="20" spans="1:13" x14ac:dyDescent="0.25">
      <c r="A20" s="1807" t="s">
        <v>822</v>
      </c>
    </row>
    <row r="21" spans="1:13" x14ac:dyDescent="0.25">
      <c r="A21" s="1808"/>
    </row>
    <row r="22" spans="1:13" x14ac:dyDescent="0.25">
      <c r="A22" s="1766" t="s">
        <v>893</v>
      </c>
      <c r="B22" s="1941" t="s">
        <v>413</v>
      </c>
      <c r="C22" s="1941" t="s">
        <v>414</v>
      </c>
      <c r="D22" s="1941" t="s">
        <v>415</v>
      </c>
      <c r="E22" s="1941" t="s">
        <v>416</v>
      </c>
      <c r="F22" s="1941" t="s">
        <v>417</v>
      </c>
      <c r="G22" s="1941" t="s">
        <v>418</v>
      </c>
      <c r="H22" s="1941" t="s">
        <v>419</v>
      </c>
      <c r="I22" s="1878" t="s">
        <v>511</v>
      </c>
      <c r="J22" s="1878" t="s">
        <v>518</v>
      </c>
      <c r="K22" s="1878" t="s">
        <v>519</v>
      </c>
    </row>
    <row r="23" spans="1:13" x14ac:dyDescent="0.25">
      <c r="A23" s="1740" t="s">
        <v>294</v>
      </c>
      <c r="B23" s="1891" t="s">
        <v>845</v>
      </c>
      <c r="C23" s="1885" t="s">
        <v>797</v>
      </c>
      <c r="D23" s="1885" t="s">
        <v>797</v>
      </c>
      <c r="E23" s="1885" t="s">
        <v>797</v>
      </c>
      <c r="F23" s="1885" t="s">
        <v>797</v>
      </c>
      <c r="G23" s="1885" t="s">
        <v>797</v>
      </c>
      <c r="H23" s="1885" t="s">
        <v>797</v>
      </c>
      <c r="I23" s="1885" t="s">
        <v>797</v>
      </c>
      <c r="J23" s="1885" t="s">
        <v>797</v>
      </c>
      <c r="K23" s="1885" t="s">
        <v>797</v>
      </c>
      <c r="L23" s="1778"/>
      <c r="M23" s="1778"/>
    </row>
    <row r="24" spans="1:13" x14ac:dyDescent="0.25">
      <c r="A24" s="1740" t="s">
        <v>361</v>
      </c>
      <c r="B24" s="1885" t="s">
        <v>845</v>
      </c>
      <c r="C24" s="1885" t="s">
        <v>797</v>
      </c>
      <c r="D24" s="1885" t="s">
        <v>797</v>
      </c>
      <c r="E24" s="1885" t="s">
        <v>797</v>
      </c>
      <c r="F24" s="1885" t="s">
        <v>797</v>
      </c>
      <c r="G24" s="1885" t="s">
        <v>797</v>
      </c>
      <c r="H24" s="1885" t="s">
        <v>797</v>
      </c>
      <c r="I24" s="1885" t="s">
        <v>797</v>
      </c>
      <c r="J24" s="1885" t="s">
        <v>797</v>
      </c>
      <c r="K24" s="1885" t="s">
        <v>797</v>
      </c>
      <c r="L24" s="1778"/>
      <c r="M24" s="1778"/>
    </row>
    <row r="25" spans="1:13" x14ac:dyDescent="0.25">
      <c r="A25" s="1740" t="s">
        <v>455</v>
      </c>
      <c r="B25" s="1891" t="s">
        <v>845</v>
      </c>
      <c r="C25" s="1885" t="s">
        <v>797</v>
      </c>
      <c r="D25" s="1885" t="s">
        <v>797</v>
      </c>
      <c r="E25" s="1885" t="s">
        <v>797</v>
      </c>
      <c r="F25" s="1885" t="s">
        <v>797</v>
      </c>
      <c r="G25" s="1885" t="s">
        <v>797</v>
      </c>
      <c r="H25" s="1885" t="s">
        <v>797</v>
      </c>
      <c r="I25" s="1885" t="s">
        <v>797</v>
      </c>
      <c r="J25" s="1885" t="s">
        <v>797</v>
      </c>
      <c r="K25" s="1885" t="s">
        <v>797</v>
      </c>
      <c r="L25" s="1778"/>
      <c r="M25" s="1778"/>
    </row>
    <row r="26" spans="1:13" x14ac:dyDescent="0.25">
      <c r="A26" s="1740" t="s">
        <v>456</v>
      </c>
      <c r="B26" s="1885" t="s">
        <v>845</v>
      </c>
      <c r="C26" s="1885" t="s">
        <v>797</v>
      </c>
      <c r="D26" s="1885" t="s">
        <v>797</v>
      </c>
      <c r="E26" s="1885" t="s">
        <v>797</v>
      </c>
      <c r="F26" s="1885" t="s">
        <v>797</v>
      </c>
      <c r="G26" s="1885" t="s">
        <v>797</v>
      </c>
      <c r="H26" s="1885" t="s">
        <v>797</v>
      </c>
      <c r="I26" s="1885" t="s">
        <v>797</v>
      </c>
      <c r="J26" s="1885" t="s">
        <v>797</v>
      </c>
      <c r="K26" s="1885" t="s">
        <v>797</v>
      </c>
      <c r="L26" s="1778"/>
      <c r="M26" s="1751"/>
    </row>
    <row r="27" spans="1:13" x14ac:dyDescent="0.25">
      <c r="A27" s="1740" t="s">
        <v>457</v>
      </c>
      <c r="B27" s="1891" t="s">
        <v>845</v>
      </c>
      <c r="C27" s="1885" t="s">
        <v>797</v>
      </c>
      <c r="D27" s="1885" t="s">
        <v>797</v>
      </c>
      <c r="E27" s="1885">
        <v>1</v>
      </c>
      <c r="F27" s="1885" t="s">
        <v>797</v>
      </c>
      <c r="G27" s="1885" t="s">
        <v>797</v>
      </c>
      <c r="H27" s="1885">
        <v>1</v>
      </c>
      <c r="I27" s="1885" t="s">
        <v>797</v>
      </c>
      <c r="J27" s="1885" t="s">
        <v>797</v>
      </c>
      <c r="K27" s="1885" t="s">
        <v>797</v>
      </c>
      <c r="L27" s="1751"/>
      <c r="M27" s="1751"/>
    </row>
    <row r="28" spans="1:13" x14ac:dyDescent="0.25">
      <c r="A28" s="1740" t="s">
        <v>458</v>
      </c>
      <c r="B28" s="1891" t="s">
        <v>845</v>
      </c>
      <c r="C28" s="1885" t="s">
        <v>797</v>
      </c>
      <c r="D28" s="1885">
        <v>1</v>
      </c>
      <c r="E28" s="1885" t="s">
        <v>797</v>
      </c>
      <c r="F28" s="1885">
        <v>2</v>
      </c>
      <c r="G28" s="1885" t="s">
        <v>797</v>
      </c>
      <c r="H28" s="1885" t="s">
        <v>797</v>
      </c>
      <c r="I28" s="1885" t="s">
        <v>797</v>
      </c>
      <c r="J28" s="1885" t="s">
        <v>797</v>
      </c>
      <c r="K28" s="1885" t="s">
        <v>797</v>
      </c>
      <c r="L28" s="1778"/>
      <c r="M28" s="1751"/>
    </row>
    <row r="29" spans="1:13" x14ac:dyDescent="0.25">
      <c r="A29" s="1740" t="s">
        <v>459</v>
      </c>
      <c r="B29" s="1891">
        <v>1</v>
      </c>
      <c r="C29" s="1885" t="s">
        <v>797</v>
      </c>
      <c r="D29" s="1885" t="s">
        <v>797</v>
      </c>
      <c r="E29" s="1885">
        <v>1</v>
      </c>
      <c r="F29" s="1885">
        <v>2</v>
      </c>
      <c r="G29" s="1885" t="s">
        <v>797</v>
      </c>
      <c r="H29" s="1885" t="s">
        <v>797</v>
      </c>
      <c r="I29" s="1885">
        <v>1</v>
      </c>
      <c r="J29" s="1885">
        <v>1</v>
      </c>
      <c r="K29" s="1885" t="s">
        <v>797</v>
      </c>
      <c r="L29" s="1751"/>
      <c r="M29" s="1751"/>
    </row>
    <row r="30" spans="1:13" x14ac:dyDescent="0.25">
      <c r="A30" s="1740" t="s">
        <v>460</v>
      </c>
      <c r="B30" s="1891" t="s">
        <v>845</v>
      </c>
      <c r="C30" s="1885" t="s">
        <v>797</v>
      </c>
      <c r="D30" s="1885" t="s">
        <v>797</v>
      </c>
      <c r="E30" s="1885">
        <v>2</v>
      </c>
      <c r="F30" s="1885">
        <v>2</v>
      </c>
      <c r="G30" s="1885" t="s">
        <v>797</v>
      </c>
      <c r="H30" s="1885" t="s">
        <v>797</v>
      </c>
      <c r="I30" s="1885" t="s">
        <v>797</v>
      </c>
      <c r="J30" s="1885" t="s">
        <v>797</v>
      </c>
      <c r="K30" s="1885">
        <v>1</v>
      </c>
      <c r="L30" s="1751"/>
      <c r="M30" s="1751"/>
    </row>
    <row r="31" spans="1:13" x14ac:dyDescent="0.25">
      <c r="A31" s="1740" t="s">
        <v>461</v>
      </c>
      <c r="B31" s="1885" t="s">
        <v>845</v>
      </c>
      <c r="C31" s="1885" t="s">
        <v>797</v>
      </c>
      <c r="D31" s="1885" t="s">
        <v>797</v>
      </c>
      <c r="E31" s="1885" t="s">
        <v>797</v>
      </c>
      <c r="F31" s="1885">
        <v>2</v>
      </c>
      <c r="G31" s="1885" t="s">
        <v>797</v>
      </c>
      <c r="H31" s="1885" t="s">
        <v>797</v>
      </c>
      <c r="I31" s="1885" t="s">
        <v>797</v>
      </c>
      <c r="J31" s="1885" t="s">
        <v>797</v>
      </c>
      <c r="K31" s="1885">
        <v>1</v>
      </c>
      <c r="L31" s="1751"/>
      <c r="M31" s="1751"/>
    </row>
    <row r="32" spans="1:13" x14ac:dyDescent="0.25">
      <c r="A32" s="1740" t="s">
        <v>256</v>
      </c>
      <c r="B32" s="1891" t="s">
        <v>845</v>
      </c>
      <c r="C32" s="1885" t="s">
        <v>797</v>
      </c>
      <c r="D32" s="1885" t="s">
        <v>797</v>
      </c>
      <c r="E32" s="1885" t="s">
        <v>797</v>
      </c>
      <c r="F32" s="1885" t="s">
        <v>797</v>
      </c>
      <c r="G32" s="1885" t="s">
        <v>797</v>
      </c>
      <c r="H32" s="1885" t="s">
        <v>797</v>
      </c>
      <c r="I32" s="1885" t="s">
        <v>797</v>
      </c>
      <c r="J32" s="1885" t="s">
        <v>797</v>
      </c>
      <c r="K32" s="1885" t="s">
        <v>797</v>
      </c>
      <c r="L32" s="1751"/>
      <c r="M32" s="1751"/>
    </row>
    <row r="33" spans="1:13" x14ac:dyDescent="0.25">
      <c r="A33" s="1632" t="s">
        <v>38</v>
      </c>
      <c r="B33" s="1942">
        <f t="shared" ref="B33:I33" si="1">SUM(B23:B32)</f>
        <v>1</v>
      </c>
      <c r="C33" s="1886">
        <f t="shared" si="1"/>
        <v>0</v>
      </c>
      <c r="D33" s="1886">
        <f t="shared" si="1"/>
        <v>1</v>
      </c>
      <c r="E33" s="1886">
        <f t="shared" si="1"/>
        <v>4</v>
      </c>
      <c r="F33" s="1886">
        <f t="shared" si="1"/>
        <v>8</v>
      </c>
      <c r="G33" s="1886">
        <f t="shared" si="1"/>
        <v>0</v>
      </c>
      <c r="H33" s="1886">
        <f t="shared" si="1"/>
        <v>1</v>
      </c>
      <c r="I33" s="1886">
        <f t="shared" si="1"/>
        <v>1</v>
      </c>
      <c r="J33" s="1886">
        <v>1</v>
      </c>
      <c r="K33" s="1886">
        <v>2</v>
      </c>
      <c r="L33" s="1753"/>
      <c r="M33" s="1753"/>
    </row>
    <row r="34" spans="1:13" x14ac:dyDescent="0.25">
      <c r="A34" s="1812"/>
    </row>
    <row r="35" spans="1:13" x14ac:dyDescent="0.25">
      <c r="A35" s="1807" t="s">
        <v>823</v>
      </c>
    </row>
    <row r="36" spans="1:13" x14ac:dyDescent="0.25">
      <c r="A36" s="1812"/>
    </row>
    <row r="37" spans="1:13" x14ac:dyDescent="0.25">
      <c r="A37" s="1766" t="s">
        <v>893</v>
      </c>
      <c r="B37" s="1941" t="s">
        <v>413</v>
      </c>
      <c r="C37" s="1941" t="s">
        <v>414</v>
      </c>
      <c r="D37" s="1941" t="s">
        <v>415</v>
      </c>
      <c r="E37" s="1941" t="s">
        <v>416</v>
      </c>
      <c r="F37" s="1941" t="s">
        <v>417</v>
      </c>
      <c r="G37" s="1941" t="s">
        <v>418</v>
      </c>
      <c r="H37" s="1941" t="s">
        <v>419</v>
      </c>
      <c r="I37" s="1878" t="s">
        <v>511</v>
      </c>
      <c r="J37" s="1878" t="s">
        <v>518</v>
      </c>
      <c r="K37" s="1878" t="s">
        <v>519</v>
      </c>
    </row>
    <row r="38" spans="1:13" x14ac:dyDescent="0.25">
      <c r="A38" s="1740" t="s">
        <v>294</v>
      </c>
      <c r="B38" s="1885" t="s">
        <v>845</v>
      </c>
      <c r="C38" s="1885" t="s">
        <v>797</v>
      </c>
      <c r="D38" s="1885" t="s">
        <v>797</v>
      </c>
      <c r="E38" s="1885" t="s">
        <v>797</v>
      </c>
      <c r="F38" s="1885" t="s">
        <v>797</v>
      </c>
      <c r="G38" s="1885" t="s">
        <v>797</v>
      </c>
      <c r="H38" s="1885" t="s">
        <v>797</v>
      </c>
      <c r="I38" s="1885" t="s">
        <v>797</v>
      </c>
      <c r="J38" s="1885" t="s">
        <v>797</v>
      </c>
      <c r="K38" s="1885" t="s">
        <v>797</v>
      </c>
    </row>
    <row r="39" spans="1:13" x14ac:dyDescent="0.25">
      <c r="A39" s="1740" t="s">
        <v>361</v>
      </c>
      <c r="B39" s="1885" t="s">
        <v>845</v>
      </c>
      <c r="C39" s="1885" t="s">
        <v>797</v>
      </c>
      <c r="D39" s="1885" t="s">
        <v>797</v>
      </c>
      <c r="E39" s="1885" t="s">
        <v>797</v>
      </c>
      <c r="F39" s="1885" t="s">
        <v>797</v>
      </c>
      <c r="G39" s="1885" t="s">
        <v>797</v>
      </c>
      <c r="H39" s="1885" t="s">
        <v>797</v>
      </c>
      <c r="I39" s="1885" t="s">
        <v>797</v>
      </c>
      <c r="J39" s="1885" t="s">
        <v>797</v>
      </c>
      <c r="K39" s="1885" t="s">
        <v>797</v>
      </c>
    </row>
    <row r="40" spans="1:13" x14ac:dyDescent="0.25">
      <c r="A40" s="1740" t="s">
        <v>455</v>
      </c>
      <c r="B40" s="1885" t="s">
        <v>845</v>
      </c>
      <c r="C40" s="1885" t="s">
        <v>797</v>
      </c>
      <c r="D40" s="1885" t="s">
        <v>797</v>
      </c>
      <c r="E40" s="1885">
        <v>1</v>
      </c>
      <c r="F40" s="1885" t="s">
        <v>797</v>
      </c>
      <c r="G40" s="1885" t="s">
        <v>797</v>
      </c>
      <c r="H40" s="1885" t="s">
        <v>797</v>
      </c>
      <c r="I40" s="1885" t="s">
        <v>797</v>
      </c>
      <c r="J40" s="1885" t="s">
        <v>797</v>
      </c>
      <c r="K40" s="1885" t="s">
        <v>797</v>
      </c>
    </row>
    <row r="41" spans="1:13" x14ac:dyDescent="0.25">
      <c r="A41" s="1740" t="s">
        <v>456</v>
      </c>
      <c r="B41" s="1885" t="s">
        <v>845</v>
      </c>
      <c r="C41" s="1885" t="s">
        <v>797</v>
      </c>
      <c r="D41" s="1885" t="s">
        <v>797</v>
      </c>
      <c r="E41" s="1885" t="s">
        <v>797</v>
      </c>
      <c r="F41" s="1885" t="s">
        <v>797</v>
      </c>
      <c r="G41" s="1885" t="s">
        <v>797</v>
      </c>
      <c r="H41" s="1885" t="s">
        <v>797</v>
      </c>
      <c r="I41" s="1885" t="s">
        <v>797</v>
      </c>
      <c r="J41" s="1885" t="s">
        <v>797</v>
      </c>
      <c r="K41" s="1885" t="s">
        <v>797</v>
      </c>
    </row>
    <row r="42" spans="1:13" x14ac:dyDescent="0.25">
      <c r="A42" s="1740" t="s">
        <v>457</v>
      </c>
      <c r="B42" s="1885" t="s">
        <v>845</v>
      </c>
      <c r="C42" s="1885">
        <v>1</v>
      </c>
      <c r="D42" s="1885">
        <v>1</v>
      </c>
      <c r="E42" s="1885">
        <v>3</v>
      </c>
      <c r="F42" s="1885" t="s">
        <v>797</v>
      </c>
      <c r="G42" s="1885" t="s">
        <v>797</v>
      </c>
      <c r="H42" s="1885" t="s">
        <v>797</v>
      </c>
      <c r="I42" s="1885" t="s">
        <v>797</v>
      </c>
      <c r="J42" s="1885">
        <v>1</v>
      </c>
      <c r="K42" s="1885">
        <v>1</v>
      </c>
    </row>
    <row r="43" spans="1:13" x14ac:dyDescent="0.25">
      <c r="A43" s="1740" t="s">
        <v>458</v>
      </c>
      <c r="B43" s="1885">
        <v>2</v>
      </c>
      <c r="C43" s="1885">
        <v>3</v>
      </c>
      <c r="D43" s="1885">
        <v>3</v>
      </c>
      <c r="E43" s="1885">
        <v>2</v>
      </c>
      <c r="F43" s="1885">
        <v>3</v>
      </c>
      <c r="G43" s="1885">
        <v>1</v>
      </c>
      <c r="H43" s="1885">
        <v>3</v>
      </c>
      <c r="I43" s="1885">
        <v>6</v>
      </c>
      <c r="J43" s="1885">
        <v>1</v>
      </c>
      <c r="K43" s="1885">
        <v>2</v>
      </c>
    </row>
    <row r="44" spans="1:13" x14ac:dyDescent="0.25">
      <c r="A44" s="1740" t="s">
        <v>459</v>
      </c>
      <c r="B44" s="41">
        <v>4</v>
      </c>
      <c r="C44" s="41">
        <v>2</v>
      </c>
      <c r="D44" s="41">
        <v>5</v>
      </c>
      <c r="E44" s="41">
        <v>3</v>
      </c>
      <c r="F44" s="41">
        <v>6</v>
      </c>
      <c r="G44" s="41">
        <v>2</v>
      </c>
      <c r="H44" s="41">
        <v>1</v>
      </c>
      <c r="I44" s="41">
        <v>2</v>
      </c>
      <c r="J44" s="41">
        <v>1</v>
      </c>
      <c r="K44" s="41">
        <v>2</v>
      </c>
    </row>
    <row r="45" spans="1:13" x14ac:dyDescent="0.25">
      <c r="A45" s="1740" t="s">
        <v>460</v>
      </c>
      <c r="B45" s="41">
        <v>4</v>
      </c>
      <c r="C45" s="41">
        <v>3</v>
      </c>
      <c r="D45" s="41">
        <v>2</v>
      </c>
      <c r="E45" s="41">
        <v>2</v>
      </c>
      <c r="F45" s="41">
        <v>5</v>
      </c>
      <c r="G45" s="41">
        <v>5</v>
      </c>
      <c r="H45" s="41">
        <v>3</v>
      </c>
      <c r="I45" s="41">
        <v>2</v>
      </c>
      <c r="J45" s="41">
        <v>1</v>
      </c>
      <c r="K45" s="41">
        <v>4</v>
      </c>
    </row>
    <row r="46" spans="1:13" x14ac:dyDescent="0.25">
      <c r="A46" s="1740" t="s">
        <v>461</v>
      </c>
      <c r="B46" s="41">
        <v>1</v>
      </c>
      <c r="C46" s="41">
        <v>2</v>
      </c>
      <c r="D46" s="41">
        <v>6</v>
      </c>
      <c r="E46" s="41">
        <v>2</v>
      </c>
      <c r="F46" s="41">
        <v>5</v>
      </c>
      <c r="G46" s="41">
        <v>3</v>
      </c>
      <c r="H46" s="41">
        <v>1</v>
      </c>
      <c r="I46" s="41">
        <v>2</v>
      </c>
      <c r="J46" s="41">
        <v>2</v>
      </c>
      <c r="K46" s="41">
        <v>2</v>
      </c>
    </row>
    <row r="47" spans="1:13" x14ac:dyDescent="0.25">
      <c r="A47" s="1740" t="s">
        <v>256</v>
      </c>
      <c r="B47" s="1885" t="s">
        <v>845</v>
      </c>
      <c r="C47" s="1885" t="s">
        <v>797</v>
      </c>
      <c r="D47" s="1885">
        <v>2</v>
      </c>
      <c r="E47" s="1885">
        <v>1</v>
      </c>
      <c r="F47" s="1885">
        <v>1</v>
      </c>
      <c r="G47" s="1885">
        <v>1</v>
      </c>
      <c r="H47" s="1885" t="s">
        <v>797</v>
      </c>
      <c r="I47" s="1885">
        <v>1</v>
      </c>
      <c r="J47" s="1885">
        <v>2</v>
      </c>
      <c r="K47" s="1885" t="s">
        <v>797</v>
      </c>
    </row>
    <row r="48" spans="1:13" x14ac:dyDescent="0.25">
      <c r="A48" s="1632" t="s">
        <v>38</v>
      </c>
      <c r="B48" s="1942">
        <f t="shared" ref="B48:H48" si="2">SUM(B38:B47)</f>
        <v>11</v>
      </c>
      <c r="C48" s="1942">
        <f t="shared" si="2"/>
        <v>11</v>
      </c>
      <c r="D48" s="1942">
        <f t="shared" si="2"/>
        <v>19</v>
      </c>
      <c r="E48" s="1942">
        <f t="shared" si="2"/>
        <v>14</v>
      </c>
      <c r="F48" s="1942">
        <f t="shared" si="2"/>
        <v>20</v>
      </c>
      <c r="G48" s="1942">
        <f t="shared" si="2"/>
        <v>12</v>
      </c>
      <c r="H48" s="1942">
        <f t="shared" si="2"/>
        <v>8</v>
      </c>
      <c r="I48" s="1942">
        <v>13</v>
      </c>
      <c r="J48" s="1942">
        <v>8</v>
      </c>
      <c r="K48" s="1942">
        <v>11</v>
      </c>
    </row>
    <row r="50" spans="1:11" x14ac:dyDescent="0.25">
      <c r="A50" s="1688" t="s">
        <v>381</v>
      </c>
    </row>
    <row r="52" spans="1:11" x14ac:dyDescent="0.25">
      <c r="A52" s="1807" t="s">
        <v>891</v>
      </c>
    </row>
    <row r="53" spans="1:11" x14ac:dyDescent="0.25">
      <c r="A53" s="1630"/>
    </row>
    <row r="54" spans="1:11" x14ac:dyDescent="0.25">
      <c r="A54" s="1766" t="s">
        <v>893</v>
      </c>
      <c r="B54" s="1941" t="s">
        <v>413</v>
      </c>
      <c r="C54" s="1941" t="s">
        <v>414</v>
      </c>
      <c r="D54" s="1941" t="s">
        <v>415</v>
      </c>
      <c r="E54" s="1941" t="s">
        <v>416</v>
      </c>
      <c r="F54" s="1941" t="s">
        <v>417</v>
      </c>
      <c r="G54" s="1941" t="s">
        <v>418</v>
      </c>
      <c r="H54" s="1941" t="s">
        <v>419</v>
      </c>
      <c r="I54" s="1878" t="s">
        <v>511</v>
      </c>
      <c r="J54" s="1878" t="s">
        <v>518</v>
      </c>
      <c r="K54" s="1878" t="s">
        <v>519</v>
      </c>
    </row>
    <row r="55" spans="1:11" x14ac:dyDescent="0.25">
      <c r="A55" s="1740" t="s">
        <v>294</v>
      </c>
      <c r="B55" s="1885" t="s">
        <v>797</v>
      </c>
      <c r="C55" s="1885" t="s">
        <v>797</v>
      </c>
      <c r="D55" s="1885" t="s">
        <v>797</v>
      </c>
      <c r="E55" s="1885" t="s">
        <v>797</v>
      </c>
      <c r="F55" s="1885" t="s">
        <v>797</v>
      </c>
      <c r="G55" s="1885" t="s">
        <v>797</v>
      </c>
      <c r="H55" s="1885" t="s">
        <v>797</v>
      </c>
      <c r="I55" s="1885" t="s">
        <v>797</v>
      </c>
      <c r="J55" s="1885" t="s">
        <v>797</v>
      </c>
      <c r="K55" s="1885" t="s">
        <v>797</v>
      </c>
    </row>
    <row r="56" spans="1:11" x14ac:dyDescent="0.25">
      <c r="A56" s="1740" t="s">
        <v>361</v>
      </c>
      <c r="B56" s="1885" t="s">
        <v>797</v>
      </c>
      <c r="C56" s="1885" t="s">
        <v>797</v>
      </c>
      <c r="D56" s="1885" t="s">
        <v>797</v>
      </c>
      <c r="E56" s="1885" t="s">
        <v>797</v>
      </c>
      <c r="F56" s="1885" t="s">
        <v>797</v>
      </c>
      <c r="G56" s="1885" t="s">
        <v>797</v>
      </c>
      <c r="H56" s="1885" t="s">
        <v>797</v>
      </c>
      <c r="I56" s="1885" t="s">
        <v>797</v>
      </c>
      <c r="J56" s="1885" t="s">
        <v>797</v>
      </c>
      <c r="K56" s="1885" t="s">
        <v>797</v>
      </c>
    </row>
    <row r="57" spans="1:11" x14ac:dyDescent="0.25">
      <c r="A57" s="1740" t="s">
        <v>455</v>
      </c>
      <c r="B57" s="1885" t="s">
        <v>797</v>
      </c>
      <c r="C57" s="1885" t="s">
        <v>797</v>
      </c>
      <c r="D57" s="1885" t="s">
        <v>797</v>
      </c>
      <c r="E57" s="1885" t="s">
        <v>797</v>
      </c>
      <c r="F57" s="1885" t="s">
        <v>797</v>
      </c>
      <c r="G57" s="1885" t="s">
        <v>797</v>
      </c>
      <c r="H57" s="1885" t="s">
        <v>797</v>
      </c>
      <c r="I57" s="1885" t="s">
        <v>797</v>
      </c>
      <c r="J57" s="1885" t="s">
        <v>797</v>
      </c>
      <c r="K57" s="1885" t="s">
        <v>797</v>
      </c>
    </row>
    <row r="58" spans="1:11" x14ac:dyDescent="0.25">
      <c r="A58" s="1740" t="s">
        <v>456</v>
      </c>
      <c r="B58" s="1885" t="s">
        <v>797</v>
      </c>
      <c r="C58" s="1885" t="s">
        <v>797</v>
      </c>
      <c r="D58" s="1885" t="s">
        <v>797</v>
      </c>
      <c r="E58" s="1885" t="s">
        <v>797</v>
      </c>
      <c r="F58" s="1885" t="s">
        <v>797</v>
      </c>
      <c r="G58" s="1885" t="s">
        <v>797</v>
      </c>
      <c r="H58" s="1885" t="s">
        <v>797</v>
      </c>
      <c r="I58" s="1885" t="s">
        <v>797</v>
      </c>
      <c r="J58" s="1885" t="s">
        <v>797</v>
      </c>
      <c r="K58" s="1885">
        <v>1</v>
      </c>
    </row>
    <row r="59" spans="1:11" x14ac:dyDescent="0.25">
      <c r="A59" s="1740" t="s">
        <v>457</v>
      </c>
      <c r="B59" s="1885" t="s">
        <v>797</v>
      </c>
      <c r="C59" s="1885" t="s">
        <v>797</v>
      </c>
      <c r="D59" s="1885" t="s">
        <v>797</v>
      </c>
      <c r="E59" s="1885" t="s">
        <v>797</v>
      </c>
      <c r="F59" s="1885" t="s">
        <v>797</v>
      </c>
      <c r="G59" s="1885" t="s">
        <v>797</v>
      </c>
      <c r="H59" s="1885" t="s">
        <v>797</v>
      </c>
      <c r="I59" s="1885">
        <v>2</v>
      </c>
      <c r="J59" s="1885" t="s">
        <v>797</v>
      </c>
      <c r="K59" s="1885" t="s">
        <v>797</v>
      </c>
    </row>
    <row r="60" spans="1:11" x14ac:dyDescent="0.25">
      <c r="A60" s="1740" t="s">
        <v>458</v>
      </c>
      <c r="B60" s="1885" t="s">
        <v>797</v>
      </c>
      <c r="C60" s="1885" t="s">
        <v>797</v>
      </c>
      <c r="D60" s="1885" t="s">
        <v>797</v>
      </c>
      <c r="E60" s="1885" t="s">
        <v>797</v>
      </c>
      <c r="F60" s="1885" t="s">
        <v>797</v>
      </c>
      <c r="G60" s="1885" t="s">
        <v>797</v>
      </c>
      <c r="H60" s="1885" t="s">
        <v>797</v>
      </c>
      <c r="I60" s="1885" t="s">
        <v>797</v>
      </c>
      <c r="J60" s="1885" t="s">
        <v>797</v>
      </c>
      <c r="K60" s="1885" t="s">
        <v>797</v>
      </c>
    </row>
    <row r="61" spans="1:11" x14ac:dyDescent="0.25">
      <c r="A61" s="1740" t="s">
        <v>459</v>
      </c>
      <c r="B61" s="1885" t="s">
        <v>797</v>
      </c>
      <c r="C61" s="1885" t="s">
        <v>797</v>
      </c>
      <c r="D61" s="1885" t="s">
        <v>797</v>
      </c>
      <c r="E61" s="1885" t="s">
        <v>797</v>
      </c>
      <c r="F61" s="1885" t="s">
        <v>797</v>
      </c>
      <c r="G61" s="1885" t="s">
        <v>797</v>
      </c>
      <c r="H61" s="1885" t="s">
        <v>797</v>
      </c>
      <c r="I61" s="1885">
        <v>3</v>
      </c>
      <c r="J61" s="1885">
        <v>1</v>
      </c>
      <c r="K61" s="1885">
        <v>1</v>
      </c>
    </row>
    <row r="62" spans="1:11" x14ac:dyDescent="0.25">
      <c r="A62" s="1740" t="s">
        <v>460</v>
      </c>
      <c r="B62" s="1885" t="s">
        <v>797</v>
      </c>
      <c r="C62" s="1885" t="s">
        <v>797</v>
      </c>
      <c r="D62" s="1885" t="s">
        <v>797</v>
      </c>
      <c r="E62" s="1885" t="s">
        <v>797</v>
      </c>
      <c r="F62" s="1885" t="s">
        <v>797</v>
      </c>
      <c r="G62" s="1885" t="s">
        <v>797</v>
      </c>
      <c r="H62" s="1885" t="s">
        <v>797</v>
      </c>
      <c r="I62" s="1885">
        <v>3</v>
      </c>
      <c r="J62" s="1885">
        <v>2</v>
      </c>
      <c r="K62" s="1885" t="s">
        <v>797</v>
      </c>
    </row>
    <row r="63" spans="1:11" x14ac:dyDescent="0.25">
      <c r="A63" s="1740" t="s">
        <v>461</v>
      </c>
      <c r="B63" s="1885" t="s">
        <v>797</v>
      </c>
      <c r="C63" s="1885" t="s">
        <v>797</v>
      </c>
      <c r="D63" s="1885" t="s">
        <v>797</v>
      </c>
      <c r="E63" s="1885" t="s">
        <v>797</v>
      </c>
      <c r="F63" s="1885" t="s">
        <v>797</v>
      </c>
      <c r="G63" s="1885" t="s">
        <v>797</v>
      </c>
      <c r="H63" s="1885" t="s">
        <v>797</v>
      </c>
      <c r="I63" s="1885">
        <v>2</v>
      </c>
      <c r="J63" s="1885">
        <v>3</v>
      </c>
      <c r="K63" s="1885" t="s">
        <v>797</v>
      </c>
    </row>
    <row r="64" spans="1:11" x14ac:dyDescent="0.25">
      <c r="A64" s="1740" t="s">
        <v>256</v>
      </c>
      <c r="B64" s="1885" t="s">
        <v>797</v>
      </c>
      <c r="C64" s="1885">
        <v>1</v>
      </c>
      <c r="D64" s="1885">
        <v>1</v>
      </c>
      <c r="E64" s="1885" t="s">
        <v>797</v>
      </c>
      <c r="F64" s="1885" t="s">
        <v>797</v>
      </c>
      <c r="G64" s="1885" t="s">
        <v>797</v>
      </c>
      <c r="H64" s="1885" t="s">
        <v>797</v>
      </c>
      <c r="I64" s="1885" t="s">
        <v>797</v>
      </c>
      <c r="J64" s="1885">
        <v>5</v>
      </c>
      <c r="K64" s="1885" t="s">
        <v>797</v>
      </c>
    </row>
    <row r="65" spans="1:11" x14ac:dyDescent="0.25">
      <c r="A65" s="1632" t="s">
        <v>38</v>
      </c>
      <c r="B65" s="1942">
        <f t="shared" ref="B65:H65" si="3">SUM(B55:B64)</f>
        <v>0</v>
      </c>
      <c r="C65" s="1942">
        <f t="shared" si="3"/>
        <v>1</v>
      </c>
      <c r="D65" s="1942">
        <f t="shared" si="3"/>
        <v>1</v>
      </c>
      <c r="E65" s="1942">
        <f t="shared" si="3"/>
        <v>0</v>
      </c>
      <c r="F65" s="1942">
        <f t="shared" si="3"/>
        <v>0</v>
      </c>
      <c r="G65" s="1942">
        <f t="shared" si="3"/>
        <v>0</v>
      </c>
      <c r="H65" s="1942">
        <f t="shared" si="3"/>
        <v>0</v>
      </c>
      <c r="I65" s="1942">
        <v>10</v>
      </c>
      <c r="J65" s="1942">
        <v>11</v>
      </c>
      <c r="K65" s="1942">
        <v>2</v>
      </c>
    </row>
    <row r="66" spans="1:11" x14ac:dyDescent="0.25">
      <c r="A66" s="1812"/>
    </row>
    <row r="67" spans="1:11" x14ac:dyDescent="0.25">
      <c r="A67" s="1807" t="s">
        <v>822</v>
      </c>
    </row>
    <row r="68" spans="1:11" x14ac:dyDescent="0.25">
      <c r="A68" s="1812"/>
    </row>
    <row r="69" spans="1:11" x14ac:dyDescent="0.25">
      <c r="A69" s="1766" t="s">
        <v>893</v>
      </c>
      <c r="B69" s="1941" t="s">
        <v>413</v>
      </c>
      <c r="C69" s="1941" t="s">
        <v>414</v>
      </c>
      <c r="D69" s="1941" t="s">
        <v>415</v>
      </c>
      <c r="E69" s="1941" t="s">
        <v>416</v>
      </c>
      <c r="F69" s="1941" t="s">
        <v>417</v>
      </c>
      <c r="G69" s="1941" t="s">
        <v>418</v>
      </c>
      <c r="H69" s="1941" t="s">
        <v>419</v>
      </c>
      <c r="I69" s="1878" t="s">
        <v>511</v>
      </c>
      <c r="J69" s="1878" t="s">
        <v>518</v>
      </c>
      <c r="K69" s="1878" t="s">
        <v>519</v>
      </c>
    </row>
    <row r="70" spans="1:11" x14ac:dyDescent="0.25">
      <c r="A70" s="1740" t="s">
        <v>294</v>
      </c>
      <c r="B70" s="1885" t="s">
        <v>845</v>
      </c>
      <c r="C70" s="1885" t="s">
        <v>797</v>
      </c>
      <c r="D70" s="1885" t="s">
        <v>797</v>
      </c>
      <c r="E70" s="1885" t="s">
        <v>797</v>
      </c>
      <c r="F70" s="1885" t="s">
        <v>797</v>
      </c>
      <c r="G70" s="1885" t="s">
        <v>797</v>
      </c>
      <c r="H70" s="1885" t="s">
        <v>797</v>
      </c>
      <c r="I70" s="1885" t="s">
        <v>797</v>
      </c>
      <c r="J70" s="1885" t="s">
        <v>797</v>
      </c>
      <c r="K70" s="1885" t="s">
        <v>797</v>
      </c>
    </row>
    <row r="71" spans="1:11" x14ac:dyDescent="0.25">
      <c r="A71" s="1740" t="s">
        <v>361</v>
      </c>
      <c r="B71" s="1885" t="s">
        <v>845</v>
      </c>
      <c r="C71" s="1885" t="s">
        <v>797</v>
      </c>
      <c r="D71" s="1885" t="s">
        <v>797</v>
      </c>
      <c r="E71" s="1885" t="s">
        <v>797</v>
      </c>
      <c r="F71" s="1885" t="s">
        <v>797</v>
      </c>
      <c r="G71" s="1885" t="s">
        <v>797</v>
      </c>
      <c r="H71" s="1885" t="s">
        <v>797</v>
      </c>
      <c r="I71" s="1885" t="s">
        <v>797</v>
      </c>
      <c r="J71" s="1885" t="s">
        <v>797</v>
      </c>
      <c r="K71" s="1885" t="s">
        <v>797</v>
      </c>
    </row>
    <row r="72" spans="1:11" x14ac:dyDescent="0.25">
      <c r="A72" s="1740" t="s">
        <v>455</v>
      </c>
      <c r="B72" s="1885" t="s">
        <v>845</v>
      </c>
      <c r="C72" s="1885" t="s">
        <v>797</v>
      </c>
      <c r="D72" s="1885" t="s">
        <v>797</v>
      </c>
      <c r="E72" s="1885" t="s">
        <v>797</v>
      </c>
      <c r="F72" s="1885" t="s">
        <v>797</v>
      </c>
      <c r="G72" s="1885" t="s">
        <v>797</v>
      </c>
      <c r="H72" s="1885" t="s">
        <v>797</v>
      </c>
      <c r="I72" s="1885" t="s">
        <v>797</v>
      </c>
      <c r="J72" s="1885" t="s">
        <v>797</v>
      </c>
      <c r="K72" s="1885" t="s">
        <v>797</v>
      </c>
    </row>
    <row r="73" spans="1:11" x14ac:dyDescent="0.25">
      <c r="A73" s="1740" t="s">
        <v>456</v>
      </c>
      <c r="B73" s="1885" t="s">
        <v>845</v>
      </c>
      <c r="C73" s="1885">
        <v>1</v>
      </c>
      <c r="D73" s="1885" t="s">
        <v>797</v>
      </c>
      <c r="E73" s="1885" t="s">
        <v>797</v>
      </c>
      <c r="F73" s="1885">
        <v>1</v>
      </c>
      <c r="G73" s="1885" t="s">
        <v>797</v>
      </c>
      <c r="H73" s="1885" t="s">
        <v>797</v>
      </c>
      <c r="I73" s="1885">
        <v>1</v>
      </c>
      <c r="J73" s="1885">
        <v>1</v>
      </c>
      <c r="K73" s="1885" t="s">
        <v>797</v>
      </c>
    </row>
    <row r="74" spans="1:11" x14ac:dyDescent="0.25">
      <c r="A74" s="1740" t="s">
        <v>457</v>
      </c>
      <c r="B74" s="1885" t="s">
        <v>845</v>
      </c>
      <c r="C74" s="1885">
        <v>1</v>
      </c>
      <c r="D74" s="1885" t="s">
        <v>797</v>
      </c>
      <c r="E74" s="1885" t="s">
        <v>797</v>
      </c>
      <c r="F74" s="1885">
        <v>1</v>
      </c>
      <c r="G74" s="1885" t="s">
        <v>797</v>
      </c>
      <c r="H74" s="1885">
        <v>2</v>
      </c>
      <c r="I74" s="1885">
        <v>1</v>
      </c>
      <c r="J74" s="1885" t="s">
        <v>797</v>
      </c>
      <c r="K74" s="1885">
        <v>2</v>
      </c>
    </row>
    <row r="75" spans="1:11" x14ac:dyDescent="0.25">
      <c r="A75" s="1740" t="s">
        <v>458</v>
      </c>
      <c r="B75" s="1885" t="s">
        <v>845</v>
      </c>
      <c r="C75" s="1885">
        <v>1</v>
      </c>
      <c r="D75" s="1885" t="s">
        <v>797</v>
      </c>
      <c r="E75" s="1885" t="s">
        <v>797</v>
      </c>
      <c r="F75" s="1885">
        <v>1</v>
      </c>
      <c r="G75" s="1885">
        <v>1</v>
      </c>
      <c r="H75" s="1885">
        <v>1</v>
      </c>
      <c r="I75" s="1885" t="s">
        <v>797</v>
      </c>
      <c r="J75" s="1885">
        <v>4</v>
      </c>
      <c r="K75" s="1885">
        <v>3</v>
      </c>
    </row>
    <row r="76" spans="1:11" x14ac:dyDescent="0.25">
      <c r="A76" s="1740" t="s">
        <v>459</v>
      </c>
      <c r="B76" s="1885">
        <v>3</v>
      </c>
      <c r="C76" s="1885">
        <v>3</v>
      </c>
      <c r="D76" s="1885">
        <v>2</v>
      </c>
      <c r="E76" s="1885" t="s">
        <v>797</v>
      </c>
      <c r="F76" s="1885">
        <v>2</v>
      </c>
      <c r="G76" s="1885" t="s">
        <v>797</v>
      </c>
      <c r="H76" s="1885">
        <v>1</v>
      </c>
      <c r="I76" s="1885">
        <v>1</v>
      </c>
      <c r="J76" s="1885">
        <v>5</v>
      </c>
      <c r="K76" s="1885">
        <v>2</v>
      </c>
    </row>
    <row r="77" spans="1:11" x14ac:dyDescent="0.25">
      <c r="A77" s="1740" t="s">
        <v>460</v>
      </c>
      <c r="B77" s="1885">
        <v>2</v>
      </c>
      <c r="C77" s="1885">
        <v>4</v>
      </c>
      <c r="D77" s="1885" t="s">
        <v>797</v>
      </c>
      <c r="E77" s="1885">
        <v>1</v>
      </c>
      <c r="F77" s="1885">
        <v>3</v>
      </c>
      <c r="G77" s="1885">
        <v>2</v>
      </c>
      <c r="H77" s="1885">
        <v>1</v>
      </c>
      <c r="I77" s="1885">
        <v>10</v>
      </c>
      <c r="J77" s="1885">
        <v>6</v>
      </c>
      <c r="K77" s="1885">
        <v>2</v>
      </c>
    </row>
    <row r="78" spans="1:11" x14ac:dyDescent="0.25">
      <c r="A78" s="1740" t="s">
        <v>461</v>
      </c>
      <c r="B78" s="41">
        <v>4</v>
      </c>
      <c r="C78" s="41">
        <v>4</v>
      </c>
      <c r="D78" s="41">
        <v>3</v>
      </c>
      <c r="E78" s="41">
        <v>2</v>
      </c>
      <c r="F78" s="41">
        <v>1</v>
      </c>
      <c r="G78" s="41">
        <v>6</v>
      </c>
      <c r="H78" s="41">
        <v>5</v>
      </c>
      <c r="I78" s="41">
        <v>6</v>
      </c>
      <c r="J78" s="41">
        <v>11</v>
      </c>
      <c r="K78" s="41">
        <v>3</v>
      </c>
    </row>
    <row r="79" spans="1:11" x14ac:dyDescent="0.25">
      <c r="A79" s="1740" t="s">
        <v>256</v>
      </c>
      <c r="B79" s="41">
        <v>11</v>
      </c>
      <c r="C79" s="41">
        <v>9</v>
      </c>
      <c r="D79" s="41">
        <v>8</v>
      </c>
      <c r="E79" s="41">
        <v>11</v>
      </c>
      <c r="F79" s="41">
        <v>7</v>
      </c>
      <c r="G79" s="41">
        <v>3</v>
      </c>
      <c r="H79" s="41">
        <v>3</v>
      </c>
      <c r="I79" s="41">
        <v>7</v>
      </c>
      <c r="J79" s="41">
        <v>6</v>
      </c>
      <c r="K79" s="41">
        <v>9</v>
      </c>
    </row>
    <row r="80" spans="1:11" x14ac:dyDescent="0.25">
      <c r="A80" s="1632" t="s">
        <v>38</v>
      </c>
      <c r="B80" s="1942">
        <f t="shared" ref="B80:H80" si="4">SUM(B70:B79)</f>
        <v>20</v>
      </c>
      <c r="C80" s="1942">
        <f t="shared" si="4"/>
        <v>23</v>
      </c>
      <c r="D80" s="1942">
        <f t="shared" si="4"/>
        <v>13</v>
      </c>
      <c r="E80" s="1942">
        <f t="shared" si="4"/>
        <v>14</v>
      </c>
      <c r="F80" s="1942">
        <f t="shared" si="4"/>
        <v>16</v>
      </c>
      <c r="G80" s="1942">
        <f t="shared" si="4"/>
        <v>12</v>
      </c>
      <c r="H80" s="1942">
        <f t="shared" si="4"/>
        <v>13</v>
      </c>
      <c r="I80" s="1942">
        <v>26</v>
      </c>
      <c r="J80" s="1942">
        <v>33</v>
      </c>
      <c r="K80" s="1942">
        <v>21</v>
      </c>
    </row>
    <row r="81" spans="1:11" x14ac:dyDescent="0.25">
      <c r="A81" s="1812"/>
    </row>
    <row r="82" spans="1:11" x14ac:dyDescent="0.25">
      <c r="A82" s="1807" t="s">
        <v>823</v>
      </c>
    </row>
    <row r="83" spans="1:11" x14ac:dyDescent="0.25">
      <c r="A83" s="1812"/>
    </row>
    <row r="84" spans="1:11" x14ac:dyDescent="0.25">
      <c r="A84" s="1766" t="s">
        <v>893</v>
      </c>
      <c r="B84" s="1941" t="s">
        <v>413</v>
      </c>
      <c r="C84" s="1941" t="s">
        <v>414</v>
      </c>
      <c r="D84" s="1941" t="s">
        <v>415</v>
      </c>
      <c r="E84" s="1941" t="s">
        <v>416</v>
      </c>
      <c r="F84" s="1941" t="s">
        <v>417</v>
      </c>
      <c r="G84" s="1941" t="s">
        <v>418</v>
      </c>
      <c r="H84" s="1941" t="s">
        <v>419</v>
      </c>
      <c r="I84" s="1878" t="s">
        <v>511</v>
      </c>
      <c r="J84" s="1878" t="s">
        <v>518</v>
      </c>
      <c r="K84" s="1878" t="s">
        <v>519</v>
      </c>
    </row>
    <row r="85" spans="1:11" x14ac:dyDescent="0.25">
      <c r="A85" s="1740" t="s">
        <v>294</v>
      </c>
      <c r="B85" s="1885" t="s">
        <v>845</v>
      </c>
      <c r="C85" s="1885" t="s">
        <v>797</v>
      </c>
      <c r="D85" s="1885" t="s">
        <v>797</v>
      </c>
      <c r="E85" s="1885" t="s">
        <v>797</v>
      </c>
      <c r="F85" s="1885" t="s">
        <v>797</v>
      </c>
      <c r="G85" s="1885" t="s">
        <v>797</v>
      </c>
      <c r="H85" s="1885" t="s">
        <v>797</v>
      </c>
      <c r="I85" s="1885" t="s">
        <v>797</v>
      </c>
      <c r="J85" s="1885" t="s">
        <v>797</v>
      </c>
      <c r="K85" s="1885" t="s">
        <v>797</v>
      </c>
    </row>
    <row r="86" spans="1:11" x14ac:dyDescent="0.25">
      <c r="A86" s="1740" t="s">
        <v>361</v>
      </c>
      <c r="B86" s="1885">
        <v>3</v>
      </c>
      <c r="C86" s="1885">
        <v>7</v>
      </c>
      <c r="D86" s="1885">
        <v>1</v>
      </c>
      <c r="E86" s="1885">
        <v>4</v>
      </c>
      <c r="F86" s="1885">
        <v>2</v>
      </c>
      <c r="G86" s="1885">
        <v>2</v>
      </c>
      <c r="H86" s="1885" t="s">
        <v>797</v>
      </c>
      <c r="I86" s="1885">
        <v>2</v>
      </c>
      <c r="J86" s="1885">
        <v>1</v>
      </c>
      <c r="K86" s="1885">
        <v>1</v>
      </c>
    </row>
    <row r="87" spans="1:11" x14ac:dyDescent="0.25">
      <c r="A87" s="1740" t="s">
        <v>455</v>
      </c>
      <c r="B87" s="41">
        <v>2</v>
      </c>
      <c r="C87" s="41">
        <v>4</v>
      </c>
      <c r="D87" s="41">
        <v>7</v>
      </c>
      <c r="E87" s="41">
        <v>36</v>
      </c>
      <c r="F87" s="41">
        <v>4</v>
      </c>
      <c r="G87" s="41">
        <v>2</v>
      </c>
      <c r="H87" s="41">
        <v>1</v>
      </c>
      <c r="I87" s="41">
        <v>11</v>
      </c>
      <c r="J87" s="41">
        <v>5</v>
      </c>
      <c r="K87" s="41">
        <v>5</v>
      </c>
    </row>
    <row r="88" spans="1:11" x14ac:dyDescent="0.25">
      <c r="A88" s="1740" t="s">
        <v>456</v>
      </c>
      <c r="B88" s="41">
        <v>11</v>
      </c>
      <c r="C88" s="41">
        <v>19</v>
      </c>
      <c r="D88" s="41">
        <v>9</v>
      </c>
      <c r="E88" s="41">
        <v>5</v>
      </c>
      <c r="F88" s="41">
        <v>16</v>
      </c>
      <c r="G88" s="41">
        <v>7</v>
      </c>
      <c r="H88" s="41">
        <v>4</v>
      </c>
      <c r="I88" s="41">
        <v>28</v>
      </c>
      <c r="J88" s="41">
        <v>5</v>
      </c>
      <c r="K88" s="41">
        <v>6</v>
      </c>
    </row>
    <row r="89" spans="1:11" x14ac:dyDescent="0.25">
      <c r="A89" s="1740" t="s">
        <v>457</v>
      </c>
      <c r="B89" s="41">
        <v>8</v>
      </c>
      <c r="C89" s="41">
        <v>18</v>
      </c>
      <c r="D89" s="41">
        <v>8</v>
      </c>
      <c r="E89" s="41">
        <v>12</v>
      </c>
      <c r="F89" s="41">
        <v>23</v>
      </c>
      <c r="G89" s="41">
        <v>9</v>
      </c>
      <c r="H89" s="41">
        <v>5</v>
      </c>
      <c r="I89" s="41">
        <v>13</v>
      </c>
      <c r="J89" s="41">
        <v>5</v>
      </c>
      <c r="K89" s="41">
        <v>4</v>
      </c>
    </row>
    <row r="90" spans="1:11" x14ac:dyDescent="0.25">
      <c r="A90" s="1740" t="s">
        <v>458</v>
      </c>
      <c r="B90" s="41">
        <v>14</v>
      </c>
      <c r="C90" s="41">
        <v>12</v>
      </c>
      <c r="D90" s="41">
        <v>15</v>
      </c>
      <c r="E90" s="41">
        <v>13</v>
      </c>
      <c r="F90" s="41">
        <v>14</v>
      </c>
      <c r="G90" s="41">
        <v>8</v>
      </c>
      <c r="H90" s="41">
        <v>4</v>
      </c>
      <c r="I90" s="41">
        <v>12</v>
      </c>
      <c r="J90" s="41">
        <v>10</v>
      </c>
      <c r="K90" s="41">
        <v>4</v>
      </c>
    </row>
    <row r="91" spans="1:11" x14ac:dyDescent="0.25">
      <c r="A91" s="1740" t="s">
        <v>459</v>
      </c>
      <c r="B91" s="41">
        <v>12</v>
      </c>
      <c r="C91" s="41">
        <v>17</v>
      </c>
      <c r="D91" s="41">
        <v>21</v>
      </c>
      <c r="E91" s="41">
        <v>22</v>
      </c>
      <c r="F91" s="41">
        <v>10</v>
      </c>
      <c r="G91" s="41">
        <v>14</v>
      </c>
      <c r="H91" s="41">
        <v>4</v>
      </c>
      <c r="I91" s="41">
        <v>10</v>
      </c>
      <c r="J91" s="41">
        <v>11</v>
      </c>
      <c r="K91" s="41">
        <v>8</v>
      </c>
    </row>
    <row r="92" spans="1:11" x14ac:dyDescent="0.25">
      <c r="A92" s="1740" t="s">
        <v>460</v>
      </c>
      <c r="B92" s="41">
        <v>29</v>
      </c>
      <c r="C92" s="41">
        <v>26</v>
      </c>
      <c r="D92" s="41">
        <v>17</v>
      </c>
      <c r="E92" s="41">
        <v>31</v>
      </c>
      <c r="F92" s="41">
        <v>13</v>
      </c>
      <c r="G92" s="41">
        <v>19</v>
      </c>
      <c r="H92" s="41">
        <v>17</v>
      </c>
      <c r="I92" s="41">
        <v>16</v>
      </c>
      <c r="J92" s="41">
        <v>15</v>
      </c>
      <c r="K92" s="41">
        <v>12</v>
      </c>
    </row>
    <row r="93" spans="1:11" x14ac:dyDescent="0.25">
      <c r="A93" s="1740" t="s">
        <v>461</v>
      </c>
      <c r="B93" s="41">
        <v>26</v>
      </c>
      <c r="C93" s="41">
        <v>34</v>
      </c>
      <c r="D93" s="41">
        <v>18</v>
      </c>
      <c r="E93" s="41">
        <v>19</v>
      </c>
      <c r="F93" s="41">
        <v>24</v>
      </c>
      <c r="G93" s="41">
        <v>17</v>
      </c>
      <c r="H93" s="41">
        <v>11</v>
      </c>
      <c r="I93" s="41">
        <v>19</v>
      </c>
      <c r="J93" s="41">
        <v>24</v>
      </c>
      <c r="K93" s="41">
        <v>14</v>
      </c>
    </row>
    <row r="94" spans="1:11" x14ac:dyDescent="0.25">
      <c r="A94" s="1740" t="s">
        <v>256</v>
      </c>
      <c r="B94" s="41">
        <v>37</v>
      </c>
      <c r="C94" s="41">
        <v>34</v>
      </c>
      <c r="D94" s="41">
        <v>28</v>
      </c>
      <c r="E94" s="41">
        <v>19</v>
      </c>
      <c r="F94" s="41">
        <v>26</v>
      </c>
      <c r="G94" s="41">
        <v>34</v>
      </c>
      <c r="H94" s="41">
        <v>13</v>
      </c>
      <c r="I94" s="41">
        <v>21</v>
      </c>
      <c r="J94" s="41">
        <v>19</v>
      </c>
      <c r="K94" s="41">
        <v>24</v>
      </c>
    </row>
    <row r="95" spans="1:11" x14ac:dyDescent="0.25">
      <c r="A95" s="1632" t="s">
        <v>38</v>
      </c>
      <c r="B95" s="1942">
        <f t="shared" ref="B95:H95" si="5">SUM(B85:B94)</f>
        <v>142</v>
      </c>
      <c r="C95" s="1942">
        <f t="shared" si="5"/>
        <v>171</v>
      </c>
      <c r="D95" s="1942">
        <f t="shared" si="5"/>
        <v>124</v>
      </c>
      <c r="E95" s="1942">
        <f t="shared" si="5"/>
        <v>161</v>
      </c>
      <c r="F95" s="1942">
        <f t="shared" si="5"/>
        <v>132</v>
      </c>
      <c r="G95" s="1942">
        <f t="shared" si="5"/>
        <v>112</v>
      </c>
      <c r="H95" s="1942">
        <f t="shared" si="5"/>
        <v>59</v>
      </c>
      <c r="I95" s="1942">
        <v>132</v>
      </c>
      <c r="J95" s="1942">
        <v>95</v>
      </c>
      <c r="K95" s="1942">
        <v>78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O107" sqref="O107"/>
    </sheetView>
  </sheetViews>
  <sheetFormatPr defaultColWidth="9.109375" defaultRowHeight="13.2" x14ac:dyDescent="0.25"/>
  <cols>
    <col min="1" max="1" width="12.88671875" style="1631" customWidth="1"/>
    <col min="2" max="11" width="5.6640625" style="1631" customWidth="1"/>
    <col min="12" max="16384" width="9.109375" style="1631"/>
  </cols>
  <sheetData>
    <row r="1" spans="1:11" x14ac:dyDescent="0.25">
      <c r="A1" s="1688" t="s">
        <v>1039</v>
      </c>
    </row>
    <row r="2" spans="1:11" x14ac:dyDescent="0.25">
      <c r="A2" s="1765"/>
    </row>
    <row r="3" spans="1:11" x14ac:dyDescent="0.25">
      <c r="A3" s="1688" t="s">
        <v>248</v>
      </c>
    </row>
    <row r="4" spans="1:11" x14ac:dyDescent="0.25">
      <c r="A4" s="1630"/>
    </row>
    <row r="5" spans="1:11" x14ac:dyDescent="0.25">
      <c r="A5" s="1807" t="s">
        <v>891</v>
      </c>
    </row>
    <row r="6" spans="1:11" x14ac:dyDescent="0.25">
      <c r="A6" s="1630"/>
    </row>
    <row r="7" spans="1:11" x14ac:dyDescent="0.25">
      <c r="A7" s="1766" t="s">
        <v>893</v>
      </c>
      <c r="B7" s="1878" t="s">
        <v>413</v>
      </c>
      <c r="C7" s="1878" t="s">
        <v>414</v>
      </c>
      <c r="D7" s="1878" t="s">
        <v>415</v>
      </c>
      <c r="E7" s="1878" t="s">
        <v>416</v>
      </c>
      <c r="F7" s="1878" t="s">
        <v>417</v>
      </c>
      <c r="G7" s="1878" t="s">
        <v>418</v>
      </c>
      <c r="H7" s="1878" t="s">
        <v>419</v>
      </c>
      <c r="I7" s="1878" t="s">
        <v>511</v>
      </c>
      <c r="J7" s="1878" t="s">
        <v>518</v>
      </c>
      <c r="K7" s="1878" t="s">
        <v>519</v>
      </c>
    </row>
    <row r="8" spans="1:11" x14ac:dyDescent="0.25">
      <c r="A8" s="1740" t="s">
        <v>294</v>
      </c>
      <c r="B8" s="1940" t="s">
        <v>797</v>
      </c>
      <c r="C8" s="1940" t="s">
        <v>797</v>
      </c>
      <c r="D8" s="1940" t="s">
        <v>797</v>
      </c>
      <c r="E8" s="1940" t="s">
        <v>797</v>
      </c>
      <c r="F8" s="1940" t="s">
        <v>797</v>
      </c>
      <c r="G8" s="1940" t="s">
        <v>797</v>
      </c>
      <c r="H8" s="1940" t="s">
        <v>797</v>
      </c>
      <c r="I8" s="1940" t="s">
        <v>797</v>
      </c>
      <c r="J8" s="1940" t="s">
        <v>797</v>
      </c>
      <c r="K8" s="1940" t="s">
        <v>797</v>
      </c>
    </row>
    <row r="9" spans="1:11" x14ac:dyDescent="0.25">
      <c r="A9" s="1740" t="s">
        <v>361</v>
      </c>
      <c r="B9" s="1940" t="s">
        <v>797</v>
      </c>
      <c r="C9" s="1940" t="s">
        <v>797</v>
      </c>
      <c r="D9" s="1940" t="s">
        <v>797</v>
      </c>
      <c r="E9" s="1940" t="s">
        <v>797</v>
      </c>
      <c r="F9" s="1940" t="s">
        <v>797</v>
      </c>
      <c r="G9" s="1940" t="s">
        <v>797</v>
      </c>
      <c r="H9" s="1940" t="s">
        <v>797</v>
      </c>
      <c r="I9" s="1940" t="s">
        <v>797</v>
      </c>
      <c r="J9" s="1940" t="s">
        <v>797</v>
      </c>
      <c r="K9" s="1940" t="s">
        <v>797</v>
      </c>
    </row>
    <row r="10" spans="1:11" x14ac:dyDescent="0.25">
      <c r="A10" s="1740" t="s">
        <v>455</v>
      </c>
      <c r="B10" s="1940" t="s">
        <v>797</v>
      </c>
      <c r="C10" s="1940" t="s">
        <v>797</v>
      </c>
      <c r="D10" s="1940" t="s">
        <v>797</v>
      </c>
      <c r="E10" s="1940" t="s">
        <v>797</v>
      </c>
      <c r="F10" s="1940" t="s">
        <v>797</v>
      </c>
      <c r="G10" s="1940" t="s">
        <v>797</v>
      </c>
      <c r="H10" s="1940" t="s">
        <v>797</v>
      </c>
      <c r="I10" s="1940" t="s">
        <v>797</v>
      </c>
      <c r="J10" s="1940" t="s">
        <v>797</v>
      </c>
      <c r="K10" s="1940" t="s">
        <v>797</v>
      </c>
    </row>
    <row r="11" spans="1:11" x14ac:dyDescent="0.25">
      <c r="A11" s="1740" t="s">
        <v>456</v>
      </c>
      <c r="B11" s="1940" t="s">
        <v>797</v>
      </c>
      <c r="C11" s="1940" t="s">
        <v>797</v>
      </c>
      <c r="D11" s="1940" t="s">
        <v>797</v>
      </c>
      <c r="E11" s="1940" t="s">
        <v>797</v>
      </c>
      <c r="F11" s="1940" t="s">
        <v>797</v>
      </c>
      <c r="G11" s="1940" t="s">
        <v>797</v>
      </c>
      <c r="H11" s="1940" t="s">
        <v>797</v>
      </c>
      <c r="I11" s="1940" t="s">
        <v>797</v>
      </c>
      <c r="J11" s="1940" t="s">
        <v>797</v>
      </c>
      <c r="K11" s="1940" t="s">
        <v>797</v>
      </c>
    </row>
    <row r="12" spans="1:11" x14ac:dyDescent="0.25">
      <c r="A12" s="1740" t="s">
        <v>457</v>
      </c>
      <c r="B12" s="1940" t="s">
        <v>797</v>
      </c>
      <c r="C12" s="1940" t="s">
        <v>797</v>
      </c>
      <c r="D12" s="1940" t="s">
        <v>797</v>
      </c>
      <c r="E12" s="1940" t="s">
        <v>797</v>
      </c>
      <c r="F12" s="1940" t="s">
        <v>797</v>
      </c>
      <c r="G12" s="1940" t="s">
        <v>797</v>
      </c>
      <c r="H12" s="1940" t="s">
        <v>797</v>
      </c>
      <c r="I12" s="1940" t="s">
        <v>797</v>
      </c>
      <c r="J12" s="1940" t="s">
        <v>797</v>
      </c>
      <c r="K12" s="1940" t="s">
        <v>797</v>
      </c>
    </row>
    <row r="13" spans="1:11" x14ac:dyDescent="0.25">
      <c r="A13" s="1740" t="s">
        <v>458</v>
      </c>
      <c r="B13" s="1940" t="s">
        <v>797</v>
      </c>
      <c r="C13" s="1940" t="s">
        <v>797</v>
      </c>
      <c r="D13" s="1940" t="s">
        <v>797</v>
      </c>
      <c r="E13" s="1940" t="s">
        <v>797</v>
      </c>
      <c r="F13" s="1940" t="s">
        <v>797</v>
      </c>
      <c r="G13" s="1940" t="s">
        <v>797</v>
      </c>
      <c r="H13" s="1940" t="s">
        <v>797</v>
      </c>
      <c r="I13" s="1940" t="s">
        <v>797</v>
      </c>
      <c r="J13" s="1940" t="s">
        <v>797</v>
      </c>
      <c r="K13" s="1940" t="s">
        <v>797</v>
      </c>
    </row>
    <row r="14" spans="1:11" x14ac:dyDescent="0.25">
      <c r="A14" s="1740" t="s">
        <v>459</v>
      </c>
      <c r="B14" s="1940" t="s">
        <v>797</v>
      </c>
      <c r="C14" s="1940" t="s">
        <v>797</v>
      </c>
      <c r="D14" s="1940" t="s">
        <v>797</v>
      </c>
      <c r="E14" s="1940" t="s">
        <v>797</v>
      </c>
      <c r="F14" s="1940" t="s">
        <v>797</v>
      </c>
      <c r="G14" s="1940" t="s">
        <v>797</v>
      </c>
      <c r="H14" s="1940" t="s">
        <v>797</v>
      </c>
      <c r="I14" s="1940" t="s">
        <v>797</v>
      </c>
      <c r="J14" s="1940" t="s">
        <v>797</v>
      </c>
      <c r="K14" s="1940" t="s">
        <v>797</v>
      </c>
    </row>
    <row r="15" spans="1:11" x14ac:dyDescent="0.25">
      <c r="A15" s="1740" t="s">
        <v>460</v>
      </c>
      <c r="B15" s="1940" t="s">
        <v>797</v>
      </c>
      <c r="C15" s="1940" t="s">
        <v>797</v>
      </c>
      <c r="D15" s="1940" t="s">
        <v>797</v>
      </c>
      <c r="E15" s="1940" t="s">
        <v>797</v>
      </c>
      <c r="F15" s="1940" t="s">
        <v>797</v>
      </c>
      <c r="G15" s="1940" t="s">
        <v>797</v>
      </c>
      <c r="H15" s="1940" t="s">
        <v>797</v>
      </c>
      <c r="I15" s="1940" t="s">
        <v>797</v>
      </c>
      <c r="J15" s="1940" t="s">
        <v>797</v>
      </c>
      <c r="K15" s="1940" t="s">
        <v>797</v>
      </c>
    </row>
    <row r="16" spans="1:11" x14ac:dyDescent="0.25">
      <c r="A16" s="1740" t="s">
        <v>461</v>
      </c>
      <c r="B16" s="1940" t="s">
        <v>797</v>
      </c>
      <c r="C16" s="1940" t="s">
        <v>797</v>
      </c>
      <c r="D16" s="1940" t="s">
        <v>797</v>
      </c>
      <c r="E16" s="1940" t="s">
        <v>797</v>
      </c>
      <c r="F16" s="1940" t="s">
        <v>797</v>
      </c>
      <c r="G16" s="1940" t="s">
        <v>797</v>
      </c>
      <c r="H16" s="1940" t="s">
        <v>797</v>
      </c>
      <c r="I16" s="1940" t="s">
        <v>797</v>
      </c>
      <c r="J16" s="1940" t="s">
        <v>797</v>
      </c>
      <c r="K16" s="1940" t="s">
        <v>797</v>
      </c>
    </row>
    <row r="17" spans="1:11" x14ac:dyDescent="0.25">
      <c r="A17" s="1740" t="s">
        <v>256</v>
      </c>
      <c r="B17" s="1940" t="s">
        <v>797</v>
      </c>
      <c r="C17" s="1940" t="s">
        <v>797</v>
      </c>
      <c r="D17" s="1940" t="s">
        <v>797</v>
      </c>
      <c r="E17" s="1940" t="s">
        <v>797</v>
      </c>
      <c r="F17" s="1940" t="s">
        <v>797</v>
      </c>
      <c r="G17" s="1940" t="s">
        <v>797</v>
      </c>
      <c r="H17" s="1940" t="s">
        <v>797</v>
      </c>
      <c r="I17" s="1940" t="s">
        <v>797</v>
      </c>
      <c r="J17" s="1940" t="s">
        <v>797</v>
      </c>
      <c r="K17" s="1940" t="s">
        <v>797</v>
      </c>
    </row>
    <row r="18" spans="1:11" x14ac:dyDescent="0.25">
      <c r="A18" s="1632" t="s">
        <v>38</v>
      </c>
      <c r="B18" s="1934">
        <f t="shared" ref="B18:K18" si="0">SUM(B8:B17)</f>
        <v>0</v>
      </c>
      <c r="C18" s="1934">
        <f t="shared" si="0"/>
        <v>0</v>
      </c>
      <c r="D18" s="1934">
        <f t="shared" si="0"/>
        <v>0</v>
      </c>
      <c r="E18" s="1934">
        <f t="shared" si="0"/>
        <v>0</v>
      </c>
      <c r="F18" s="1934">
        <f t="shared" si="0"/>
        <v>0</v>
      </c>
      <c r="G18" s="1934">
        <f t="shared" si="0"/>
        <v>0</v>
      </c>
      <c r="H18" s="1934">
        <f t="shared" si="0"/>
        <v>0</v>
      </c>
      <c r="I18" s="1934">
        <f t="shared" si="0"/>
        <v>0</v>
      </c>
      <c r="J18" s="1934">
        <f t="shared" si="0"/>
        <v>0</v>
      </c>
      <c r="K18" s="1934">
        <f t="shared" si="0"/>
        <v>0</v>
      </c>
    </row>
    <row r="19" spans="1:11" x14ac:dyDescent="0.25">
      <c r="A19" s="1812"/>
    </row>
    <row r="20" spans="1:11" x14ac:dyDescent="0.25">
      <c r="A20" s="1807" t="s">
        <v>822</v>
      </c>
    </row>
    <row r="21" spans="1:11" x14ac:dyDescent="0.25">
      <c r="A21" s="1812"/>
    </row>
    <row r="22" spans="1:11" x14ac:dyDescent="0.25">
      <c r="A22" s="1766" t="s">
        <v>893</v>
      </c>
      <c r="B22" s="1878" t="s">
        <v>413</v>
      </c>
      <c r="C22" s="1878" t="s">
        <v>414</v>
      </c>
      <c r="D22" s="1878" t="s">
        <v>415</v>
      </c>
      <c r="E22" s="1878" t="s">
        <v>416</v>
      </c>
      <c r="F22" s="1878" t="s">
        <v>417</v>
      </c>
      <c r="G22" s="1878" t="s">
        <v>418</v>
      </c>
      <c r="H22" s="1878" t="s">
        <v>419</v>
      </c>
      <c r="I22" s="1878" t="s">
        <v>511</v>
      </c>
      <c r="J22" s="1878" t="s">
        <v>518</v>
      </c>
      <c r="K22" s="1878" t="s">
        <v>519</v>
      </c>
    </row>
    <row r="23" spans="1:11" x14ac:dyDescent="0.25">
      <c r="A23" s="1740" t="s">
        <v>294</v>
      </c>
      <c r="B23" s="1940" t="s">
        <v>797</v>
      </c>
      <c r="C23" s="1940" t="s">
        <v>797</v>
      </c>
      <c r="D23" s="1940" t="s">
        <v>797</v>
      </c>
      <c r="E23" s="1940" t="s">
        <v>797</v>
      </c>
      <c r="F23" s="1940" t="s">
        <v>797</v>
      </c>
      <c r="G23" s="1940" t="s">
        <v>797</v>
      </c>
      <c r="H23" s="1940" t="s">
        <v>797</v>
      </c>
      <c r="I23" s="1940" t="s">
        <v>797</v>
      </c>
      <c r="J23" s="1940" t="s">
        <v>797</v>
      </c>
      <c r="K23" s="1940" t="s">
        <v>797</v>
      </c>
    </row>
    <row r="24" spans="1:11" x14ac:dyDescent="0.25">
      <c r="A24" s="1740" t="s">
        <v>361</v>
      </c>
      <c r="B24" s="1940" t="s">
        <v>797</v>
      </c>
      <c r="C24" s="1940" t="s">
        <v>797</v>
      </c>
      <c r="D24" s="1940" t="s">
        <v>797</v>
      </c>
      <c r="E24" s="1940" t="s">
        <v>797</v>
      </c>
      <c r="F24" s="1940" t="s">
        <v>797</v>
      </c>
      <c r="G24" s="1940" t="s">
        <v>797</v>
      </c>
      <c r="H24" s="1940" t="s">
        <v>797</v>
      </c>
      <c r="I24" s="1940" t="s">
        <v>797</v>
      </c>
      <c r="J24" s="1940" t="s">
        <v>797</v>
      </c>
      <c r="K24" s="1940" t="s">
        <v>797</v>
      </c>
    </row>
    <row r="25" spans="1:11" x14ac:dyDescent="0.25">
      <c r="A25" s="1740" t="s">
        <v>455</v>
      </c>
      <c r="B25" s="1940" t="s">
        <v>797</v>
      </c>
      <c r="C25" s="1940" t="s">
        <v>797</v>
      </c>
      <c r="D25" s="1940" t="s">
        <v>797</v>
      </c>
      <c r="E25" s="1940" t="s">
        <v>797</v>
      </c>
      <c r="F25" s="1940" t="s">
        <v>797</v>
      </c>
      <c r="G25" s="1940" t="s">
        <v>797</v>
      </c>
      <c r="H25" s="1940" t="s">
        <v>797</v>
      </c>
      <c r="I25" s="1940" t="s">
        <v>797</v>
      </c>
      <c r="J25" s="1940" t="s">
        <v>797</v>
      </c>
      <c r="K25" s="1940" t="s">
        <v>797</v>
      </c>
    </row>
    <row r="26" spans="1:11" x14ac:dyDescent="0.25">
      <c r="A26" s="1740" t="s">
        <v>456</v>
      </c>
      <c r="B26" s="1940" t="s">
        <v>797</v>
      </c>
      <c r="C26" s="1940" t="s">
        <v>797</v>
      </c>
      <c r="D26" s="1940" t="s">
        <v>797</v>
      </c>
      <c r="E26" s="1940" t="s">
        <v>797</v>
      </c>
      <c r="F26" s="1940" t="s">
        <v>797</v>
      </c>
      <c r="G26" s="1940" t="s">
        <v>797</v>
      </c>
      <c r="H26" s="1940" t="s">
        <v>797</v>
      </c>
      <c r="I26" s="1940" t="s">
        <v>797</v>
      </c>
      <c r="J26" s="1940" t="s">
        <v>797</v>
      </c>
      <c r="K26" s="1940" t="s">
        <v>797</v>
      </c>
    </row>
    <row r="27" spans="1:11" x14ac:dyDescent="0.25">
      <c r="A27" s="1740" t="s">
        <v>457</v>
      </c>
      <c r="B27" s="1940" t="s">
        <v>797</v>
      </c>
      <c r="C27" s="1940" t="s">
        <v>797</v>
      </c>
      <c r="D27" s="1940" t="s">
        <v>797</v>
      </c>
      <c r="E27" s="1940" t="s">
        <v>797</v>
      </c>
      <c r="F27" s="1940" t="s">
        <v>797</v>
      </c>
      <c r="G27" s="1940" t="s">
        <v>797</v>
      </c>
      <c r="H27" s="1940" t="s">
        <v>797</v>
      </c>
      <c r="I27" s="1940" t="s">
        <v>797</v>
      </c>
      <c r="J27" s="1940" t="s">
        <v>797</v>
      </c>
      <c r="K27" s="1940" t="s">
        <v>797</v>
      </c>
    </row>
    <row r="28" spans="1:11" x14ac:dyDescent="0.25">
      <c r="A28" s="1740" t="s">
        <v>458</v>
      </c>
      <c r="B28" s="1940" t="s">
        <v>797</v>
      </c>
      <c r="C28" s="1940" t="s">
        <v>797</v>
      </c>
      <c r="D28" s="1940" t="s">
        <v>797</v>
      </c>
      <c r="E28" s="1940" t="s">
        <v>797</v>
      </c>
      <c r="F28" s="1940" t="s">
        <v>797</v>
      </c>
      <c r="G28" s="1940" t="s">
        <v>797</v>
      </c>
      <c r="H28" s="1940" t="s">
        <v>797</v>
      </c>
      <c r="I28" s="1940" t="s">
        <v>797</v>
      </c>
      <c r="J28" s="1940" t="s">
        <v>797</v>
      </c>
      <c r="K28" s="1940" t="s">
        <v>797</v>
      </c>
    </row>
    <row r="29" spans="1:11" x14ac:dyDescent="0.25">
      <c r="A29" s="1740" t="s">
        <v>459</v>
      </c>
      <c r="B29" s="1940" t="s">
        <v>797</v>
      </c>
      <c r="C29" s="1940" t="s">
        <v>797</v>
      </c>
      <c r="D29" s="1940" t="s">
        <v>797</v>
      </c>
      <c r="E29" s="1940" t="s">
        <v>797</v>
      </c>
      <c r="F29" s="1940" t="s">
        <v>797</v>
      </c>
      <c r="G29" s="1940" t="s">
        <v>797</v>
      </c>
      <c r="H29" s="1940" t="s">
        <v>797</v>
      </c>
      <c r="I29" s="1940" t="s">
        <v>797</v>
      </c>
      <c r="J29" s="1940" t="s">
        <v>797</v>
      </c>
      <c r="K29" s="1940" t="s">
        <v>797</v>
      </c>
    </row>
    <row r="30" spans="1:11" x14ac:dyDescent="0.25">
      <c r="A30" s="1740" t="s">
        <v>460</v>
      </c>
      <c r="B30" s="1940" t="s">
        <v>797</v>
      </c>
      <c r="C30" s="1940" t="s">
        <v>797</v>
      </c>
      <c r="D30" s="1940" t="s">
        <v>797</v>
      </c>
      <c r="E30" s="1940" t="s">
        <v>797</v>
      </c>
      <c r="F30" s="1940" t="s">
        <v>797</v>
      </c>
      <c r="G30" s="1940" t="s">
        <v>797</v>
      </c>
      <c r="H30" s="1940" t="s">
        <v>797</v>
      </c>
      <c r="I30" s="1940" t="s">
        <v>797</v>
      </c>
      <c r="J30" s="1940" t="s">
        <v>797</v>
      </c>
      <c r="K30" s="1940" t="s">
        <v>797</v>
      </c>
    </row>
    <row r="31" spans="1:11" x14ac:dyDescent="0.25">
      <c r="A31" s="1740" t="s">
        <v>461</v>
      </c>
      <c r="B31" s="1940" t="s">
        <v>797</v>
      </c>
      <c r="C31" s="1940" t="s">
        <v>797</v>
      </c>
      <c r="D31" s="1940" t="s">
        <v>797</v>
      </c>
      <c r="E31" s="1940" t="s">
        <v>797</v>
      </c>
      <c r="F31" s="1940" t="s">
        <v>797</v>
      </c>
      <c r="G31" s="1940" t="s">
        <v>797</v>
      </c>
      <c r="H31" s="1940" t="s">
        <v>797</v>
      </c>
      <c r="I31" s="1940" t="s">
        <v>797</v>
      </c>
      <c r="J31" s="1940" t="s">
        <v>797</v>
      </c>
      <c r="K31" s="1940" t="s">
        <v>797</v>
      </c>
    </row>
    <row r="32" spans="1:11" x14ac:dyDescent="0.25">
      <c r="A32" s="1740" t="s">
        <v>256</v>
      </c>
      <c r="B32" s="1940" t="s">
        <v>797</v>
      </c>
      <c r="C32" s="1940" t="s">
        <v>797</v>
      </c>
      <c r="D32" s="1940" t="s">
        <v>797</v>
      </c>
      <c r="E32" s="1940" t="s">
        <v>797</v>
      </c>
      <c r="F32" s="1940" t="s">
        <v>797</v>
      </c>
      <c r="G32" s="1940" t="s">
        <v>797</v>
      </c>
      <c r="H32" s="1940" t="s">
        <v>797</v>
      </c>
      <c r="I32" s="1940" t="s">
        <v>797</v>
      </c>
      <c r="J32" s="1940" t="s">
        <v>797</v>
      </c>
      <c r="K32" s="1940" t="s">
        <v>797</v>
      </c>
    </row>
    <row r="33" spans="1:11" x14ac:dyDescent="0.25">
      <c r="A33" s="1632" t="s">
        <v>38</v>
      </c>
      <c r="B33" s="1934">
        <f t="shared" ref="B33:E33" si="1">SUM(B23:B32)</f>
        <v>0</v>
      </c>
      <c r="C33" s="1934">
        <f t="shared" si="1"/>
        <v>0</v>
      </c>
      <c r="D33" s="1934">
        <f t="shared" si="1"/>
        <v>0</v>
      </c>
      <c r="E33" s="1934">
        <f t="shared" si="1"/>
        <v>0</v>
      </c>
      <c r="F33" s="1934">
        <f>SUM(F23:F32)</f>
        <v>0</v>
      </c>
      <c r="G33" s="1934">
        <f>SUM(G23:G32)</f>
        <v>0</v>
      </c>
      <c r="H33" s="1934">
        <f>SUM(H23:H32)</f>
        <v>0</v>
      </c>
      <c r="I33" s="1934">
        <f t="shared" ref="I33:K33" si="2">SUM(I23:I32)</f>
        <v>0</v>
      </c>
      <c r="J33" s="1934">
        <f t="shared" si="2"/>
        <v>0</v>
      </c>
      <c r="K33" s="1934">
        <f t="shared" si="2"/>
        <v>0</v>
      </c>
    </row>
    <row r="34" spans="1:11" x14ac:dyDescent="0.25">
      <c r="A34" s="1812"/>
    </row>
    <row r="35" spans="1:11" x14ac:dyDescent="0.25">
      <c r="A35" s="1807" t="s">
        <v>823</v>
      </c>
    </row>
    <row r="36" spans="1:11" x14ac:dyDescent="0.25">
      <c r="A36" s="1812"/>
    </row>
    <row r="37" spans="1:11" x14ac:dyDescent="0.25">
      <c r="A37" s="1766" t="s">
        <v>893</v>
      </c>
      <c r="B37" s="1878" t="s">
        <v>413</v>
      </c>
      <c r="C37" s="1878" t="s">
        <v>414</v>
      </c>
      <c r="D37" s="1878" t="s">
        <v>415</v>
      </c>
      <c r="E37" s="1878" t="s">
        <v>416</v>
      </c>
      <c r="F37" s="1878" t="s">
        <v>417</v>
      </c>
      <c r="G37" s="1878" t="s">
        <v>418</v>
      </c>
      <c r="H37" s="1878" t="s">
        <v>419</v>
      </c>
      <c r="I37" s="1878" t="s">
        <v>511</v>
      </c>
      <c r="J37" s="1878" t="s">
        <v>518</v>
      </c>
      <c r="K37" s="1878" t="s">
        <v>519</v>
      </c>
    </row>
    <row r="38" spans="1:11" x14ac:dyDescent="0.25">
      <c r="A38" s="1740" t="s">
        <v>294</v>
      </c>
      <c r="B38" s="1940" t="s">
        <v>797</v>
      </c>
      <c r="C38" s="1940" t="s">
        <v>797</v>
      </c>
      <c r="D38" s="1940" t="s">
        <v>797</v>
      </c>
      <c r="E38" s="1940" t="s">
        <v>797</v>
      </c>
      <c r="F38" s="1940" t="s">
        <v>797</v>
      </c>
      <c r="G38" s="1940" t="s">
        <v>797</v>
      </c>
      <c r="H38" s="1940" t="s">
        <v>797</v>
      </c>
      <c r="I38" s="1940" t="s">
        <v>797</v>
      </c>
      <c r="J38" s="1940" t="s">
        <v>797</v>
      </c>
      <c r="K38" s="1940" t="s">
        <v>797</v>
      </c>
    </row>
    <row r="39" spans="1:11" x14ac:dyDescent="0.25">
      <c r="A39" s="1740" t="s">
        <v>361</v>
      </c>
      <c r="B39" s="1940" t="s">
        <v>797</v>
      </c>
      <c r="C39" s="1940" t="s">
        <v>797</v>
      </c>
      <c r="D39" s="1940" t="s">
        <v>797</v>
      </c>
      <c r="E39" s="1940" t="s">
        <v>797</v>
      </c>
      <c r="F39" s="1940" t="s">
        <v>797</v>
      </c>
      <c r="G39" s="1940" t="s">
        <v>797</v>
      </c>
      <c r="H39" s="1940" t="s">
        <v>797</v>
      </c>
      <c r="I39" s="1940" t="s">
        <v>797</v>
      </c>
      <c r="J39" s="1940" t="s">
        <v>797</v>
      </c>
      <c r="K39" s="1940" t="s">
        <v>797</v>
      </c>
    </row>
    <row r="40" spans="1:11" x14ac:dyDescent="0.25">
      <c r="A40" s="1740" t="s">
        <v>455</v>
      </c>
      <c r="B40" s="1940" t="s">
        <v>797</v>
      </c>
      <c r="C40" s="1940" t="s">
        <v>797</v>
      </c>
      <c r="D40" s="1940" t="s">
        <v>797</v>
      </c>
      <c r="E40" s="1940" t="s">
        <v>797</v>
      </c>
      <c r="F40" s="1940" t="s">
        <v>797</v>
      </c>
      <c r="G40" s="1940" t="s">
        <v>797</v>
      </c>
      <c r="H40" s="1940" t="s">
        <v>797</v>
      </c>
      <c r="I40" s="1940" t="s">
        <v>797</v>
      </c>
      <c r="J40" s="1940" t="s">
        <v>797</v>
      </c>
      <c r="K40" s="1940" t="s">
        <v>797</v>
      </c>
    </row>
    <row r="41" spans="1:11" x14ac:dyDescent="0.25">
      <c r="A41" s="1740" t="s">
        <v>456</v>
      </c>
      <c r="B41" s="1940" t="s">
        <v>797</v>
      </c>
      <c r="C41" s="1940" t="s">
        <v>797</v>
      </c>
      <c r="D41" s="1940">
        <v>1</v>
      </c>
      <c r="E41" s="1940" t="s">
        <v>797</v>
      </c>
      <c r="F41" s="1940" t="s">
        <v>797</v>
      </c>
      <c r="G41" s="1940" t="s">
        <v>797</v>
      </c>
      <c r="H41" s="1940" t="s">
        <v>797</v>
      </c>
      <c r="I41" s="1940" t="s">
        <v>797</v>
      </c>
      <c r="J41" s="1940" t="s">
        <v>797</v>
      </c>
      <c r="K41" s="1940" t="s">
        <v>797</v>
      </c>
    </row>
    <row r="42" spans="1:11" x14ac:dyDescent="0.25">
      <c r="A42" s="1740" t="s">
        <v>457</v>
      </c>
      <c r="B42" s="1940" t="s">
        <v>797</v>
      </c>
      <c r="C42" s="1940" t="s">
        <v>797</v>
      </c>
      <c r="D42" s="1940" t="s">
        <v>797</v>
      </c>
      <c r="E42" s="1940" t="s">
        <v>797</v>
      </c>
      <c r="F42" s="1940" t="s">
        <v>797</v>
      </c>
      <c r="G42" s="1940" t="s">
        <v>797</v>
      </c>
      <c r="H42" s="1940" t="s">
        <v>797</v>
      </c>
      <c r="I42" s="1940" t="s">
        <v>797</v>
      </c>
      <c r="J42" s="1940" t="s">
        <v>797</v>
      </c>
      <c r="K42" s="1940" t="s">
        <v>797</v>
      </c>
    </row>
    <row r="43" spans="1:11" x14ac:dyDescent="0.25">
      <c r="A43" s="1740" t="s">
        <v>458</v>
      </c>
      <c r="B43" s="1940" t="s">
        <v>797</v>
      </c>
      <c r="C43" s="1940" t="s">
        <v>797</v>
      </c>
      <c r="D43" s="1940" t="s">
        <v>797</v>
      </c>
      <c r="E43" s="1940" t="s">
        <v>797</v>
      </c>
      <c r="F43" s="1940" t="s">
        <v>797</v>
      </c>
      <c r="G43" s="1940" t="s">
        <v>797</v>
      </c>
      <c r="H43" s="1940" t="s">
        <v>797</v>
      </c>
      <c r="I43" s="1940" t="s">
        <v>797</v>
      </c>
      <c r="J43" s="1940">
        <v>1</v>
      </c>
      <c r="K43" s="1940" t="s">
        <v>797</v>
      </c>
    </row>
    <row r="44" spans="1:11" x14ac:dyDescent="0.25">
      <c r="A44" s="1740" t="s">
        <v>459</v>
      </c>
      <c r="B44" s="1940" t="s">
        <v>797</v>
      </c>
      <c r="C44" s="1940">
        <v>1</v>
      </c>
      <c r="D44" s="1940" t="s">
        <v>797</v>
      </c>
      <c r="E44" s="1940">
        <v>1</v>
      </c>
      <c r="F44" s="1940" t="s">
        <v>797</v>
      </c>
      <c r="G44" s="1940" t="s">
        <v>797</v>
      </c>
      <c r="H44" s="1940">
        <v>1</v>
      </c>
      <c r="I44" s="1940" t="s">
        <v>797</v>
      </c>
      <c r="J44" s="1940" t="s">
        <v>797</v>
      </c>
      <c r="K44" s="1940">
        <v>1</v>
      </c>
    </row>
    <row r="45" spans="1:11" x14ac:dyDescent="0.25">
      <c r="A45" s="1740" t="s">
        <v>460</v>
      </c>
      <c r="B45" s="1940" t="s">
        <v>797</v>
      </c>
      <c r="C45" s="1940" t="s">
        <v>797</v>
      </c>
      <c r="D45" s="1940">
        <v>1</v>
      </c>
      <c r="E45" s="1940">
        <v>1</v>
      </c>
      <c r="F45" s="1940">
        <v>3</v>
      </c>
      <c r="G45" s="1940" t="s">
        <v>797</v>
      </c>
      <c r="H45" s="1940" t="s">
        <v>797</v>
      </c>
      <c r="I45" s="1940" t="s">
        <v>797</v>
      </c>
      <c r="J45" s="1940">
        <v>1</v>
      </c>
      <c r="K45" s="1940">
        <v>2</v>
      </c>
    </row>
    <row r="46" spans="1:11" x14ac:dyDescent="0.25">
      <c r="A46" s="1740" t="s">
        <v>461</v>
      </c>
      <c r="B46" s="1940" t="s">
        <v>797</v>
      </c>
      <c r="C46" s="1940" t="s">
        <v>797</v>
      </c>
      <c r="D46" s="1940">
        <v>1</v>
      </c>
      <c r="E46" s="1940" t="s">
        <v>797</v>
      </c>
      <c r="F46" s="1940">
        <v>2</v>
      </c>
      <c r="G46" s="1940" t="s">
        <v>797</v>
      </c>
      <c r="H46" s="1940" t="s">
        <v>797</v>
      </c>
      <c r="I46" s="1940">
        <v>2</v>
      </c>
      <c r="J46" s="1940">
        <v>1</v>
      </c>
      <c r="K46" s="1940">
        <v>1</v>
      </c>
    </row>
    <row r="47" spans="1:11" x14ac:dyDescent="0.25">
      <c r="A47" s="1740" t="s">
        <v>256</v>
      </c>
      <c r="B47" s="1940" t="s">
        <v>797</v>
      </c>
      <c r="C47" s="1940" t="s">
        <v>797</v>
      </c>
      <c r="D47" s="1940" t="s">
        <v>797</v>
      </c>
      <c r="E47" s="1940" t="s">
        <v>797</v>
      </c>
      <c r="F47" s="1940" t="s">
        <v>797</v>
      </c>
      <c r="G47" s="1940" t="s">
        <v>797</v>
      </c>
      <c r="H47" s="1940" t="s">
        <v>797</v>
      </c>
      <c r="I47" s="1940" t="s">
        <v>797</v>
      </c>
      <c r="J47" s="1940" t="s">
        <v>797</v>
      </c>
      <c r="K47" s="1940" t="s">
        <v>797</v>
      </c>
    </row>
    <row r="48" spans="1:11" x14ac:dyDescent="0.25">
      <c r="A48" s="1632" t="s">
        <v>38</v>
      </c>
      <c r="B48" s="1934">
        <f t="shared" ref="B48:I48" si="3">SUM(B38:B47)</f>
        <v>0</v>
      </c>
      <c r="C48" s="1934">
        <f t="shared" si="3"/>
        <v>1</v>
      </c>
      <c r="D48" s="1934">
        <f t="shared" si="3"/>
        <v>3</v>
      </c>
      <c r="E48" s="1934">
        <f t="shared" si="3"/>
        <v>2</v>
      </c>
      <c r="F48" s="1934">
        <f t="shared" si="3"/>
        <v>5</v>
      </c>
      <c r="G48" s="1934">
        <f t="shared" si="3"/>
        <v>0</v>
      </c>
      <c r="H48" s="1934">
        <f t="shared" si="3"/>
        <v>1</v>
      </c>
      <c r="I48" s="1934">
        <f t="shared" si="3"/>
        <v>2</v>
      </c>
      <c r="J48" s="1934">
        <v>3</v>
      </c>
      <c r="K48" s="1934">
        <v>4</v>
      </c>
    </row>
    <row r="50" spans="1:11" x14ac:dyDescent="0.25">
      <c r="A50" s="1688" t="s">
        <v>381</v>
      </c>
    </row>
    <row r="52" spans="1:11" x14ac:dyDescent="0.25">
      <c r="A52" s="1807" t="s">
        <v>891</v>
      </c>
    </row>
    <row r="53" spans="1:11" x14ac:dyDescent="0.25">
      <c r="A53" s="1630"/>
    </row>
    <row r="54" spans="1:11" x14ac:dyDescent="0.25">
      <c r="A54" s="1766" t="s">
        <v>893</v>
      </c>
      <c r="B54" s="1878" t="s">
        <v>413</v>
      </c>
      <c r="C54" s="1878" t="s">
        <v>414</v>
      </c>
      <c r="D54" s="1878" t="s">
        <v>415</v>
      </c>
      <c r="E54" s="1878" t="s">
        <v>416</v>
      </c>
      <c r="F54" s="1878" t="s">
        <v>417</v>
      </c>
      <c r="G54" s="1878" t="s">
        <v>418</v>
      </c>
      <c r="H54" s="1878" t="s">
        <v>419</v>
      </c>
      <c r="I54" s="1878" t="s">
        <v>511</v>
      </c>
      <c r="J54" s="1878" t="s">
        <v>518</v>
      </c>
      <c r="K54" s="1878" t="s">
        <v>519</v>
      </c>
    </row>
    <row r="55" spans="1:11" x14ac:dyDescent="0.25">
      <c r="A55" s="1740" t="s">
        <v>294</v>
      </c>
      <c r="B55" s="1940" t="s">
        <v>797</v>
      </c>
      <c r="C55" s="1940" t="s">
        <v>797</v>
      </c>
      <c r="D55" s="1940" t="s">
        <v>797</v>
      </c>
      <c r="E55" s="1940" t="s">
        <v>797</v>
      </c>
      <c r="F55" s="1940" t="s">
        <v>797</v>
      </c>
      <c r="G55" s="1940" t="s">
        <v>797</v>
      </c>
      <c r="H55" s="1940" t="s">
        <v>797</v>
      </c>
      <c r="I55" s="1940" t="s">
        <v>797</v>
      </c>
      <c r="J55" s="1940" t="s">
        <v>797</v>
      </c>
      <c r="K55" s="1940" t="s">
        <v>797</v>
      </c>
    </row>
    <row r="56" spans="1:11" x14ac:dyDescent="0.25">
      <c r="A56" s="1740" t="s">
        <v>361</v>
      </c>
      <c r="B56" s="1940" t="s">
        <v>797</v>
      </c>
      <c r="C56" s="1940" t="s">
        <v>797</v>
      </c>
      <c r="D56" s="1940" t="s">
        <v>797</v>
      </c>
      <c r="E56" s="1940" t="s">
        <v>797</v>
      </c>
      <c r="F56" s="1940" t="s">
        <v>797</v>
      </c>
      <c r="G56" s="1940" t="s">
        <v>797</v>
      </c>
      <c r="H56" s="1940" t="s">
        <v>797</v>
      </c>
      <c r="I56" s="1940" t="s">
        <v>797</v>
      </c>
      <c r="J56" s="1940" t="s">
        <v>797</v>
      </c>
      <c r="K56" s="1940" t="s">
        <v>797</v>
      </c>
    </row>
    <row r="57" spans="1:11" x14ac:dyDescent="0.25">
      <c r="A57" s="1740" t="s">
        <v>455</v>
      </c>
      <c r="B57" s="1940" t="s">
        <v>797</v>
      </c>
      <c r="C57" s="1940" t="s">
        <v>797</v>
      </c>
      <c r="D57" s="1940" t="s">
        <v>797</v>
      </c>
      <c r="E57" s="1940" t="s">
        <v>797</v>
      </c>
      <c r="F57" s="1940" t="s">
        <v>797</v>
      </c>
      <c r="G57" s="1940" t="s">
        <v>797</v>
      </c>
      <c r="H57" s="1940" t="s">
        <v>797</v>
      </c>
      <c r="I57" s="1940" t="s">
        <v>797</v>
      </c>
      <c r="J57" s="1940" t="s">
        <v>797</v>
      </c>
      <c r="K57" s="1940" t="s">
        <v>797</v>
      </c>
    </row>
    <row r="58" spans="1:11" x14ac:dyDescent="0.25">
      <c r="A58" s="1740" t="s">
        <v>456</v>
      </c>
      <c r="B58" s="1940" t="s">
        <v>797</v>
      </c>
      <c r="C58" s="1940" t="s">
        <v>797</v>
      </c>
      <c r="D58" s="1940" t="s">
        <v>797</v>
      </c>
      <c r="E58" s="1940" t="s">
        <v>797</v>
      </c>
      <c r="F58" s="1940" t="s">
        <v>797</v>
      </c>
      <c r="G58" s="1940" t="s">
        <v>797</v>
      </c>
      <c r="H58" s="1940" t="s">
        <v>797</v>
      </c>
      <c r="I58" s="1940" t="s">
        <v>797</v>
      </c>
      <c r="J58" s="1940" t="s">
        <v>797</v>
      </c>
      <c r="K58" s="1940" t="s">
        <v>797</v>
      </c>
    </row>
    <row r="59" spans="1:11" x14ac:dyDescent="0.25">
      <c r="A59" s="1740" t="s">
        <v>457</v>
      </c>
      <c r="B59" s="1940" t="s">
        <v>797</v>
      </c>
      <c r="C59" s="1940" t="s">
        <v>797</v>
      </c>
      <c r="D59" s="1940" t="s">
        <v>797</v>
      </c>
      <c r="E59" s="1940" t="s">
        <v>797</v>
      </c>
      <c r="F59" s="1940" t="s">
        <v>797</v>
      </c>
      <c r="G59" s="1940" t="s">
        <v>797</v>
      </c>
      <c r="H59" s="1940" t="s">
        <v>797</v>
      </c>
      <c r="I59" s="1940" t="s">
        <v>797</v>
      </c>
      <c r="J59" s="1940" t="s">
        <v>797</v>
      </c>
      <c r="K59" s="1940" t="s">
        <v>797</v>
      </c>
    </row>
    <row r="60" spans="1:11" x14ac:dyDescent="0.25">
      <c r="A60" s="1740" t="s">
        <v>458</v>
      </c>
      <c r="B60" s="1940" t="s">
        <v>797</v>
      </c>
      <c r="C60" s="1940" t="s">
        <v>797</v>
      </c>
      <c r="D60" s="1940" t="s">
        <v>797</v>
      </c>
      <c r="E60" s="1940" t="s">
        <v>797</v>
      </c>
      <c r="F60" s="1940" t="s">
        <v>797</v>
      </c>
      <c r="G60" s="1940" t="s">
        <v>797</v>
      </c>
      <c r="H60" s="1940" t="s">
        <v>797</v>
      </c>
      <c r="I60" s="1940" t="s">
        <v>797</v>
      </c>
      <c r="J60" s="1940" t="s">
        <v>797</v>
      </c>
      <c r="K60" s="1940" t="s">
        <v>797</v>
      </c>
    </row>
    <row r="61" spans="1:11" x14ac:dyDescent="0.25">
      <c r="A61" s="1740" t="s">
        <v>459</v>
      </c>
      <c r="B61" s="1940" t="s">
        <v>797</v>
      </c>
      <c r="C61" s="1940" t="s">
        <v>797</v>
      </c>
      <c r="D61" s="1940" t="s">
        <v>797</v>
      </c>
      <c r="E61" s="1940" t="s">
        <v>797</v>
      </c>
      <c r="F61" s="1940" t="s">
        <v>797</v>
      </c>
      <c r="G61" s="1940" t="s">
        <v>797</v>
      </c>
      <c r="H61" s="1940" t="s">
        <v>797</v>
      </c>
      <c r="I61" s="1940" t="s">
        <v>797</v>
      </c>
      <c r="J61" s="1940" t="s">
        <v>797</v>
      </c>
      <c r="K61" s="1940" t="s">
        <v>797</v>
      </c>
    </row>
    <row r="62" spans="1:11" x14ac:dyDescent="0.25">
      <c r="A62" s="1740" t="s">
        <v>460</v>
      </c>
      <c r="B62" s="1940" t="s">
        <v>797</v>
      </c>
      <c r="C62" s="1940" t="s">
        <v>797</v>
      </c>
      <c r="D62" s="1940" t="s">
        <v>797</v>
      </c>
      <c r="E62" s="1940" t="s">
        <v>797</v>
      </c>
      <c r="F62" s="1940" t="s">
        <v>797</v>
      </c>
      <c r="G62" s="1940" t="s">
        <v>797</v>
      </c>
      <c r="H62" s="1940" t="s">
        <v>797</v>
      </c>
      <c r="I62" s="1940" t="s">
        <v>797</v>
      </c>
      <c r="J62" s="1940" t="s">
        <v>797</v>
      </c>
      <c r="K62" s="1940" t="s">
        <v>797</v>
      </c>
    </row>
    <row r="63" spans="1:11" x14ac:dyDescent="0.25">
      <c r="A63" s="1740" t="s">
        <v>461</v>
      </c>
      <c r="B63" s="1940" t="s">
        <v>797</v>
      </c>
      <c r="C63" s="1940" t="s">
        <v>797</v>
      </c>
      <c r="D63" s="1940" t="s">
        <v>797</v>
      </c>
      <c r="E63" s="1940" t="s">
        <v>797</v>
      </c>
      <c r="F63" s="1940" t="s">
        <v>797</v>
      </c>
      <c r="G63" s="1940" t="s">
        <v>797</v>
      </c>
      <c r="H63" s="1940" t="s">
        <v>797</v>
      </c>
      <c r="I63" s="1940" t="s">
        <v>797</v>
      </c>
      <c r="J63" s="1940" t="s">
        <v>797</v>
      </c>
      <c r="K63" s="1940" t="s">
        <v>797</v>
      </c>
    </row>
    <row r="64" spans="1:11" x14ac:dyDescent="0.25">
      <c r="A64" s="1740" t="s">
        <v>256</v>
      </c>
      <c r="B64" s="1940" t="s">
        <v>797</v>
      </c>
      <c r="C64" s="1940" t="s">
        <v>797</v>
      </c>
      <c r="D64" s="1940" t="s">
        <v>797</v>
      </c>
      <c r="E64" s="1940" t="s">
        <v>797</v>
      </c>
      <c r="F64" s="1940" t="s">
        <v>797</v>
      </c>
      <c r="G64" s="1940" t="s">
        <v>797</v>
      </c>
      <c r="H64" s="1940" t="s">
        <v>797</v>
      </c>
      <c r="I64" s="1940" t="s">
        <v>797</v>
      </c>
      <c r="J64" s="1940" t="s">
        <v>797</v>
      </c>
      <c r="K64" s="1940" t="s">
        <v>797</v>
      </c>
    </row>
    <row r="65" spans="1:11" x14ac:dyDescent="0.25">
      <c r="A65" s="1632" t="s">
        <v>38</v>
      </c>
      <c r="B65" s="1934">
        <f t="shared" ref="B65:K65" si="4">SUM(B55:B64)</f>
        <v>0</v>
      </c>
      <c r="C65" s="1934">
        <f t="shared" si="4"/>
        <v>0</v>
      </c>
      <c r="D65" s="1934">
        <f t="shared" si="4"/>
        <v>0</v>
      </c>
      <c r="E65" s="1934">
        <f t="shared" si="4"/>
        <v>0</v>
      </c>
      <c r="F65" s="1934">
        <f t="shared" si="4"/>
        <v>0</v>
      </c>
      <c r="G65" s="1934">
        <f t="shared" si="4"/>
        <v>0</v>
      </c>
      <c r="H65" s="1934">
        <f t="shared" si="4"/>
        <v>0</v>
      </c>
      <c r="I65" s="1934">
        <f t="shared" si="4"/>
        <v>0</v>
      </c>
      <c r="J65" s="1934">
        <f t="shared" si="4"/>
        <v>0</v>
      </c>
      <c r="K65" s="1934">
        <f t="shared" si="4"/>
        <v>0</v>
      </c>
    </row>
    <row r="66" spans="1:11" x14ac:dyDescent="0.25">
      <c r="A66" s="1812"/>
    </row>
    <row r="67" spans="1:11" x14ac:dyDescent="0.25">
      <c r="A67" s="1807" t="s">
        <v>822</v>
      </c>
    </row>
    <row r="68" spans="1:11" x14ac:dyDescent="0.25">
      <c r="A68" s="1812"/>
    </row>
    <row r="69" spans="1:11" x14ac:dyDescent="0.25">
      <c r="A69" s="1766" t="s">
        <v>893</v>
      </c>
      <c r="B69" s="1878" t="s">
        <v>413</v>
      </c>
      <c r="C69" s="1878" t="s">
        <v>414</v>
      </c>
      <c r="D69" s="1878" t="s">
        <v>415</v>
      </c>
      <c r="E69" s="1878" t="s">
        <v>416</v>
      </c>
      <c r="F69" s="1878" t="s">
        <v>417</v>
      </c>
      <c r="G69" s="1878" t="s">
        <v>418</v>
      </c>
      <c r="H69" s="1878" t="s">
        <v>419</v>
      </c>
      <c r="I69" s="1878" t="s">
        <v>511</v>
      </c>
      <c r="J69" s="1878" t="s">
        <v>518</v>
      </c>
      <c r="K69" s="1878" t="s">
        <v>519</v>
      </c>
    </row>
    <row r="70" spans="1:11" x14ac:dyDescent="0.25">
      <c r="A70" s="1740" t="s">
        <v>294</v>
      </c>
      <c r="B70" s="1891" t="s">
        <v>845</v>
      </c>
      <c r="C70" s="1885" t="s">
        <v>797</v>
      </c>
      <c r="D70" s="1885" t="s">
        <v>797</v>
      </c>
      <c r="E70" s="1885" t="s">
        <v>797</v>
      </c>
      <c r="F70" s="1885" t="s">
        <v>797</v>
      </c>
      <c r="G70" s="1885" t="s">
        <v>797</v>
      </c>
      <c r="H70" s="1885" t="s">
        <v>797</v>
      </c>
      <c r="I70" s="1885" t="s">
        <v>797</v>
      </c>
      <c r="J70" s="1885" t="s">
        <v>797</v>
      </c>
      <c r="K70" s="1885" t="s">
        <v>797</v>
      </c>
    </row>
    <row r="71" spans="1:11" x14ac:dyDescent="0.25">
      <c r="A71" s="1740" t="s">
        <v>361</v>
      </c>
      <c r="B71" s="1885" t="s">
        <v>845</v>
      </c>
      <c r="C71" s="1885" t="s">
        <v>797</v>
      </c>
      <c r="D71" s="1885" t="s">
        <v>797</v>
      </c>
      <c r="E71" s="1885" t="s">
        <v>797</v>
      </c>
      <c r="F71" s="1885" t="s">
        <v>797</v>
      </c>
      <c r="G71" s="1885" t="s">
        <v>797</v>
      </c>
      <c r="H71" s="1885" t="s">
        <v>797</v>
      </c>
      <c r="I71" s="1885" t="s">
        <v>797</v>
      </c>
      <c r="J71" s="1885" t="s">
        <v>797</v>
      </c>
      <c r="K71" s="1885" t="s">
        <v>797</v>
      </c>
    </row>
    <row r="72" spans="1:11" x14ac:dyDescent="0.25">
      <c r="A72" s="1740" t="s">
        <v>455</v>
      </c>
      <c r="B72" s="1885" t="s">
        <v>845</v>
      </c>
      <c r="C72" s="1885" t="s">
        <v>797</v>
      </c>
      <c r="D72" s="1885" t="s">
        <v>797</v>
      </c>
      <c r="E72" s="1885" t="s">
        <v>797</v>
      </c>
      <c r="F72" s="1885" t="s">
        <v>797</v>
      </c>
      <c r="G72" s="1885" t="s">
        <v>797</v>
      </c>
      <c r="H72" s="1885" t="s">
        <v>797</v>
      </c>
      <c r="I72" s="1885" t="s">
        <v>797</v>
      </c>
      <c r="J72" s="1885" t="s">
        <v>797</v>
      </c>
      <c r="K72" s="1885" t="s">
        <v>797</v>
      </c>
    </row>
    <row r="73" spans="1:11" x14ac:dyDescent="0.25">
      <c r="A73" s="1740" t="s">
        <v>456</v>
      </c>
      <c r="B73" s="1885" t="s">
        <v>845</v>
      </c>
      <c r="C73" s="1885" t="s">
        <v>797</v>
      </c>
      <c r="D73" s="1885" t="s">
        <v>797</v>
      </c>
      <c r="E73" s="1885" t="s">
        <v>797</v>
      </c>
      <c r="F73" s="1885" t="s">
        <v>797</v>
      </c>
      <c r="G73" s="1885" t="s">
        <v>797</v>
      </c>
      <c r="H73" s="1885" t="s">
        <v>797</v>
      </c>
      <c r="I73" s="1885" t="s">
        <v>797</v>
      </c>
      <c r="J73" s="1885" t="s">
        <v>797</v>
      </c>
      <c r="K73" s="1885" t="s">
        <v>797</v>
      </c>
    </row>
    <row r="74" spans="1:11" x14ac:dyDescent="0.25">
      <c r="A74" s="1740" t="s">
        <v>457</v>
      </c>
      <c r="B74" s="1885" t="s">
        <v>845</v>
      </c>
      <c r="C74" s="1885" t="s">
        <v>797</v>
      </c>
      <c r="D74" s="1885" t="s">
        <v>797</v>
      </c>
      <c r="E74" s="1885" t="s">
        <v>797</v>
      </c>
      <c r="F74" s="1885" t="s">
        <v>797</v>
      </c>
      <c r="G74" s="1885" t="s">
        <v>797</v>
      </c>
      <c r="H74" s="1885" t="s">
        <v>797</v>
      </c>
      <c r="I74" s="1885" t="s">
        <v>797</v>
      </c>
      <c r="J74" s="1885" t="s">
        <v>797</v>
      </c>
      <c r="K74" s="1885" t="s">
        <v>797</v>
      </c>
    </row>
    <row r="75" spans="1:11" x14ac:dyDescent="0.25">
      <c r="A75" s="1740" t="s">
        <v>458</v>
      </c>
      <c r="B75" s="1885" t="s">
        <v>845</v>
      </c>
      <c r="C75" s="1885">
        <v>1</v>
      </c>
      <c r="D75" s="1885" t="s">
        <v>797</v>
      </c>
      <c r="E75" s="1885" t="s">
        <v>797</v>
      </c>
      <c r="F75" s="1885" t="s">
        <v>797</v>
      </c>
      <c r="G75" s="1885">
        <v>1</v>
      </c>
      <c r="H75" s="1885" t="s">
        <v>797</v>
      </c>
      <c r="I75" s="1885" t="s">
        <v>797</v>
      </c>
      <c r="J75" s="1885" t="s">
        <v>797</v>
      </c>
      <c r="K75" s="1885" t="s">
        <v>797</v>
      </c>
    </row>
    <row r="76" spans="1:11" x14ac:dyDescent="0.25">
      <c r="A76" s="1740" t="s">
        <v>459</v>
      </c>
      <c r="B76" s="1885" t="s">
        <v>845</v>
      </c>
      <c r="C76" s="1885">
        <v>1</v>
      </c>
      <c r="D76" s="1885" t="s">
        <v>797</v>
      </c>
      <c r="E76" s="1885" t="s">
        <v>797</v>
      </c>
      <c r="F76" s="1885" t="s">
        <v>797</v>
      </c>
      <c r="G76" s="1885" t="s">
        <v>797</v>
      </c>
      <c r="H76" s="1885" t="s">
        <v>797</v>
      </c>
      <c r="I76" s="1885" t="s">
        <v>797</v>
      </c>
      <c r="J76" s="1885" t="s">
        <v>797</v>
      </c>
      <c r="K76" s="1885" t="s">
        <v>797</v>
      </c>
    </row>
    <row r="77" spans="1:11" x14ac:dyDescent="0.25">
      <c r="A77" s="1740" t="s">
        <v>460</v>
      </c>
      <c r="B77" s="1885">
        <v>2</v>
      </c>
      <c r="C77" s="1885" t="s">
        <v>797</v>
      </c>
      <c r="D77" s="1885">
        <v>1</v>
      </c>
      <c r="E77" s="1885">
        <v>2</v>
      </c>
      <c r="F77" s="1885" t="s">
        <v>797</v>
      </c>
      <c r="G77" s="1885" t="s">
        <v>797</v>
      </c>
      <c r="H77" s="1885" t="s">
        <v>797</v>
      </c>
      <c r="I77" s="1885">
        <v>1</v>
      </c>
      <c r="J77" s="1885" t="s">
        <v>797</v>
      </c>
      <c r="K77" s="1885" t="s">
        <v>797</v>
      </c>
    </row>
    <row r="78" spans="1:11" x14ac:dyDescent="0.25">
      <c r="A78" s="1740" t="s">
        <v>461</v>
      </c>
      <c r="B78" s="787">
        <v>1</v>
      </c>
      <c r="C78" s="787">
        <v>2</v>
      </c>
      <c r="D78" s="1885" t="s">
        <v>797</v>
      </c>
      <c r="E78" s="1885" t="s">
        <v>797</v>
      </c>
      <c r="F78" s="1885" t="s">
        <v>797</v>
      </c>
      <c r="G78" s="1885">
        <v>3</v>
      </c>
      <c r="H78" s="1885" t="s">
        <v>797</v>
      </c>
      <c r="I78" s="1885">
        <v>2</v>
      </c>
      <c r="J78" s="1885" t="s">
        <v>797</v>
      </c>
      <c r="K78" s="1885">
        <v>1</v>
      </c>
    </row>
    <row r="79" spans="1:11" x14ac:dyDescent="0.25">
      <c r="A79" s="1740" t="s">
        <v>256</v>
      </c>
      <c r="B79" s="787">
        <v>8</v>
      </c>
      <c r="C79" s="787">
        <v>6</v>
      </c>
      <c r="D79" s="787">
        <v>5</v>
      </c>
      <c r="E79" s="787">
        <v>6</v>
      </c>
      <c r="F79" s="787">
        <v>4</v>
      </c>
      <c r="G79" s="787">
        <v>5</v>
      </c>
      <c r="H79" s="1885">
        <v>3</v>
      </c>
      <c r="I79" s="1885">
        <v>3</v>
      </c>
      <c r="J79" s="1885">
        <v>1</v>
      </c>
      <c r="K79" s="1885">
        <v>1</v>
      </c>
    </row>
    <row r="80" spans="1:11" x14ac:dyDescent="0.25">
      <c r="A80" s="1632" t="s">
        <v>38</v>
      </c>
      <c r="B80" s="1934">
        <f t="shared" ref="B80:H80" si="5">SUM(B70:B79)</f>
        <v>11</v>
      </c>
      <c r="C80" s="1904">
        <f t="shared" si="5"/>
        <v>10</v>
      </c>
      <c r="D80" s="1904">
        <f t="shared" si="5"/>
        <v>6</v>
      </c>
      <c r="E80" s="1904">
        <f t="shared" si="5"/>
        <v>8</v>
      </c>
      <c r="F80" s="1904">
        <f t="shared" si="5"/>
        <v>4</v>
      </c>
      <c r="G80" s="1904">
        <f t="shared" si="5"/>
        <v>9</v>
      </c>
      <c r="H80" s="1904">
        <f t="shared" si="5"/>
        <v>3</v>
      </c>
      <c r="I80" s="1904">
        <v>6</v>
      </c>
      <c r="J80" s="1904">
        <v>1</v>
      </c>
      <c r="K80" s="1904">
        <v>2</v>
      </c>
    </row>
    <row r="81" spans="1:11" x14ac:dyDescent="0.25">
      <c r="A81" s="1812"/>
    </row>
    <row r="82" spans="1:11" x14ac:dyDescent="0.25">
      <c r="A82" s="1807" t="s">
        <v>823</v>
      </c>
    </row>
    <row r="83" spans="1:11" x14ac:dyDescent="0.25">
      <c r="A83" s="1812"/>
    </row>
    <row r="84" spans="1:11" x14ac:dyDescent="0.25">
      <c r="A84" s="1766" t="s">
        <v>893</v>
      </c>
      <c r="B84" s="1878" t="s">
        <v>413</v>
      </c>
      <c r="C84" s="1878" t="s">
        <v>414</v>
      </c>
      <c r="D84" s="1878" t="s">
        <v>415</v>
      </c>
      <c r="E84" s="1878" t="s">
        <v>416</v>
      </c>
      <c r="F84" s="1878" t="s">
        <v>417</v>
      </c>
      <c r="G84" s="1878" t="s">
        <v>418</v>
      </c>
      <c r="H84" s="1878" t="s">
        <v>419</v>
      </c>
      <c r="I84" s="1878" t="s">
        <v>511</v>
      </c>
      <c r="J84" s="1878" t="s">
        <v>518</v>
      </c>
      <c r="K84" s="1878" t="s">
        <v>519</v>
      </c>
    </row>
    <row r="85" spans="1:11" x14ac:dyDescent="0.25">
      <c r="A85" s="1740" t="s">
        <v>294</v>
      </c>
      <c r="B85" s="1885" t="s">
        <v>845</v>
      </c>
      <c r="C85" s="1885" t="s">
        <v>797</v>
      </c>
      <c r="D85" s="1885" t="s">
        <v>797</v>
      </c>
      <c r="E85" s="1885" t="s">
        <v>797</v>
      </c>
      <c r="F85" s="1885" t="s">
        <v>797</v>
      </c>
      <c r="G85" s="1885" t="s">
        <v>797</v>
      </c>
      <c r="H85" s="1885" t="s">
        <v>797</v>
      </c>
      <c r="I85" s="1885" t="s">
        <v>797</v>
      </c>
      <c r="J85" s="1885" t="s">
        <v>797</v>
      </c>
      <c r="K85" s="1885" t="s">
        <v>797</v>
      </c>
    </row>
    <row r="86" spans="1:11" x14ac:dyDescent="0.25">
      <c r="A86" s="1740" t="s">
        <v>361</v>
      </c>
      <c r="B86" s="1885" t="s">
        <v>845</v>
      </c>
      <c r="C86" s="1885" t="s">
        <v>797</v>
      </c>
      <c r="D86" s="1885" t="s">
        <v>797</v>
      </c>
      <c r="E86" s="1885" t="s">
        <v>797</v>
      </c>
      <c r="F86" s="1885">
        <v>1</v>
      </c>
      <c r="G86" s="1885" t="s">
        <v>797</v>
      </c>
      <c r="H86" s="1885" t="s">
        <v>797</v>
      </c>
      <c r="I86" s="1885" t="s">
        <v>797</v>
      </c>
      <c r="J86" s="1885" t="s">
        <v>797</v>
      </c>
      <c r="K86" s="1885" t="s">
        <v>797</v>
      </c>
    </row>
    <row r="87" spans="1:11" x14ac:dyDescent="0.25">
      <c r="A87" s="1740" t="s">
        <v>455</v>
      </c>
      <c r="B87" s="1885" t="s">
        <v>845</v>
      </c>
      <c r="C87" s="1885" t="s">
        <v>797</v>
      </c>
      <c r="D87" s="1885" t="s">
        <v>797</v>
      </c>
      <c r="E87" s="1885" t="s">
        <v>797</v>
      </c>
      <c r="F87" s="1885">
        <v>1</v>
      </c>
      <c r="G87" s="1885" t="s">
        <v>797</v>
      </c>
      <c r="H87" s="1885" t="s">
        <v>797</v>
      </c>
      <c r="I87" s="1885" t="s">
        <v>797</v>
      </c>
      <c r="J87" s="1885" t="s">
        <v>797</v>
      </c>
      <c r="K87" s="1885" t="s">
        <v>797</v>
      </c>
    </row>
    <row r="88" spans="1:11" x14ac:dyDescent="0.25">
      <c r="A88" s="1740" t="s">
        <v>456</v>
      </c>
      <c r="B88" s="1885">
        <v>2</v>
      </c>
      <c r="C88" s="1885" t="s">
        <v>797</v>
      </c>
      <c r="D88" s="1885">
        <v>1</v>
      </c>
      <c r="E88" s="1885">
        <v>1</v>
      </c>
      <c r="F88" s="1885">
        <v>1</v>
      </c>
      <c r="G88" s="1885" t="s">
        <v>797</v>
      </c>
      <c r="H88" s="1885" t="s">
        <v>797</v>
      </c>
      <c r="I88" s="1885" t="s">
        <v>797</v>
      </c>
      <c r="J88" s="1885" t="s">
        <v>797</v>
      </c>
      <c r="K88" s="1885" t="s">
        <v>797</v>
      </c>
    </row>
    <row r="89" spans="1:11" x14ac:dyDescent="0.25">
      <c r="A89" s="1740" t="s">
        <v>457</v>
      </c>
      <c r="B89" s="1885">
        <v>2</v>
      </c>
      <c r="C89" s="1885">
        <v>2</v>
      </c>
      <c r="D89" s="1885">
        <v>1</v>
      </c>
      <c r="E89" s="1885">
        <v>3</v>
      </c>
      <c r="F89" s="1885">
        <v>1</v>
      </c>
      <c r="G89" s="1885" t="s">
        <v>797</v>
      </c>
      <c r="H89" s="1885" t="s">
        <v>797</v>
      </c>
      <c r="I89" s="1885" t="s">
        <v>797</v>
      </c>
      <c r="J89" s="1885" t="s">
        <v>797</v>
      </c>
      <c r="K89" s="1885" t="s">
        <v>797</v>
      </c>
    </row>
    <row r="90" spans="1:11" x14ac:dyDescent="0.25">
      <c r="A90" s="1740" t="s">
        <v>458</v>
      </c>
      <c r="B90" s="1885">
        <v>5</v>
      </c>
      <c r="C90" s="1885" t="s">
        <v>797</v>
      </c>
      <c r="D90" s="1885">
        <v>3</v>
      </c>
      <c r="E90" s="1885" t="s">
        <v>797</v>
      </c>
      <c r="F90" s="1885">
        <v>3</v>
      </c>
      <c r="G90" s="1885">
        <v>1</v>
      </c>
      <c r="H90" s="1885" t="s">
        <v>797</v>
      </c>
      <c r="I90" s="1885" t="s">
        <v>797</v>
      </c>
      <c r="J90" s="1885">
        <v>1</v>
      </c>
      <c r="K90" s="1885">
        <v>1</v>
      </c>
    </row>
    <row r="91" spans="1:11" x14ac:dyDescent="0.25">
      <c r="A91" s="1740" t="s">
        <v>459</v>
      </c>
      <c r="B91" s="1885">
        <v>5</v>
      </c>
      <c r="C91" s="1885">
        <v>3</v>
      </c>
      <c r="D91" s="1885">
        <v>2</v>
      </c>
      <c r="E91" s="1885">
        <v>1</v>
      </c>
      <c r="F91" s="1885">
        <v>5</v>
      </c>
      <c r="G91" s="1885">
        <v>2</v>
      </c>
      <c r="H91" s="1885">
        <v>1</v>
      </c>
      <c r="I91" s="1885" t="s">
        <v>797</v>
      </c>
      <c r="J91" s="1885">
        <v>2</v>
      </c>
      <c r="K91" s="1885" t="s">
        <v>797</v>
      </c>
    </row>
    <row r="92" spans="1:11" x14ac:dyDescent="0.25">
      <c r="A92" s="1740" t="s">
        <v>460</v>
      </c>
      <c r="B92" s="41">
        <v>5</v>
      </c>
      <c r="C92" s="41">
        <v>3</v>
      </c>
      <c r="D92" s="41">
        <v>2</v>
      </c>
      <c r="E92" s="41">
        <v>1</v>
      </c>
      <c r="F92" s="41">
        <v>3</v>
      </c>
      <c r="G92" s="41">
        <v>2</v>
      </c>
      <c r="H92" s="1885" t="s">
        <v>797</v>
      </c>
      <c r="I92" s="1885">
        <v>1</v>
      </c>
      <c r="J92" s="1885">
        <v>2</v>
      </c>
      <c r="K92" s="1885">
        <v>1</v>
      </c>
    </row>
    <row r="93" spans="1:11" x14ac:dyDescent="0.25">
      <c r="A93" s="1740" t="s">
        <v>461</v>
      </c>
      <c r="B93" s="41">
        <v>9</v>
      </c>
      <c r="C93" s="41">
        <v>6</v>
      </c>
      <c r="D93" s="41">
        <v>9</v>
      </c>
      <c r="E93" s="41">
        <v>10</v>
      </c>
      <c r="F93" s="41">
        <v>9</v>
      </c>
      <c r="G93" s="41">
        <v>6</v>
      </c>
      <c r="H93" s="1885" t="s">
        <v>797</v>
      </c>
      <c r="I93" s="1885" t="s">
        <v>797</v>
      </c>
      <c r="J93" s="1885">
        <v>1</v>
      </c>
      <c r="K93" s="1885">
        <v>2</v>
      </c>
    </row>
    <row r="94" spans="1:11" x14ac:dyDescent="0.25">
      <c r="A94" s="1740" t="s">
        <v>256</v>
      </c>
      <c r="B94" s="41">
        <v>8</v>
      </c>
      <c r="C94" s="41">
        <v>13</v>
      </c>
      <c r="D94" s="41">
        <v>15</v>
      </c>
      <c r="E94" s="41">
        <v>17</v>
      </c>
      <c r="F94" s="41">
        <v>15</v>
      </c>
      <c r="G94" s="41">
        <v>13</v>
      </c>
      <c r="H94" s="41">
        <v>5</v>
      </c>
      <c r="I94" s="41">
        <v>5</v>
      </c>
      <c r="J94" s="41">
        <v>7</v>
      </c>
      <c r="K94" s="41">
        <v>5</v>
      </c>
    </row>
    <row r="95" spans="1:11" x14ac:dyDescent="0.25">
      <c r="A95" s="1632" t="s">
        <v>38</v>
      </c>
      <c r="B95" s="1934">
        <f t="shared" ref="B95:H95" si="6">SUM(B85:B94)</f>
        <v>36</v>
      </c>
      <c r="C95" s="1934">
        <f t="shared" si="6"/>
        <v>27</v>
      </c>
      <c r="D95" s="1934">
        <f t="shared" si="6"/>
        <v>33</v>
      </c>
      <c r="E95" s="1934">
        <f t="shared" si="6"/>
        <v>33</v>
      </c>
      <c r="F95" s="1934">
        <f t="shared" si="6"/>
        <v>39</v>
      </c>
      <c r="G95" s="1934">
        <f t="shared" si="6"/>
        <v>24</v>
      </c>
      <c r="H95" s="1934">
        <f t="shared" si="6"/>
        <v>6</v>
      </c>
      <c r="I95" s="1934">
        <v>6</v>
      </c>
      <c r="J95" s="1934">
        <v>13</v>
      </c>
      <c r="K95" s="1934">
        <v>9</v>
      </c>
    </row>
  </sheetData>
  <pageMargins left="0.75" right="0.75" top="1" bottom="1" header="0.5" footer="0.5"/>
  <pageSetup paperSize="13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64" zoomScaleNormal="100" workbookViewId="0">
      <selection activeCell="A84" sqref="A84:K95"/>
    </sheetView>
  </sheetViews>
  <sheetFormatPr defaultColWidth="9.109375" defaultRowHeight="13.2" x14ac:dyDescent="0.25"/>
  <cols>
    <col min="1" max="1" width="13.5546875" style="1631" customWidth="1"/>
    <col min="2" max="11" width="5.6640625" style="1631" customWidth="1"/>
    <col min="12" max="16384" width="9.109375" style="1631"/>
  </cols>
  <sheetData>
    <row r="1" spans="1:11" x14ac:dyDescent="0.25">
      <c r="A1" s="1688" t="s">
        <v>1040</v>
      </c>
    </row>
    <row r="2" spans="1:11" x14ac:dyDescent="0.25">
      <c r="A2" s="1765"/>
    </row>
    <row r="3" spans="1:11" x14ac:dyDescent="0.25">
      <c r="A3" s="1688" t="s">
        <v>248</v>
      </c>
    </row>
    <row r="4" spans="1:11" x14ac:dyDescent="0.25">
      <c r="A4" s="1630"/>
    </row>
    <row r="5" spans="1:11" x14ac:dyDescent="0.25">
      <c r="A5" s="1807" t="s">
        <v>805</v>
      </c>
    </row>
    <row r="6" spans="1:11" x14ac:dyDescent="0.25">
      <c r="A6" s="1630"/>
    </row>
    <row r="7" spans="1:11" x14ac:dyDescent="0.25">
      <c r="A7" s="1766" t="s">
        <v>893</v>
      </c>
      <c r="B7" s="1878" t="s">
        <v>413</v>
      </c>
      <c r="C7" s="1878" t="s">
        <v>414</v>
      </c>
      <c r="D7" s="1878" t="s">
        <v>415</v>
      </c>
      <c r="E7" s="1878" t="s">
        <v>416</v>
      </c>
      <c r="F7" s="1878" t="s">
        <v>417</v>
      </c>
      <c r="G7" s="1878" t="s">
        <v>418</v>
      </c>
      <c r="H7" s="1878" t="s">
        <v>419</v>
      </c>
      <c r="I7" s="1878" t="s">
        <v>511</v>
      </c>
      <c r="J7" s="1878" t="s">
        <v>518</v>
      </c>
      <c r="K7" s="1878" t="s">
        <v>519</v>
      </c>
    </row>
    <row r="8" spans="1:11" x14ac:dyDescent="0.25">
      <c r="A8" s="1740" t="s">
        <v>294</v>
      </c>
      <c r="B8" s="1885" t="s">
        <v>845</v>
      </c>
      <c r="C8" s="1885" t="s">
        <v>845</v>
      </c>
      <c r="D8" s="1885" t="s">
        <v>845</v>
      </c>
      <c r="E8" s="1885" t="s">
        <v>797</v>
      </c>
      <c r="F8" s="1885" t="s">
        <v>797</v>
      </c>
      <c r="G8" s="1885" t="s">
        <v>797</v>
      </c>
      <c r="H8" s="1885" t="s">
        <v>797</v>
      </c>
      <c r="I8" s="1885" t="s">
        <v>797</v>
      </c>
      <c r="J8" s="1885" t="s">
        <v>797</v>
      </c>
      <c r="K8" s="1885" t="s">
        <v>797</v>
      </c>
    </row>
    <row r="9" spans="1:11" x14ac:dyDescent="0.25">
      <c r="A9" s="1740" t="s">
        <v>361</v>
      </c>
      <c r="B9" s="1885" t="s">
        <v>845</v>
      </c>
      <c r="C9" s="1885" t="s">
        <v>845</v>
      </c>
      <c r="D9" s="1885" t="s">
        <v>845</v>
      </c>
      <c r="E9" s="1885" t="s">
        <v>797</v>
      </c>
      <c r="F9" s="1885" t="s">
        <v>797</v>
      </c>
      <c r="G9" s="1885" t="s">
        <v>797</v>
      </c>
      <c r="H9" s="1885" t="s">
        <v>797</v>
      </c>
      <c r="I9" s="1885" t="s">
        <v>797</v>
      </c>
      <c r="J9" s="1885" t="s">
        <v>797</v>
      </c>
      <c r="K9" s="1885" t="s">
        <v>797</v>
      </c>
    </row>
    <row r="10" spans="1:11" x14ac:dyDescent="0.25">
      <c r="A10" s="1740" t="s">
        <v>455</v>
      </c>
      <c r="B10" s="1885" t="s">
        <v>845</v>
      </c>
      <c r="C10" s="1885" t="s">
        <v>845</v>
      </c>
      <c r="D10" s="1885" t="s">
        <v>845</v>
      </c>
      <c r="E10" s="1885" t="s">
        <v>797</v>
      </c>
      <c r="F10" s="1885" t="s">
        <v>797</v>
      </c>
      <c r="G10" s="1885" t="s">
        <v>797</v>
      </c>
      <c r="H10" s="1885" t="s">
        <v>797</v>
      </c>
      <c r="I10" s="1885" t="s">
        <v>797</v>
      </c>
      <c r="J10" s="1885" t="s">
        <v>797</v>
      </c>
      <c r="K10" s="1885" t="s">
        <v>797</v>
      </c>
    </row>
    <row r="11" spans="1:11" x14ac:dyDescent="0.25">
      <c r="A11" s="1740" t="s">
        <v>456</v>
      </c>
      <c r="B11" s="1885" t="s">
        <v>845</v>
      </c>
      <c r="C11" s="1885" t="s">
        <v>845</v>
      </c>
      <c r="D11" s="1885" t="s">
        <v>845</v>
      </c>
      <c r="E11" s="1885" t="s">
        <v>797</v>
      </c>
      <c r="F11" s="1885" t="s">
        <v>797</v>
      </c>
      <c r="G11" s="1885" t="s">
        <v>797</v>
      </c>
      <c r="H11" s="1885" t="s">
        <v>797</v>
      </c>
      <c r="I11" s="1885" t="s">
        <v>797</v>
      </c>
      <c r="J11" s="1885" t="s">
        <v>797</v>
      </c>
      <c r="K11" s="1885" t="s">
        <v>797</v>
      </c>
    </row>
    <row r="12" spans="1:11" x14ac:dyDescent="0.25">
      <c r="A12" s="1740" t="s">
        <v>457</v>
      </c>
      <c r="B12" s="1885" t="s">
        <v>845</v>
      </c>
      <c r="C12" s="1885">
        <v>2</v>
      </c>
      <c r="D12" s="1885" t="s">
        <v>845</v>
      </c>
      <c r="E12" s="1885">
        <v>1</v>
      </c>
      <c r="F12" s="1885" t="s">
        <v>797</v>
      </c>
      <c r="G12" s="1885">
        <v>2</v>
      </c>
      <c r="H12" s="1885">
        <v>1</v>
      </c>
      <c r="I12" s="1885" t="s">
        <v>797</v>
      </c>
      <c r="J12" s="1885" t="s">
        <v>797</v>
      </c>
      <c r="K12" s="1885">
        <v>1</v>
      </c>
    </row>
    <row r="13" spans="1:11" x14ac:dyDescent="0.25">
      <c r="A13" s="1740" t="s">
        <v>458</v>
      </c>
      <c r="B13" s="1885">
        <v>1</v>
      </c>
      <c r="C13" s="1885">
        <v>2</v>
      </c>
      <c r="D13" s="1885" t="s">
        <v>845</v>
      </c>
      <c r="E13" s="1885">
        <v>1</v>
      </c>
      <c r="F13" s="1885">
        <v>1</v>
      </c>
      <c r="G13" s="1885" t="s">
        <v>797</v>
      </c>
      <c r="H13" s="1885">
        <v>1</v>
      </c>
      <c r="I13" s="1885">
        <v>3</v>
      </c>
      <c r="J13" s="1885">
        <v>1</v>
      </c>
      <c r="K13" s="1885">
        <v>1</v>
      </c>
    </row>
    <row r="14" spans="1:11" x14ac:dyDescent="0.25">
      <c r="A14" s="1740" t="s">
        <v>459</v>
      </c>
      <c r="B14" s="1885">
        <v>1</v>
      </c>
      <c r="C14" s="1885">
        <v>3</v>
      </c>
      <c r="D14" s="1885">
        <v>3</v>
      </c>
      <c r="E14" s="1885">
        <v>1</v>
      </c>
      <c r="F14" s="1885">
        <v>4</v>
      </c>
      <c r="G14" s="1885">
        <v>1</v>
      </c>
      <c r="H14" s="1885">
        <v>3</v>
      </c>
      <c r="I14" s="1885">
        <v>2</v>
      </c>
      <c r="J14" s="1885">
        <v>1</v>
      </c>
      <c r="K14" s="1885">
        <v>2</v>
      </c>
    </row>
    <row r="15" spans="1:11" x14ac:dyDescent="0.25">
      <c r="A15" s="1740" t="s">
        <v>460</v>
      </c>
      <c r="B15" s="787">
        <v>3</v>
      </c>
      <c r="C15" s="1885" t="s">
        <v>845</v>
      </c>
      <c r="D15" s="1885">
        <v>1</v>
      </c>
      <c r="E15" s="1885">
        <v>1</v>
      </c>
      <c r="F15" s="1885" t="s">
        <v>797</v>
      </c>
      <c r="G15" s="1885">
        <v>2</v>
      </c>
      <c r="H15" s="1885">
        <v>1</v>
      </c>
      <c r="I15" s="1885">
        <v>1</v>
      </c>
      <c r="J15" s="1885">
        <v>0</v>
      </c>
      <c r="K15" s="1885">
        <v>1</v>
      </c>
    </row>
    <row r="16" spans="1:11" x14ac:dyDescent="0.25">
      <c r="A16" s="1740" t="s">
        <v>461</v>
      </c>
      <c r="B16" s="1885">
        <v>1</v>
      </c>
      <c r="C16" s="1885">
        <v>3</v>
      </c>
      <c r="D16" s="1885">
        <v>1</v>
      </c>
      <c r="E16" s="1885">
        <v>2</v>
      </c>
      <c r="F16" s="1885" t="s">
        <v>797</v>
      </c>
      <c r="G16" s="1885">
        <v>1</v>
      </c>
      <c r="H16" s="1885">
        <v>2</v>
      </c>
      <c r="I16" s="1885">
        <v>2</v>
      </c>
      <c r="J16" s="1885">
        <v>2</v>
      </c>
      <c r="K16" s="1885">
        <v>4</v>
      </c>
    </row>
    <row r="17" spans="1:11" x14ac:dyDescent="0.25">
      <c r="A17" s="1740" t="s">
        <v>256</v>
      </c>
      <c r="B17" s="1885">
        <v>1</v>
      </c>
      <c r="C17" s="1885" t="s">
        <v>845</v>
      </c>
      <c r="D17" s="1885">
        <v>1</v>
      </c>
      <c r="E17" s="1885">
        <v>1</v>
      </c>
      <c r="F17" s="1885" t="s">
        <v>797</v>
      </c>
      <c r="G17" s="1885" t="s">
        <v>797</v>
      </c>
      <c r="H17" s="1885" t="s">
        <v>797</v>
      </c>
      <c r="I17" s="1885">
        <v>1</v>
      </c>
      <c r="J17" s="1885">
        <v>1</v>
      </c>
      <c r="K17" s="1885">
        <v>0</v>
      </c>
    </row>
    <row r="18" spans="1:11" x14ac:dyDescent="0.25">
      <c r="A18" s="1632" t="s">
        <v>38</v>
      </c>
      <c r="B18" s="1934">
        <f t="shared" ref="B18:H18" si="0">SUM(B8:B17)</f>
        <v>7</v>
      </c>
      <c r="C18" s="1934">
        <f t="shared" si="0"/>
        <v>10</v>
      </c>
      <c r="D18" s="1934">
        <f t="shared" si="0"/>
        <v>6</v>
      </c>
      <c r="E18" s="1934">
        <f t="shared" si="0"/>
        <v>7</v>
      </c>
      <c r="F18" s="1934">
        <f t="shared" si="0"/>
        <v>5</v>
      </c>
      <c r="G18" s="1934">
        <f t="shared" si="0"/>
        <v>6</v>
      </c>
      <c r="H18" s="1934">
        <f t="shared" si="0"/>
        <v>8</v>
      </c>
      <c r="I18" s="1934">
        <v>9</v>
      </c>
      <c r="J18" s="1934">
        <v>5</v>
      </c>
      <c r="K18" s="1934">
        <v>9</v>
      </c>
    </row>
    <row r="19" spans="1:11" x14ac:dyDescent="0.25">
      <c r="A19" s="1812"/>
    </row>
    <row r="20" spans="1:11" x14ac:dyDescent="0.25">
      <c r="A20" s="1807" t="s">
        <v>895</v>
      </c>
    </row>
    <row r="21" spans="1:11" x14ac:dyDescent="0.25">
      <c r="A21" s="1812"/>
    </row>
    <row r="22" spans="1:11" x14ac:dyDescent="0.25">
      <c r="A22" s="1766" t="s">
        <v>893</v>
      </c>
      <c r="B22" s="1878" t="s">
        <v>413</v>
      </c>
      <c r="C22" s="1878" t="s">
        <v>414</v>
      </c>
      <c r="D22" s="1878" t="s">
        <v>415</v>
      </c>
      <c r="E22" s="1878" t="s">
        <v>416</v>
      </c>
      <c r="F22" s="1878" t="s">
        <v>417</v>
      </c>
      <c r="G22" s="1878" t="s">
        <v>418</v>
      </c>
      <c r="H22" s="1878" t="s">
        <v>419</v>
      </c>
      <c r="I22" s="1878" t="s">
        <v>511</v>
      </c>
      <c r="J22" s="1878" t="s">
        <v>518</v>
      </c>
      <c r="K22" s="1878" t="s">
        <v>519</v>
      </c>
    </row>
    <row r="23" spans="1:11" x14ac:dyDescent="0.25">
      <c r="A23" s="1740" t="s">
        <v>294</v>
      </c>
      <c r="B23" s="1891" t="s">
        <v>845</v>
      </c>
      <c r="C23" s="1885" t="s">
        <v>845</v>
      </c>
      <c r="D23" s="1885" t="s">
        <v>845</v>
      </c>
      <c r="E23" s="1885" t="s">
        <v>797</v>
      </c>
      <c r="F23" s="1885" t="s">
        <v>797</v>
      </c>
      <c r="G23" s="1885" t="s">
        <v>797</v>
      </c>
      <c r="H23" s="1885" t="s">
        <v>797</v>
      </c>
      <c r="I23" s="1885" t="s">
        <v>797</v>
      </c>
      <c r="J23" s="1885" t="s">
        <v>797</v>
      </c>
      <c r="K23" s="1885" t="s">
        <v>797</v>
      </c>
    </row>
    <row r="24" spans="1:11" x14ac:dyDescent="0.25">
      <c r="A24" s="1740" t="s">
        <v>361</v>
      </c>
      <c r="B24" s="1891" t="s">
        <v>845</v>
      </c>
      <c r="C24" s="1885" t="s">
        <v>845</v>
      </c>
      <c r="D24" s="1885" t="s">
        <v>845</v>
      </c>
      <c r="E24" s="1885" t="s">
        <v>797</v>
      </c>
      <c r="F24" s="1885" t="s">
        <v>797</v>
      </c>
      <c r="G24" s="1885" t="s">
        <v>797</v>
      </c>
      <c r="H24" s="1885" t="s">
        <v>797</v>
      </c>
      <c r="I24" s="1885" t="s">
        <v>797</v>
      </c>
      <c r="J24" s="1885" t="s">
        <v>797</v>
      </c>
      <c r="K24" s="1885" t="s">
        <v>797</v>
      </c>
    </row>
    <row r="25" spans="1:11" x14ac:dyDescent="0.25">
      <c r="A25" s="1740" t="s">
        <v>455</v>
      </c>
      <c r="B25" s="1891" t="s">
        <v>845</v>
      </c>
      <c r="C25" s="1885" t="s">
        <v>845</v>
      </c>
      <c r="D25" s="1885" t="s">
        <v>845</v>
      </c>
      <c r="E25" s="1885" t="s">
        <v>797</v>
      </c>
      <c r="F25" s="1885" t="s">
        <v>797</v>
      </c>
      <c r="G25" s="1885" t="s">
        <v>797</v>
      </c>
      <c r="H25" s="1885" t="s">
        <v>797</v>
      </c>
      <c r="I25" s="1885" t="s">
        <v>797</v>
      </c>
      <c r="J25" s="1885" t="s">
        <v>797</v>
      </c>
      <c r="K25" s="1885" t="s">
        <v>797</v>
      </c>
    </row>
    <row r="26" spans="1:11" x14ac:dyDescent="0.25">
      <c r="A26" s="1740" t="s">
        <v>456</v>
      </c>
      <c r="B26" s="1891" t="s">
        <v>845</v>
      </c>
      <c r="C26" s="1885" t="s">
        <v>845</v>
      </c>
      <c r="D26" s="1885" t="s">
        <v>845</v>
      </c>
      <c r="E26" s="1885" t="s">
        <v>797</v>
      </c>
      <c r="F26" s="1885" t="s">
        <v>797</v>
      </c>
      <c r="G26" s="1885" t="s">
        <v>797</v>
      </c>
      <c r="H26" s="1885" t="s">
        <v>797</v>
      </c>
      <c r="I26" s="1885" t="s">
        <v>797</v>
      </c>
      <c r="J26" s="1885" t="s">
        <v>797</v>
      </c>
      <c r="K26" s="1885" t="s">
        <v>797</v>
      </c>
    </row>
    <row r="27" spans="1:11" x14ac:dyDescent="0.25">
      <c r="A27" s="1740" t="s">
        <v>457</v>
      </c>
      <c r="B27" s="41">
        <v>5</v>
      </c>
      <c r="C27" s="41">
        <v>3</v>
      </c>
      <c r="D27" s="41">
        <v>2</v>
      </c>
      <c r="E27" s="41">
        <v>5</v>
      </c>
      <c r="F27" s="41">
        <v>5</v>
      </c>
      <c r="G27" s="41">
        <v>10</v>
      </c>
      <c r="H27" s="41">
        <v>7</v>
      </c>
      <c r="I27" s="41">
        <v>5</v>
      </c>
      <c r="J27" s="41">
        <v>9</v>
      </c>
      <c r="K27" s="41">
        <v>4</v>
      </c>
    </row>
    <row r="28" spans="1:11" x14ac:dyDescent="0.25">
      <c r="A28" s="1740" t="s">
        <v>458</v>
      </c>
      <c r="B28" s="41">
        <v>8</v>
      </c>
      <c r="C28" s="41">
        <v>5</v>
      </c>
      <c r="D28" s="41">
        <v>7</v>
      </c>
      <c r="E28" s="41">
        <v>5</v>
      </c>
      <c r="F28" s="41">
        <v>4</v>
      </c>
      <c r="G28" s="41">
        <v>8</v>
      </c>
      <c r="H28" s="41">
        <v>9</v>
      </c>
      <c r="I28" s="41">
        <v>9</v>
      </c>
      <c r="J28" s="41">
        <v>2</v>
      </c>
      <c r="K28" s="41">
        <v>6</v>
      </c>
    </row>
    <row r="29" spans="1:11" x14ac:dyDescent="0.25">
      <c r="A29" s="1740" t="s">
        <v>459</v>
      </c>
      <c r="B29" s="1938">
        <v>4</v>
      </c>
      <c r="C29" s="1938">
        <v>4</v>
      </c>
      <c r="D29" s="1938">
        <v>11</v>
      </c>
      <c r="E29" s="1938">
        <v>9</v>
      </c>
      <c r="F29" s="1938">
        <v>8</v>
      </c>
      <c r="G29" s="1938">
        <v>6</v>
      </c>
      <c r="H29" s="1938">
        <v>9</v>
      </c>
      <c r="I29" s="1938">
        <v>13</v>
      </c>
      <c r="J29" s="1938">
        <v>10</v>
      </c>
      <c r="K29" s="1938">
        <v>18</v>
      </c>
    </row>
    <row r="30" spans="1:11" x14ac:dyDescent="0.25">
      <c r="A30" s="1740" t="s">
        <v>460</v>
      </c>
      <c r="B30" s="1938">
        <v>10</v>
      </c>
      <c r="C30" s="1938">
        <v>10</v>
      </c>
      <c r="D30" s="1938">
        <v>12</v>
      </c>
      <c r="E30" s="1938">
        <v>5</v>
      </c>
      <c r="F30" s="1938">
        <v>15</v>
      </c>
      <c r="G30" s="1938">
        <v>13</v>
      </c>
      <c r="H30" s="1938">
        <v>10</v>
      </c>
      <c r="I30" s="1938">
        <v>11</v>
      </c>
      <c r="J30" s="1938">
        <v>12</v>
      </c>
      <c r="K30" s="1938">
        <v>16</v>
      </c>
    </row>
    <row r="31" spans="1:11" x14ac:dyDescent="0.25">
      <c r="A31" s="1740" t="s">
        <v>461</v>
      </c>
      <c r="B31" s="41">
        <v>5</v>
      </c>
      <c r="C31" s="41">
        <v>10</v>
      </c>
      <c r="D31" s="41">
        <v>8</v>
      </c>
      <c r="E31" s="41">
        <v>12</v>
      </c>
      <c r="F31" s="41">
        <v>11</v>
      </c>
      <c r="G31" s="41">
        <v>6</v>
      </c>
      <c r="H31" s="41">
        <v>13</v>
      </c>
      <c r="I31" s="41">
        <v>11</v>
      </c>
      <c r="J31" s="41">
        <v>14</v>
      </c>
      <c r="K31" s="41">
        <v>13</v>
      </c>
    </row>
    <row r="32" spans="1:11" x14ac:dyDescent="0.25">
      <c r="A32" s="1740" t="s">
        <v>256</v>
      </c>
      <c r="B32" s="1891">
        <v>2</v>
      </c>
      <c r="C32" s="1891">
        <v>2</v>
      </c>
      <c r="D32" s="1891">
        <v>1</v>
      </c>
      <c r="E32" s="1891">
        <v>2</v>
      </c>
      <c r="F32" s="1891">
        <v>4</v>
      </c>
      <c r="G32" s="1891">
        <v>4</v>
      </c>
      <c r="H32" s="1891">
        <v>2</v>
      </c>
      <c r="I32" s="1891">
        <v>5</v>
      </c>
      <c r="J32" s="1891">
        <v>8</v>
      </c>
      <c r="K32" s="1891">
        <v>4</v>
      </c>
    </row>
    <row r="33" spans="1:11" x14ac:dyDescent="0.25">
      <c r="A33" s="1632" t="s">
        <v>38</v>
      </c>
      <c r="B33" s="1934">
        <f t="shared" ref="B33:H33" si="1">SUM(B23:B32)</f>
        <v>34</v>
      </c>
      <c r="C33" s="1904">
        <f t="shared" si="1"/>
        <v>34</v>
      </c>
      <c r="D33" s="1904">
        <f t="shared" si="1"/>
        <v>41</v>
      </c>
      <c r="E33" s="1904">
        <f t="shared" si="1"/>
        <v>38</v>
      </c>
      <c r="F33" s="1904">
        <f t="shared" si="1"/>
        <v>47</v>
      </c>
      <c r="G33" s="1904">
        <f t="shared" si="1"/>
        <v>47</v>
      </c>
      <c r="H33" s="1904">
        <f t="shared" si="1"/>
        <v>50</v>
      </c>
      <c r="I33" s="1904">
        <v>54</v>
      </c>
      <c r="J33" s="1904">
        <v>55</v>
      </c>
      <c r="K33" s="1904">
        <v>61</v>
      </c>
    </row>
    <row r="34" spans="1:11" x14ac:dyDescent="0.25">
      <c r="A34" s="1812"/>
    </row>
    <row r="35" spans="1:11" x14ac:dyDescent="0.25">
      <c r="A35" s="1807" t="s">
        <v>823</v>
      </c>
    </row>
    <row r="36" spans="1:11" x14ac:dyDescent="0.25">
      <c r="A36" s="1812"/>
    </row>
    <row r="37" spans="1:11" x14ac:dyDescent="0.25">
      <c r="A37" s="1766" t="s">
        <v>893</v>
      </c>
      <c r="B37" s="1878" t="s">
        <v>413</v>
      </c>
      <c r="C37" s="1878" t="s">
        <v>414</v>
      </c>
      <c r="D37" s="1878" t="s">
        <v>415</v>
      </c>
      <c r="E37" s="1878" t="s">
        <v>416</v>
      </c>
      <c r="F37" s="1878" t="s">
        <v>417</v>
      </c>
      <c r="G37" s="1878" t="s">
        <v>418</v>
      </c>
      <c r="H37" s="1878" t="s">
        <v>419</v>
      </c>
      <c r="I37" s="1878" t="s">
        <v>511</v>
      </c>
      <c r="J37" s="1878" t="s">
        <v>518</v>
      </c>
      <c r="K37" s="1878" t="s">
        <v>519</v>
      </c>
    </row>
    <row r="38" spans="1:11" x14ac:dyDescent="0.25">
      <c r="A38" s="1740" t="s">
        <v>294</v>
      </c>
      <c r="B38" s="1885" t="s">
        <v>845</v>
      </c>
      <c r="C38" s="1885" t="s">
        <v>845</v>
      </c>
      <c r="D38" s="1885" t="s">
        <v>845</v>
      </c>
      <c r="E38" s="1885" t="s">
        <v>797</v>
      </c>
      <c r="F38" s="1885" t="s">
        <v>797</v>
      </c>
      <c r="G38" s="1885" t="s">
        <v>797</v>
      </c>
      <c r="H38" s="1885" t="s">
        <v>797</v>
      </c>
      <c r="I38" s="1885" t="s">
        <v>797</v>
      </c>
      <c r="J38" s="1885" t="s">
        <v>797</v>
      </c>
      <c r="K38" s="1885" t="s">
        <v>797</v>
      </c>
    </row>
    <row r="39" spans="1:11" x14ac:dyDescent="0.25">
      <c r="A39" s="1740" t="s">
        <v>361</v>
      </c>
      <c r="B39" s="1885" t="s">
        <v>845</v>
      </c>
      <c r="C39" s="1885" t="s">
        <v>845</v>
      </c>
      <c r="D39" s="1885" t="s">
        <v>845</v>
      </c>
      <c r="E39" s="1885" t="s">
        <v>797</v>
      </c>
      <c r="F39" s="1885" t="s">
        <v>797</v>
      </c>
      <c r="G39" s="1885" t="s">
        <v>797</v>
      </c>
      <c r="H39" s="1885" t="s">
        <v>797</v>
      </c>
      <c r="I39" s="1885" t="s">
        <v>797</v>
      </c>
      <c r="J39" s="1885" t="s">
        <v>797</v>
      </c>
      <c r="K39" s="1885" t="s">
        <v>797</v>
      </c>
    </row>
    <row r="40" spans="1:11" x14ac:dyDescent="0.25">
      <c r="A40" s="1740" t="s">
        <v>455</v>
      </c>
      <c r="B40" s="1885">
        <v>1</v>
      </c>
      <c r="C40" s="1885" t="s">
        <v>845</v>
      </c>
      <c r="D40" s="1885" t="s">
        <v>845</v>
      </c>
      <c r="E40" s="1885" t="s">
        <v>797</v>
      </c>
      <c r="F40" s="1885" t="s">
        <v>797</v>
      </c>
      <c r="G40" s="1885" t="s">
        <v>797</v>
      </c>
      <c r="H40" s="1885" t="s">
        <v>797</v>
      </c>
      <c r="I40" s="1885" t="s">
        <v>797</v>
      </c>
      <c r="J40" s="1885" t="s">
        <v>797</v>
      </c>
      <c r="K40" s="1885" t="s">
        <v>797</v>
      </c>
    </row>
    <row r="41" spans="1:11" x14ac:dyDescent="0.25">
      <c r="A41" s="1740" t="s">
        <v>456</v>
      </c>
      <c r="B41" s="1885">
        <v>1</v>
      </c>
      <c r="C41" s="1885">
        <v>1</v>
      </c>
      <c r="D41" s="1885">
        <v>1</v>
      </c>
      <c r="E41" s="1885">
        <v>1</v>
      </c>
      <c r="F41" s="1885">
        <v>1</v>
      </c>
      <c r="G41" s="1885">
        <v>1</v>
      </c>
      <c r="H41" s="1885" t="s">
        <v>797</v>
      </c>
      <c r="I41" s="1885" t="s">
        <v>797</v>
      </c>
      <c r="J41" s="1885" t="s">
        <v>797</v>
      </c>
      <c r="K41" s="1885" t="s">
        <v>797</v>
      </c>
    </row>
    <row r="42" spans="1:11" x14ac:dyDescent="0.25">
      <c r="A42" s="1740" t="s">
        <v>457</v>
      </c>
      <c r="B42" s="787">
        <v>29</v>
      </c>
      <c r="C42" s="787">
        <v>39</v>
      </c>
      <c r="D42" s="787">
        <v>31</v>
      </c>
      <c r="E42" s="787">
        <v>38</v>
      </c>
      <c r="F42" s="787">
        <v>42</v>
      </c>
      <c r="G42" s="787">
        <v>62</v>
      </c>
      <c r="H42" s="787">
        <v>40</v>
      </c>
      <c r="I42" s="787">
        <v>38</v>
      </c>
      <c r="J42" s="787">
        <v>51</v>
      </c>
      <c r="K42" s="787">
        <v>67</v>
      </c>
    </row>
    <row r="43" spans="1:11" x14ac:dyDescent="0.25">
      <c r="A43" s="1740" t="s">
        <v>458</v>
      </c>
      <c r="B43" s="787">
        <v>77</v>
      </c>
      <c r="C43" s="787">
        <v>75</v>
      </c>
      <c r="D43" s="787">
        <v>65</v>
      </c>
      <c r="E43" s="787">
        <v>73</v>
      </c>
      <c r="F43" s="787">
        <v>51</v>
      </c>
      <c r="G43" s="787">
        <v>66</v>
      </c>
      <c r="H43" s="787">
        <v>58</v>
      </c>
      <c r="I43" s="787">
        <v>88</v>
      </c>
      <c r="J43" s="787">
        <v>64</v>
      </c>
      <c r="K43" s="787">
        <v>78</v>
      </c>
    </row>
    <row r="44" spans="1:11" x14ac:dyDescent="0.25">
      <c r="A44" s="1740" t="s">
        <v>459</v>
      </c>
      <c r="B44" s="787">
        <v>70</v>
      </c>
      <c r="C44" s="787">
        <v>84</v>
      </c>
      <c r="D44" s="787">
        <v>44</v>
      </c>
      <c r="E44" s="787">
        <v>70</v>
      </c>
      <c r="F44" s="787">
        <v>85</v>
      </c>
      <c r="G44" s="787">
        <v>63</v>
      </c>
      <c r="H44" s="787">
        <v>69</v>
      </c>
      <c r="I44" s="787">
        <v>67</v>
      </c>
      <c r="J44" s="787">
        <v>82</v>
      </c>
      <c r="K44" s="787">
        <v>78</v>
      </c>
    </row>
    <row r="45" spans="1:11" x14ac:dyDescent="0.25">
      <c r="A45" s="1740" t="s">
        <v>460</v>
      </c>
      <c r="B45" s="787">
        <v>41</v>
      </c>
      <c r="C45" s="787">
        <v>54</v>
      </c>
      <c r="D45" s="787">
        <v>49</v>
      </c>
      <c r="E45" s="787">
        <v>54</v>
      </c>
      <c r="F45" s="787">
        <v>46</v>
      </c>
      <c r="G45" s="787">
        <v>55</v>
      </c>
      <c r="H45" s="787">
        <v>53</v>
      </c>
      <c r="I45" s="787">
        <v>60</v>
      </c>
      <c r="J45" s="787">
        <v>61</v>
      </c>
      <c r="K45" s="787">
        <v>63</v>
      </c>
    </row>
    <row r="46" spans="1:11" x14ac:dyDescent="0.25">
      <c r="A46" s="1740" t="s">
        <v>461</v>
      </c>
      <c r="B46" s="787">
        <v>32</v>
      </c>
      <c r="C46" s="787">
        <v>35</v>
      </c>
      <c r="D46" s="787">
        <v>21</v>
      </c>
      <c r="E46" s="787">
        <v>39</v>
      </c>
      <c r="F46" s="787">
        <v>42</v>
      </c>
      <c r="G46" s="787">
        <v>39</v>
      </c>
      <c r="H46" s="787">
        <v>41</v>
      </c>
      <c r="I46" s="787">
        <v>35</v>
      </c>
      <c r="J46" s="787">
        <v>48</v>
      </c>
      <c r="K46" s="787">
        <v>35</v>
      </c>
    </row>
    <row r="47" spans="1:11" x14ac:dyDescent="0.25">
      <c r="A47" s="1740" t="s">
        <v>256</v>
      </c>
      <c r="B47" s="787">
        <v>2</v>
      </c>
      <c r="C47" s="787">
        <v>8</v>
      </c>
      <c r="D47" s="787">
        <v>9</v>
      </c>
      <c r="E47" s="787">
        <v>6</v>
      </c>
      <c r="F47" s="787">
        <v>12</v>
      </c>
      <c r="G47" s="787">
        <v>10</v>
      </c>
      <c r="H47" s="787">
        <v>12</v>
      </c>
      <c r="I47" s="787">
        <v>17</v>
      </c>
      <c r="J47" s="787">
        <v>15</v>
      </c>
      <c r="K47" s="787">
        <v>16</v>
      </c>
    </row>
    <row r="48" spans="1:11" x14ac:dyDescent="0.25">
      <c r="A48" s="1632" t="s">
        <v>38</v>
      </c>
      <c r="B48" s="1934">
        <f t="shared" ref="B48:H48" si="2">SUM(B38:B47)</f>
        <v>253</v>
      </c>
      <c r="C48" s="1934">
        <f t="shared" si="2"/>
        <v>296</v>
      </c>
      <c r="D48" s="1934">
        <f t="shared" si="2"/>
        <v>220</v>
      </c>
      <c r="E48" s="1934">
        <f t="shared" si="2"/>
        <v>281</v>
      </c>
      <c r="F48" s="1934">
        <f t="shared" si="2"/>
        <v>279</v>
      </c>
      <c r="G48" s="1934">
        <f t="shared" si="2"/>
        <v>296</v>
      </c>
      <c r="H48" s="1934">
        <f t="shared" si="2"/>
        <v>273</v>
      </c>
      <c r="I48" s="1934">
        <v>305</v>
      </c>
      <c r="J48" s="1934">
        <v>321</v>
      </c>
      <c r="K48" s="1934">
        <v>337</v>
      </c>
    </row>
    <row r="50" spans="1:11" x14ac:dyDescent="0.25">
      <c r="A50" s="1688" t="s">
        <v>381</v>
      </c>
    </row>
    <row r="52" spans="1:11" x14ac:dyDescent="0.25">
      <c r="A52" s="1807" t="s">
        <v>891</v>
      </c>
    </row>
    <row r="53" spans="1:11" x14ac:dyDescent="0.25">
      <c r="A53" s="1630"/>
    </row>
    <row r="54" spans="1:11" x14ac:dyDescent="0.25">
      <c r="A54" s="1766" t="s">
        <v>893</v>
      </c>
      <c r="B54" s="1878" t="s">
        <v>413</v>
      </c>
      <c r="C54" s="1878" t="s">
        <v>414</v>
      </c>
      <c r="D54" s="1878" t="s">
        <v>415</v>
      </c>
      <c r="E54" s="1878" t="s">
        <v>416</v>
      </c>
      <c r="F54" s="1878" t="s">
        <v>417</v>
      </c>
      <c r="G54" s="1878" t="s">
        <v>418</v>
      </c>
      <c r="H54" s="1878" t="s">
        <v>419</v>
      </c>
      <c r="I54" s="1878" t="s">
        <v>511</v>
      </c>
      <c r="J54" s="1878" t="s">
        <v>518</v>
      </c>
      <c r="K54" s="1878" t="s">
        <v>519</v>
      </c>
    </row>
    <row r="55" spans="1:11" x14ac:dyDescent="0.25">
      <c r="A55" s="1740" t="s">
        <v>294</v>
      </c>
      <c r="B55" s="1885" t="s">
        <v>845</v>
      </c>
      <c r="C55" s="1885" t="s">
        <v>845</v>
      </c>
      <c r="D55" s="1885" t="s">
        <v>845</v>
      </c>
      <c r="E55" s="1885" t="s">
        <v>797</v>
      </c>
      <c r="F55" s="1885" t="s">
        <v>797</v>
      </c>
      <c r="G55" s="1885" t="s">
        <v>797</v>
      </c>
      <c r="H55" s="1885" t="s">
        <v>797</v>
      </c>
      <c r="I55" s="1885" t="s">
        <v>797</v>
      </c>
      <c r="J55" s="1885" t="s">
        <v>797</v>
      </c>
      <c r="K55" s="1885" t="s">
        <v>797</v>
      </c>
    </row>
    <row r="56" spans="1:11" x14ac:dyDescent="0.25">
      <c r="A56" s="1740" t="s">
        <v>361</v>
      </c>
      <c r="B56" s="1885" t="s">
        <v>845</v>
      </c>
      <c r="C56" s="1885" t="s">
        <v>845</v>
      </c>
      <c r="D56" s="1885" t="s">
        <v>845</v>
      </c>
      <c r="E56" s="1885" t="s">
        <v>797</v>
      </c>
      <c r="F56" s="1885" t="s">
        <v>797</v>
      </c>
      <c r="G56" s="1885" t="s">
        <v>797</v>
      </c>
      <c r="H56" s="1885" t="s">
        <v>797</v>
      </c>
      <c r="I56" s="1885" t="s">
        <v>797</v>
      </c>
      <c r="J56" s="1885" t="s">
        <v>797</v>
      </c>
      <c r="K56" s="1885" t="s">
        <v>797</v>
      </c>
    </row>
    <row r="57" spans="1:11" x14ac:dyDescent="0.25">
      <c r="A57" s="1740" t="s">
        <v>455</v>
      </c>
      <c r="B57" s="1885" t="s">
        <v>845</v>
      </c>
      <c r="C57" s="1885" t="s">
        <v>845</v>
      </c>
      <c r="D57" s="1885" t="s">
        <v>845</v>
      </c>
      <c r="E57" s="1885" t="s">
        <v>797</v>
      </c>
      <c r="F57" s="1885" t="s">
        <v>797</v>
      </c>
      <c r="G57" s="1885" t="s">
        <v>797</v>
      </c>
      <c r="H57" s="1885" t="s">
        <v>797</v>
      </c>
      <c r="I57" s="1885" t="s">
        <v>797</v>
      </c>
      <c r="J57" s="1885" t="s">
        <v>797</v>
      </c>
      <c r="K57" s="1885">
        <v>1</v>
      </c>
    </row>
    <row r="58" spans="1:11" x14ac:dyDescent="0.25">
      <c r="A58" s="1740" t="s">
        <v>456</v>
      </c>
      <c r="B58" s="1885" t="s">
        <v>845</v>
      </c>
      <c r="C58" s="1885" t="s">
        <v>845</v>
      </c>
      <c r="D58" s="1885" t="s">
        <v>845</v>
      </c>
      <c r="E58" s="1885" t="s">
        <v>797</v>
      </c>
      <c r="F58" s="1885" t="s">
        <v>797</v>
      </c>
      <c r="G58" s="1885" t="s">
        <v>797</v>
      </c>
      <c r="H58" s="1885" t="s">
        <v>797</v>
      </c>
      <c r="I58" s="1885" t="s">
        <v>797</v>
      </c>
      <c r="J58" s="1885" t="s">
        <v>797</v>
      </c>
      <c r="K58" s="1885" t="s">
        <v>797</v>
      </c>
    </row>
    <row r="59" spans="1:11" x14ac:dyDescent="0.25">
      <c r="A59" s="1740" t="s">
        <v>457</v>
      </c>
      <c r="B59" s="1885" t="s">
        <v>845</v>
      </c>
      <c r="C59" s="1885" t="s">
        <v>845</v>
      </c>
      <c r="D59" s="1885" t="s">
        <v>845</v>
      </c>
      <c r="E59" s="1885">
        <v>1</v>
      </c>
      <c r="F59" s="1885" t="s">
        <v>797</v>
      </c>
      <c r="G59" s="1885">
        <v>1</v>
      </c>
      <c r="H59" s="1885" t="s">
        <v>797</v>
      </c>
      <c r="I59" s="1885" t="s">
        <v>797</v>
      </c>
      <c r="J59" s="1885" t="s">
        <v>797</v>
      </c>
      <c r="K59" s="1885">
        <v>1</v>
      </c>
    </row>
    <row r="60" spans="1:11" x14ac:dyDescent="0.25">
      <c r="A60" s="1740" t="s">
        <v>458</v>
      </c>
      <c r="B60" s="1885" t="s">
        <v>845</v>
      </c>
      <c r="C60" s="1885">
        <v>1</v>
      </c>
      <c r="D60" s="1885" t="s">
        <v>845</v>
      </c>
      <c r="E60" s="1885" t="s">
        <v>797</v>
      </c>
      <c r="F60" s="1885" t="s">
        <v>797</v>
      </c>
      <c r="G60" s="1885" t="s">
        <v>797</v>
      </c>
      <c r="H60" s="1885" t="s">
        <v>797</v>
      </c>
      <c r="I60" s="1885">
        <v>1</v>
      </c>
      <c r="J60" s="1885" t="s">
        <v>797</v>
      </c>
      <c r="K60" s="1885" t="s">
        <v>797</v>
      </c>
    </row>
    <row r="61" spans="1:11" x14ac:dyDescent="0.25">
      <c r="A61" s="1740" t="s">
        <v>459</v>
      </c>
      <c r="B61" s="1885">
        <v>1</v>
      </c>
      <c r="C61" s="1885" t="s">
        <v>845</v>
      </c>
      <c r="D61" s="1885">
        <v>2</v>
      </c>
      <c r="E61" s="1885">
        <v>1</v>
      </c>
      <c r="F61" s="1885">
        <v>2</v>
      </c>
      <c r="G61" s="1885">
        <v>1</v>
      </c>
      <c r="H61" s="1885" t="s">
        <v>797</v>
      </c>
      <c r="I61" s="1885" t="s">
        <v>797</v>
      </c>
      <c r="J61" s="1885">
        <v>1</v>
      </c>
      <c r="K61" s="1885" t="s">
        <v>797</v>
      </c>
    </row>
    <row r="62" spans="1:11" x14ac:dyDescent="0.25">
      <c r="A62" s="1740" t="s">
        <v>460</v>
      </c>
      <c r="B62" s="1885" t="s">
        <v>845</v>
      </c>
      <c r="C62" s="1885" t="s">
        <v>845</v>
      </c>
      <c r="D62" s="1885" t="s">
        <v>845</v>
      </c>
      <c r="E62" s="1885" t="s">
        <v>797</v>
      </c>
      <c r="F62" s="1885" t="s">
        <v>797</v>
      </c>
      <c r="G62" s="1885" t="s">
        <v>797</v>
      </c>
      <c r="H62" s="1885" t="s">
        <v>797</v>
      </c>
      <c r="I62" s="1885" t="s">
        <v>797</v>
      </c>
      <c r="J62" s="1885" t="s">
        <v>797</v>
      </c>
      <c r="K62" s="1885" t="s">
        <v>797</v>
      </c>
    </row>
    <row r="63" spans="1:11" x14ac:dyDescent="0.25">
      <c r="A63" s="1740" t="s">
        <v>461</v>
      </c>
      <c r="B63" s="1885">
        <v>1</v>
      </c>
      <c r="C63" s="1885" t="s">
        <v>845</v>
      </c>
      <c r="D63" s="1885" t="s">
        <v>845</v>
      </c>
      <c r="E63" s="1885" t="s">
        <v>797</v>
      </c>
      <c r="F63" s="1885" t="s">
        <v>797</v>
      </c>
      <c r="G63" s="1885" t="s">
        <v>797</v>
      </c>
      <c r="H63" s="1885" t="s">
        <v>797</v>
      </c>
      <c r="I63" s="1885" t="s">
        <v>797</v>
      </c>
      <c r="J63" s="1885">
        <v>2</v>
      </c>
      <c r="K63" s="1885" t="s">
        <v>797</v>
      </c>
    </row>
    <row r="64" spans="1:11" x14ac:dyDescent="0.25">
      <c r="A64" s="1740" t="s">
        <v>256</v>
      </c>
      <c r="B64" s="1885" t="s">
        <v>845</v>
      </c>
      <c r="C64" s="1885" t="s">
        <v>845</v>
      </c>
      <c r="D64" s="1885" t="s">
        <v>845</v>
      </c>
      <c r="E64" s="1885" t="s">
        <v>797</v>
      </c>
      <c r="F64" s="1885" t="s">
        <v>797</v>
      </c>
      <c r="G64" s="1885" t="s">
        <v>797</v>
      </c>
      <c r="H64" s="1885" t="s">
        <v>797</v>
      </c>
      <c r="I64" s="1885">
        <v>1</v>
      </c>
      <c r="J64" s="1885">
        <v>1</v>
      </c>
      <c r="K64" s="1885" t="s">
        <v>797</v>
      </c>
    </row>
    <row r="65" spans="1:11" x14ac:dyDescent="0.25">
      <c r="A65" s="1632" t="s">
        <v>38</v>
      </c>
      <c r="B65" s="1904">
        <f>SUM(B56:B64)</f>
        <v>2</v>
      </c>
      <c r="C65" s="1904">
        <f t="shared" ref="C65:H65" si="3">SUM(C55:C64)</f>
        <v>1</v>
      </c>
      <c r="D65" s="1904">
        <f t="shared" si="3"/>
        <v>2</v>
      </c>
      <c r="E65" s="1904">
        <f t="shared" si="3"/>
        <v>2</v>
      </c>
      <c r="F65" s="1904">
        <f t="shared" si="3"/>
        <v>2</v>
      </c>
      <c r="G65" s="1904">
        <f t="shared" si="3"/>
        <v>2</v>
      </c>
      <c r="H65" s="1904">
        <f t="shared" si="3"/>
        <v>0</v>
      </c>
      <c r="I65" s="1904">
        <v>2</v>
      </c>
      <c r="J65" s="1904">
        <v>4</v>
      </c>
      <c r="K65" s="1904">
        <v>2</v>
      </c>
    </row>
    <row r="66" spans="1:11" x14ac:dyDescent="0.25">
      <c r="A66" s="1812"/>
    </row>
    <row r="67" spans="1:11" x14ac:dyDescent="0.25">
      <c r="A67" s="1807" t="s">
        <v>822</v>
      </c>
    </row>
    <row r="68" spans="1:11" x14ac:dyDescent="0.25">
      <c r="A68" s="1812"/>
    </row>
    <row r="69" spans="1:11" x14ac:dyDescent="0.25">
      <c r="A69" s="1766" t="s">
        <v>893</v>
      </c>
      <c r="B69" s="1878" t="s">
        <v>413</v>
      </c>
      <c r="C69" s="1878" t="s">
        <v>414</v>
      </c>
      <c r="D69" s="1878" t="s">
        <v>415</v>
      </c>
      <c r="E69" s="1878" t="s">
        <v>416</v>
      </c>
      <c r="F69" s="1878" t="s">
        <v>417</v>
      </c>
      <c r="G69" s="1878" t="s">
        <v>418</v>
      </c>
      <c r="H69" s="1878" t="s">
        <v>419</v>
      </c>
      <c r="I69" s="1878" t="s">
        <v>511</v>
      </c>
      <c r="J69" s="1878" t="s">
        <v>518</v>
      </c>
      <c r="K69" s="1878" t="s">
        <v>519</v>
      </c>
    </row>
    <row r="70" spans="1:11" x14ac:dyDescent="0.25">
      <c r="A70" s="1740" t="s">
        <v>294</v>
      </c>
      <c r="B70" s="1885" t="s">
        <v>845</v>
      </c>
      <c r="C70" s="1885" t="s">
        <v>845</v>
      </c>
      <c r="D70" s="1885" t="s">
        <v>845</v>
      </c>
      <c r="E70" s="1885" t="s">
        <v>797</v>
      </c>
      <c r="F70" s="1885" t="s">
        <v>797</v>
      </c>
      <c r="G70" s="1885" t="s">
        <v>797</v>
      </c>
      <c r="H70" s="1885" t="s">
        <v>797</v>
      </c>
      <c r="I70" s="1885" t="s">
        <v>797</v>
      </c>
      <c r="J70" s="1885" t="s">
        <v>797</v>
      </c>
      <c r="K70" s="1885" t="s">
        <v>797</v>
      </c>
    </row>
    <row r="71" spans="1:11" x14ac:dyDescent="0.25">
      <c r="A71" s="1740" t="s">
        <v>361</v>
      </c>
      <c r="B71" s="1885">
        <v>1</v>
      </c>
      <c r="C71" s="1885" t="s">
        <v>845</v>
      </c>
      <c r="D71" s="1885" t="s">
        <v>845</v>
      </c>
      <c r="E71" s="1885" t="s">
        <v>797</v>
      </c>
      <c r="F71" s="1885" t="s">
        <v>797</v>
      </c>
      <c r="G71" s="1885" t="s">
        <v>797</v>
      </c>
      <c r="H71" s="1885">
        <v>1</v>
      </c>
      <c r="I71" s="1885">
        <v>1</v>
      </c>
      <c r="J71" s="1885" t="s">
        <v>797</v>
      </c>
      <c r="K71" s="1885" t="s">
        <v>797</v>
      </c>
    </row>
    <row r="72" spans="1:11" x14ac:dyDescent="0.25">
      <c r="A72" s="1740" t="s">
        <v>455</v>
      </c>
      <c r="B72" s="1885" t="s">
        <v>845</v>
      </c>
      <c r="C72" s="1885" t="s">
        <v>845</v>
      </c>
      <c r="D72" s="1885" t="s">
        <v>845</v>
      </c>
      <c r="E72" s="1885" t="s">
        <v>797</v>
      </c>
      <c r="F72" s="1885">
        <v>1</v>
      </c>
      <c r="G72" s="1885" t="s">
        <v>797</v>
      </c>
      <c r="H72" s="1885">
        <v>2</v>
      </c>
      <c r="I72" s="1885" t="s">
        <v>797</v>
      </c>
      <c r="J72" s="1885" t="s">
        <v>797</v>
      </c>
      <c r="K72" s="1885">
        <v>1</v>
      </c>
    </row>
    <row r="73" spans="1:11" x14ac:dyDescent="0.25">
      <c r="A73" s="1740" t="s">
        <v>456</v>
      </c>
      <c r="B73" s="1885">
        <v>1</v>
      </c>
      <c r="C73" s="1885">
        <v>1</v>
      </c>
      <c r="D73" s="1885">
        <v>1</v>
      </c>
      <c r="E73" s="1885">
        <v>2</v>
      </c>
      <c r="F73" s="1885">
        <v>2</v>
      </c>
      <c r="G73" s="1885">
        <v>1</v>
      </c>
      <c r="H73" s="1885" t="s">
        <v>797</v>
      </c>
      <c r="I73" s="1885">
        <v>1</v>
      </c>
      <c r="J73" s="1885" t="s">
        <v>797</v>
      </c>
      <c r="K73" s="1885">
        <v>1</v>
      </c>
    </row>
    <row r="74" spans="1:11" x14ac:dyDescent="0.25">
      <c r="A74" s="1740" t="s">
        <v>457</v>
      </c>
      <c r="B74" s="1071" t="s">
        <v>845</v>
      </c>
      <c r="C74" s="1071">
        <v>2</v>
      </c>
      <c r="D74" s="1071">
        <v>4</v>
      </c>
      <c r="E74" s="1071">
        <v>4</v>
      </c>
      <c r="F74" s="1071">
        <v>5</v>
      </c>
      <c r="G74" s="1071">
        <v>1</v>
      </c>
      <c r="H74" s="1071">
        <v>3</v>
      </c>
      <c r="I74" s="1071">
        <v>1</v>
      </c>
      <c r="J74" s="1071">
        <v>4</v>
      </c>
      <c r="K74" s="1071">
        <v>2</v>
      </c>
    </row>
    <row r="75" spans="1:11" x14ac:dyDescent="0.25">
      <c r="A75" s="1740" t="s">
        <v>458</v>
      </c>
      <c r="B75" s="1943">
        <v>4</v>
      </c>
      <c r="C75" s="1943">
        <v>4</v>
      </c>
      <c r="D75" s="1943">
        <v>4</v>
      </c>
      <c r="E75" s="1943">
        <v>1</v>
      </c>
      <c r="F75" s="1943">
        <v>2</v>
      </c>
      <c r="G75" s="1943">
        <v>2</v>
      </c>
      <c r="H75" s="1943">
        <v>4</v>
      </c>
      <c r="I75" s="1943">
        <v>4</v>
      </c>
      <c r="J75" s="1943">
        <v>1</v>
      </c>
      <c r="K75" s="1943">
        <v>5</v>
      </c>
    </row>
    <row r="76" spans="1:11" x14ac:dyDescent="0.25">
      <c r="A76" s="1740" t="s">
        <v>459</v>
      </c>
      <c r="B76" s="1943">
        <v>2</v>
      </c>
      <c r="C76" s="1943">
        <v>4</v>
      </c>
      <c r="D76" s="1943">
        <v>4</v>
      </c>
      <c r="E76" s="1943">
        <v>6</v>
      </c>
      <c r="F76" s="1943">
        <v>3</v>
      </c>
      <c r="G76" s="1943">
        <v>5</v>
      </c>
      <c r="H76" s="1943">
        <v>3</v>
      </c>
      <c r="I76" s="1943">
        <v>8</v>
      </c>
      <c r="J76" s="1943">
        <v>1</v>
      </c>
      <c r="K76" s="1943">
        <v>4</v>
      </c>
    </row>
    <row r="77" spans="1:11" x14ac:dyDescent="0.25">
      <c r="A77" s="1740" t="s">
        <v>460</v>
      </c>
      <c r="B77" s="1943">
        <v>2</v>
      </c>
      <c r="C77" s="1943">
        <v>3</v>
      </c>
      <c r="D77" s="1943">
        <v>2</v>
      </c>
      <c r="E77" s="1943">
        <v>2</v>
      </c>
      <c r="F77" s="1943">
        <v>8</v>
      </c>
      <c r="G77" s="1943">
        <v>1</v>
      </c>
      <c r="H77" s="1943">
        <v>2</v>
      </c>
      <c r="I77" s="1943">
        <v>1</v>
      </c>
      <c r="J77" s="1943">
        <v>6</v>
      </c>
      <c r="K77" s="1943">
        <v>5</v>
      </c>
    </row>
    <row r="78" spans="1:11" x14ac:dyDescent="0.25">
      <c r="A78" s="1740" t="s">
        <v>461</v>
      </c>
      <c r="B78" s="1943">
        <v>1</v>
      </c>
      <c r="C78" s="1943">
        <v>1</v>
      </c>
      <c r="D78" s="1885" t="s">
        <v>845</v>
      </c>
      <c r="E78" s="1885">
        <v>3</v>
      </c>
      <c r="F78" s="1885">
        <v>2</v>
      </c>
      <c r="G78" s="1885">
        <v>3</v>
      </c>
      <c r="H78" s="1885">
        <v>1</v>
      </c>
      <c r="I78" s="1885">
        <v>1</v>
      </c>
      <c r="J78" s="1885">
        <v>3</v>
      </c>
      <c r="K78" s="1885">
        <v>5</v>
      </c>
    </row>
    <row r="79" spans="1:11" x14ac:dyDescent="0.25">
      <c r="A79" s="1740" t="s">
        <v>256</v>
      </c>
      <c r="B79" s="1885" t="s">
        <v>845</v>
      </c>
      <c r="C79" s="1885">
        <v>1</v>
      </c>
      <c r="D79" s="1885">
        <v>1</v>
      </c>
      <c r="E79" s="1885">
        <v>1</v>
      </c>
      <c r="F79" s="1885" t="s">
        <v>797</v>
      </c>
      <c r="G79" s="1885">
        <v>3</v>
      </c>
      <c r="H79" s="1885">
        <v>3</v>
      </c>
      <c r="I79" s="1885">
        <v>7</v>
      </c>
      <c r="J79" s="1885">
        <v>3</v>
      </c>
      <c r="K79" s="1885">
        <v>0</v>
      </c>
    </row>
    <row r="80" spans="1:11" x14ac:dyDescent="0.25">
      <c r="A80" s="1632" t="s">
        <v>38</v>
      </c>
      <c r="B80" s="1904">
        <f>SUM(B71:B79)</f>
        <v>11</v>
      </c>
      <c r="C80" s="1904">
        <f t="shared" ref="C80:H80" si="4">SUM(C70:C79)</f>
        <v>16</v>
      </c>
      <c r="D80" s="1904">
        <f t="shared" si="4"/>
        <v>16</v>
      </c>
      <c r="E80" s="1904">
        <f t="shared" si="4"/>
        <v>19</v>
      </c>
      <c r="F80" s="1904">
        <f t="shared" si="4"/>
        <v>23</v>
      </c>
      <c r="G80" s="1904">
        <f t="shared" si="4"/>
        <v>16</v>
      </c>
      <c r="H80" s="1904">
        <f t="shared" si="4"/>
        <v>19</v>
      </c>
      <c r="I80" s="1904">
        <v>24</v>
      </c>
      <c r="J80" s="1904">
        <v>18</v>
      </c>
      <c r="K80" s="1904">
        <v>23</v>
      </c>
    </row>
    <row r="81" spans="1:11" s="1630" customFormat="1" x14ac:dyDescent="0.25">
      <c r="A81" s="1810"/>
    </row>
    <row r="82" spans="1:11" s="1630" customFormat="1" x14ac:dyDescent="0.25">
      <c r="A82" s="1807" t="s">
        <v>823</v>
      </c>
    </row>
    <row r="83" spans="1:11" s="1630" customFormat="1" x14ac:dyDescent="0.25">
      <c r="A83" s="1810"/>
    </row>
    <row r="84" spans="1:11" x14ac:dyDescent="0.25">
      <c r="A84" s="1766" t="s">
        <v>893</v>
      </c>
      <c r="B84" s="1878" t="s">
        <v>413</v>
      </c>
      <c r="C84" s="1878" t="s">
        <v>414</v>
      </c>
      <c r="D84" s="1878" t="s">
        <v>415</v>
      </c>
      <c r="E84" s="1878" t="s">
        <v>416</v>
      </c>
      <c r="F84" s="1878" t="s">
        <v>417</v>
      </c>
      <c r="G84" s="1878" t="s">
        <v>418</v>
      </c>
      <c r="H84" s="1878" t="s">
        <v>419</v>
      </c>
      <c r="I84" s="1878" t="s">
        <v>511</v>
      </c>
      <c r="J84" s="1878" t="s">
        <v>518</v>
      </c>
      <c r="K84" s="1878" t="s">
        <v>519</v>
      </c>
    </row>
    <row r="85" spans="1:11" x14ac:dyDescent="0.25">
      <c r="A85" s="1740" t="s">
        <v>294</v>
      </c>
      <c r="B85" s="1885" t="s">
        <v>845</v>
      </c>
      <c r="C85" s="1885" t="s">
        <v>845</v>
      </c>
      <c r="D85" s="1885" t="s">
        <v>845</v>
      </c>
      <c r="E85" s="1885" t="s">
        <v>797</v>
      </c>
      <c r="F85" s="1885" t="s">
        <v>797</v>
      </c>
      <c r="G85" s="1885" t="s">
        <v>797</v>
      </c>
      <c r="H85" s="1885" t="s">
        <v>797</v>
      </c>
      <c r="I85" s="1885" t="s">
        <v>797</v>
      </c>
      <c r="J85" s="1885" t="s">
        <v>797</v>
      </c>
      <c r="K85" s="1885" t="s">
        <v>797</v>
      </c>
    </row>
    <row r="86" spans="1:11" x14ac:dyDescent="0.25">
      <c r="A86" s="1740" t="s">
        <v>361</v>
      </c>
      <c r="B86" s="1885" t="s">
        <v>845</v>
      </c>
      <c r="C86" s="1885">
        <v>3</v>
      </c>
      <c r="D86" s="1885">
        <v>6</v>
      </c>
      <c r="E86" s="1885" t="s">
        <v>797</v>
      </c>
      <c r="F86" s="1885">
        <v>5</v>
      </c>
      <c r="G86" s="1885">
        <v>7</v>
      </c>
      <c r="H86" s="1885">
        <v>5</v>
      </c>
      <c r="I86" s="1885">
        <v>3</v>
      </c>
      <c r="J86" s="1885">
        <v>3</v>
      </c>
      <c r="K86" s="1885">
        <v>3</v>
      </c>
    </row>
    <row r="87" spans="1:11" x14ac:dyDescent="0.25">
      <c r="A87" s="1740" t="s">
        <v>455</v>
      </c>
      <c r="B87" s="787">
        <v>3</v>
      </c>
      <c r="C87" s="787">
        <v>2</v>
      </c>
      <c r="D87" s="787">
        <v>5</v>
      </c>
      <c r="E87" s="787">
        <v>3</v>
      </c>
      <c r="F87" s="787">
        <v>5</v>
      </c>
      <c r="G87" s="787">
        <v>8</v>
      </c>
      <c r="H87" s="787">
        <v>7</v>
      </c>
      <c r="I87" s="787">
        <v>4</v>
      </c>
      <c r="J87" s="787">
        <v>1</v>
      </c>
      <c r="K87" s="787">
        <v>4</v>
      </c>
    </row>
    <row r="88" spans="1:11" x14ac:dyDescent="0.25">
      <c r="A88" s="1740" t="s">
        <v>456</v>
      </c>
      <c r="B88" s="1885">
        <v>5</v>
      </c>
      <c r="C88" s="1885">
        <v>7</v>
      </c>
      <c r="D88" s="1885">
        <v>3</v>
      </c>
      <c r="E88" s="1885">
        <v>9</v>
      </c>
      <c r="F88" s="1885">
        <v>5</v>
      </c>
      <c r="G88" s="1885">
        <v>7</v>
      </c>
      <c r="H88" s="1885">
        <v>2</v>
      </c>
      <c r="I88" s="1885">
        <v>3</v>
      </c>
      <c r="J88" s="1885">
        <v>7</v>
      </c>
      <c r="K88" s="1885">
        <v>10</v>
      </c>
    </row>
    <row r="89" spans="1:11" x14ac:dyDescent="0.25">
      <c r="A89" s="1740" t="s">
        <v>457</v>
      </c>
      <c r="B89" s="787">
        <v>23</v>
      </c>
      <c r="C89" s="787">
        <v>25</v>
      </c>
      <c r="D89" s="787">
        <v>24</v>
      </c>
      <c r="E89" s="787">
        <v>18</v>
      </c>
      <c r="F89" s="787">
        <v>19</v>
      </c>
      <c r="G89" s="787">
        <v>34</v>
      </c>
      <c r="H89" s="787">
        <v>24</v>
      </c>
      <c r="I89" s="787">
        <v>15</v>
      </c>
      <c r="J89" s="787">
        <v>16</v>
      </c>
      <c r="K89" s="787">
        <v>22</v>
      </c>
    </row>
    <row r="90" spans="1:11" x14ac:dyDescent="0.25">
      <c r="A90" s="1740" t="s">
        <v>458</v>
      </c>
      <c r="B90" s="787">
        <v>26</v>
      </c>
      <c r="C90" s="787">
        <v>25</v>
      </c>
      <c r="D90" s="787">
        <v>32</v>
      </c>
      <c r="E90" s="787">
        <v>25</v>
      </c>
      <c r="F90" s="787">
        <v>27</v>
      </c>
      <c r="G90" s="787">
        <v>22</v>
      </c>
      <c r="H90" s="787">
        <v>20</v>
      </c>
      <c r="I90" s="787">
        <v>19</v>
      </c>
      <c r="J90" s="787">
        <v>28</v>
      </c>
      <c r="K90" s="787">
        <v>29</v>
      </c>
    </row>
    <row r="91" spans="1:11" x14ac:dyDescent="0.25">
      <c r="A91" s="1740" t="s">
        <v>459</v>
      </c>
      <c r="B91" s="787">
        <v>15</v>
      </c>
      <c r="C91" s="787">
        <v>29</v>
      </c>
      <c r="D91" s="787">
        <v>24</v>
      </c>
      <c r="E91" s="787">
        <v>22</v>
      </c>
      <c r="F91" s="787">
        <v>32</v>
      </c>
      <c r="G91" s="787">
        <v>22</v>
      </c>
      <c r="H91" s="787">
        <v>28</v>
      </c>
      <c r="I91" s="787">
        <v>24</v>
      </c>
      <c r="J91" s="787">
        <v>22</v>
      </c>
      <c r="K91" s="787">
        <v>21</v>
      </c>
    </row>
    <row r="92" spans="1:11" x14ac:dyDescent="0.25">
      <c r="A92" s="1740" t="s">
        <v>460</v>
      </c>
      <c r="B92" s="787">
        <v>16</v>
      </c>
      <c r="C92" s="787">
        <v>21</v>
      </c>
      <c r="D92" s="787">
        <v>19</v>
      </c>
      <c r="E92" s="787">
        <v>16</v>
      </c>
      <c r="F92" s="787">
        <v>20</v>
      </c>
      <c r="G92" s="787">
        <v>19</v>
      </c>
      <c r="H92" s="787">
        <v>11</v>
      </c>
      <c r="I92" s="787">
        <v>15</v>
      </c>
      <c r="J92" s="787">
        <v>21</v>
      </c>
      <c r="K92" s="787">
        <v>18</v>
      </c>
    </row>
    <row r="93" spans="1:11" x14ac:dyDescent="0.25">
      <c r="A93" s="1740" t="s">
        <v>461</v>
      </c>
      <c r="B93" s="1885">
        <v>2</v>
      </c>
      <c r="C93" s="1885">
        <v>12</v>
      </c>
      <c r="D93" s="1885">
        <v>11</v>
      </c>
      <c r="E93" s="1885">
        <v>10</v>
      </c>
      <c r="F93" s="1885">
        <v>8</v>
      </c>
      <c r="G93" s="1885">
        <v>10</v>
      </c>
      <c r="H93" s="1885">
        <v>13</v>
      </c>
      <c r="I93" s="1885">
        <v>12</v>
      </c>
      <c r="J93" s="1885">
        <v>9</v>
      </c>
      <c r="K93" s="1885">
        <v>14</v>
      </c>
    </row>
    <row r="94" spans="1:11" x14ac:dyDescent="0.25">
      <c r="A94" s="1740" t="s">
        <v>256</v>
      </c>
      <c r="B94" s="1885" t="s">
        <v>845</v>
      </c>
      <c r="C94" s="1885">
        <v>3</v>
      </c>
      <c r="D94" s="1885">
        <v>3</v>
      </c>
      <c r="E94" s="1885">
        <v>5</v>
      </c>
      <c r="F94" s="1885">
        <v>4</v>
      </c>
      <c r="G94" s="1885">
        <v>1</v>
      </c>
      <c r="H94" s="1885">
        <v>4</v>
      </c>
      <c r="I94" s="1885">
        <v>2</v>
      </c>
      <c r="J94" s="1885">
        <v>6</v>
      </c>
      <c r="K94" s="1885">
        <v>7</v>
      </c>
    </row>
    <row r="95" spans="1:11" x14ac:dyDescent="0.25">
      <c r="A95" s="1632" t="s">
        <v>38</v>
      </c>
      <c r="B95" s="1904">
        <f>SUM(B86:B94)</f>
        <v>90</v>
      </c>
      <c r="C95" s="1904">
        <f t="shared" ref="C95:H95" si="5">SUM(C85:C94)</f>
        <v>127</v>
      </c>
      <c r="D95" s="1904">
        <f t="shared" si="5"/>
        <v>127</v>
      </c>
      <c r="E95" s="1904">
        <f t="shared" si="5"/>
        <v>108</v>
      </c>
      <c r="F95" s="1904">
        <f t="shared" si="5"/>
        <v>125</v>
      </c>
      <c r="G95" s="1904">
        <f t="shared" si="5"/>
        <v>130</v>
      </c>
      <c r="H95" s="1904">
        <f t="shared" si="5"/>
        <v>114</v>
      </c>
      <c r="I95" s="1904">
        <v>97</v>
      </c>
      <c r="J95" s="1904">
        <v>113</v>
      </c>
      <c r="K95" s="1904">
        <v>128</v>
      </c>
    </row>
  </sheetData>
  <pageMargins left="0.75" right="0.75" top="1" bottom="1" header="0.5" footer="0.5"/>
  <pageSetup paperSize="13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N103" sqref="N103"/>
    </sheetView>
  </sheetViews>
  <sheetFormatPr defaultColWidth="9.109375" defaultRowHeight="13.2" x14ac:dyDescent="0.25"/>
  <cols>
    <col min="1" max="1" width="13" style="1631" customWidth="1"/>
    <col min="2" max="11" width="5.88671875" style="1631" customWidth="1"/>
    <col min="12" max="16384" width="9.109375" style="1631"/>
  </cols>
  <sheetData>
    <row r="1" spans="1:11" x14ac:dyDescent="0.25">
      <c r="A1" s="1688" t="s">
        <v>1041</v>
      </c>
    </row>
    <row r="2" spans="1:11" x14ac:dyDescent="0.25">
      <c r="A2" s="1765"/>
    </row>
    <row r="3" spans="1:11" x14ac:dyDescent="0.25">
      <c r="A3" s="1688" t="s">
        <v>248</v>
      </c>
    </row>
    <row r="4" spans="1:11" x14ac:dyDescent="0.25">
      <c r="A4" s="1630"/>
    </row>
    <row r="5" spans="1:11" x14ac:dyDescent="0.25">
      <c r="A5" s="1807" t="s">
        <v>805</v>
      </c>
    </row>
    <row r="6" spans="1:11" x14ac:dyDescent="0.25">
      <c r="A6" s="1630"/>
    </row>
    <row r="7" spans="1:11" x14ac:dyDescent="0.25">
      <c r="A7" s="1766" t="s">
        <v>893</v>
      </c>
      <c r="B7" s="1878" t="s">
        <v>413</v>
      </c>
      <c r="C7" s="1878" t="s">
        <v>414</v>
      </c>
      <c r="D7" s="1878" t="s">
        <v>415</v>
      </c>
      <c r="E7" s="1878" t="s">
        <v>416</v>
      </c>
      <c r="F7" s="1878" t="s">
        <v>417</v>
      </c>
      <c r="G7" s="1878" t="s">
        <v>418</v>
      </c>
      <c r="H7" s="1878" t="s">
        <v>419</v>
      </c>
      <c r="I7" s="1878" t="s">
        <v>511</v>
      </c>
      <c r="J7" s="1878" t="s">
        <v>518</v>
      </c>
      <c r="K7" s="1878" t="s">
        <v>519</v>
      </c>
    </row>
    <row r="8" spans="1:11" x14ac:dyDescent="0.25">
      <c r="A8" s="1740" t="s">
        <v>294</v>
      </c>
      <c r="B8" s="1885" t="s">
        <v>845</v>
      </c>
      <c r="C8" s="1885" t="s">
        <v>845</v>
      </c>
      <c r="D8" s="1885" t="s">
        <v>845</v>
      </c>
      <c r="E8" s="1885" t="s">
        <v>845</v>
      </c>
      <c r="F8" s="1885" t="s">
        <v>797</v>
      </c>
      <c r="G8" s="1885" t="s">
        <v>797</v>
      </c>
      <c r="H8" s="1885" t="s">
        <v>797</v>
      </c>
      <c r="I8" s="1885" t="s">
        <v>797</v>
      </c>
      <c r="J8" s="1885" t="s">
        <v>797</v>
      </c>
      <c r="K8" s="1885" t="s">
        <v>797</v>
      </c>
    </row>
    <row r="9" spans="1:11" x14ac:dyDescent="0.25">
      <c r="A9" s="1740" t="s">
        <v>361</v>
      </c>
      <c r="B9" s="1885" t="s">
        <v>845</v>
      </c>
      <c r="C9" s="1885" t="s">
        <v>845</v>
      </c>
      <c r="D9" s="1885" t="s">
        <v>845</v>
      </c>
      <c r="E9" s="1885" t="s">
        <v>845</v>
      </c>
      <c r="F9" s="1885" t="s">
        <v>797</v>
      </c>
      <c r="G9" s="1885" t="s">
        <v>797</v>
      </c>
      <c r="H9" s="1885" t="s">
        <v>797</v>
      </c>
      <c r="I9" s="1885" t="s">
        <v>797</v>
      </c>
      <c r="J9" s="1885" t="s">
        <v>797</v>
      </c>
      <c r="K9" s="1885">
        <v>0</v>
      </c>
    </row>
    <row r="10" spans="1:11" x14ac:dyDescent="0.25">
      <c r="A10" s="1740" t="s">
        <v>455</v>
      </c>
      <c r="B10" s="1885" t="s">
        <v>845</v>
      </c>
      <c r="C10" s="1885" t="s">
        <v>845</v>
      </c>
      <c r="D10" s="1885" t="s">
        <v>845</v>
      </c>
      <c r="E10" s="1885" t="s">
        <v>845</v>
      </c>
      <c r="F10" s="1885" t="s">
        <v>797</v>
      </c>
      <c r="G10" s="1885" t="s">
        <v>797</v>
      </c>
      <c r="H10" s="1885" t="s">
        <v>797</v>
      </c>
      <c r="I10" s="1885" t="s">
        <v>797</v>
      </c>
      <c r="J10" s="1885" t="s">
        <v>797</v>
      </c>
      <c r="K10" s="1885">
        <v>0</v>
      </c>
    </row>
    <row r="11" spans="1:11" x14ac:dyDescent="0.25">
      <c r="A11" s="1740" t="s">
        <v>456</v>
      </c>
      <c r="B11" s="1885" t="s">
        <v>845</v>
      </c>
      <c r="C11" s="1885" t="s">
        <v>845</v>
      </c>
      <c r="D11" s="1885" t="s">
        <v>845</v>
      </c>
      <c r="E11" s="1885" t="s">
        <v>845</v>
      </c>
      <c r="F11" s="1885" t="s">
        <v>797</v>
      </c>
      <c r="G11" s="1885" t="s">
        <v>797</v>
      </c>
      <c r="H11" s="1885" t="s">
        <v>797</v>
      </c>
      <c r="I11" s="1885" t="s">
        <v>797</v>
      </c>
      <c r="J11" s="1885" t="s">
        <v>797</v>
      </c>
      <c r="K11" s="1885">
        <v>0</v>
      </c>
    </row>
    <row r="12" spans="1:11" x14ac:dyDescent="0.25">
      <c r="A12" s="1740" t="s">
        <v>457</v>
      </c>
      <c r="B12" s="1885" t="s">
        <v>845</v>
      </c>
      <c r="C12" s="1885" t="s">
        <v>845</v>
      </c>
      <c r="D12" s="1885" t="s">
        <v>845</v>
      </c>
      <c r="E12" s="1885" t="s">
        <v>845</v>
      </c>
      <c r="F12" s="1885">
        <v>1</v>
      </c>
      <c r="G12" s="1885" t="s">
        <v>797</v>
      </c>
      <c r="H12" s="1885">
        <v>1</v>
      </c>
      <c r="I12" s="1885" t="s">
        <v>797</v>
      </c>
      <c r="J12" s="1885" t="s">
        <v>797</v>
      </c>
      <c r="K12" s="1885">
        <v>0</v>
      </c>
    </row>
    <row r="13" spans="1:11" x14ac:dyDescent="0.25">
      <c r="A13" s="1740" t="s">
        <v>458</v>
      </c>
      <c r="B13" s="1885" t="s">
        <v>845</v>
      </c>
      <c r="C13" s="1885" t="s">
        <v>845</v>
      </c>
      <c r="D13" s="1885" t="s">
        <v>845</v>
      </c>
      <c r="E13" s="1885" t="s">
        <v>845</v>
      </c>
      <c r="F13" s="1885" t="s">
        <v>797</v>
      </c>
      <c r="G13" s="1885" t="s">
        <v>797</v>
      </c>
      <c r="H13" s="1885" t="s">
        <v>797</v>
      </c>
      <c r="I13" s="1885" t="s">
        <v>797</v>
      </c>
      <c r="J13" s="1885" t="s">
        <v>797</v>
      </c>
      <c r="K13" s="1885">
        <v>0</v>
      </c>
    </row>
    <row r="14" spans="1:11" x14ac:dyDescent="0.25">
      <c r="A14" s="1740" t="s">
        <v>459</v>
      </c>
      <c r="B14" s="1885">
        <v>1</v>
      </c>
      <c r="C14" s="1885" t="s">
        <v>845</v>
      </c>
      <c r="D14" s="1885" t="s">
        <v>845</v>
      </c>
      <c r="E14" s="1885">
        <v>1</v>
      </c>
      <c r="F14" s="1885" t="s">
        <v>797</v>
      </c>
      <c r="G14" s="1885">
        <v>1</v>
      </c>
      <c r="H14" s="1885">
        <v>1</v>
      </c>
      <c r="I14" s="1885">
        <v>1</v>
      </c>
      <c r="J14" s="1885" t="s">
        <v>797</v>
      </c>
      <c r="K14" s="1885">
        <v>1</v>
      </c>
    </row>
    <row r="15" spans="1:11" x14ac:dyDescent="0.25">
      <c r="A15" s="1740" t="s">
        <v>460</v>
      </c>
      <c r="B15" s="41">
        <v>2</v>
      </c>
      <c r="C15" s="41">
        <v>1</v>
      </c>
      <c r="D15" s="41">
        <v>1</v>
      </c>
      <c r="E15" s="1885" t="s">
        <v>845</v>
      </c>
      <c r="F15" s="1885" t="s">
        <v>797</v>
      </c>
      <c r="G15" s="1885" t="s">
        <v>797</v>
      </c>
      <c r="H15" s="1885">
        <v>1</v>
      </c>
      <c r="I15" s="1885">
        <v>1</v>
      </c>
      <c r="J15" s="1885">
        <v>1</v>
      </c>
      <c r="K15" s="1885">
        <v>1</v>
      </c>
    </row>
    <row r="16" spans="1:11" x14ac:dyDescent="0.25">
      <c r="A16" s="1740" t="s">
        <v>461</v>
      </c>
      <c r="B16" s="1885" t="s">
        <v>845</v>
      </c>
      <c r="C16" s="1885">
        <v>1</v>
      </c>
      <c r="D16" s="1885" t="s">
        <v>845</v>
      </c>
      <c r="E16" s="1885">
        <v>1</v>
      </c>
      <c r="F16" s="1885">
        <v>3</v>
      </c>
      <c r="G16" s="1885">
        <v>5</v>
      </c>
      <c r="H16" s="1885" t="s">
        <v>797</v>
      </c>
      <c r="I16" s="1885">
        <v>2</v>
      </c>
      <c r="J16" s="1885" t="s">
        <v>797</v>
      </c>
      <c r="K16" s="1885">
        <v>1</v>
      </c>
    </row>
    <row r="17" spans="1:11" x14ac:dyDescent="0.25">
      <c r="A17" s="1740" t="s">
        <v>256</v>
      </c>
      <c r="B17" s="1885">
        <v>1</v>
      </c>
      <c r="C17" s="1885">
        <v>1</v>
      </c>
      <c r="D17" s="1885">
        <v>2</v>
      </c>
      <c r="E17" s="1885">
        <v>1</v>
      </c>
      <c r="F17" s="1885">
        <v>2</v>
      </c>
      <c r="G17" s="1885">
        <v>1</v>
      </c>
      <c r="H17" s="1885">
        <v>1</v>
      </c>
      <c r="I17" s="1885">
        <v>1</v>
      </c>
      <c r="J17" s="1885" t="s">
        <v>797</v>
      </c>
      <c r="K17" s="1885">
        <v>0</v>
      </c>
    </row>
    <row r="18" spans="1:11" x14ac:dyDescent="0.25">
      <c r="A18" s="1632" t="s">
        <v>38</v>
      </c>
      <c r="B18" s="1934">
        <f t="shared" ref="B18:H18" si="0">SUM(B8:B17)</f>
        <v>4</v>
      </c>
      <c r="C18" s="1934">
        <f t="shared" si="0"/>
        <v>3</v>
      </c>
      <c r="D18" s="1934">
        <f t="shared" si="0"/>
        <v>3</v>
      </c>
      <c r="E18" s="1944">
        <f t="shared" si="0"/>
        <v>3</v>
      </c>
      <c r="F18" s="1944">
        <f t="shared" si="0"/>
        <v>6</v>
      </c>
      <c r="G18" s="1944">
        <f t="shared" si="0"/>
        <v>7</v>
      </c>
      <c r="H18" s="1944">
        <f t="shared" si="0"/>
        <v>4</v>
      </c>
      <c r="I18" s="1944">
        <v>5</v>
      </c>
      <c r="J18" s="1944">
        <v>1</v>
      </c>
      <c r="K18" s="1944">
        <v>3</v>
      </c>
    </row>
    <row r="19" spans="1:11" x14ac:dyDescent="0.25">
      <c r="A19" s="1812"/>
    </row>
    <row r="20" spans="1:11" x14ac:dyDescent="0.25">
      <c r="A20" s="1807" t="s">
        <v>822</v>
      </c>
    </row>
    <row r="21" spans="1:11" x14ac:dyDescent="0.25">
      <c r="A21" s="1812"/>
    </row>
    <row r="22" spans="1:11" x14ac:dyDescent="0.25">
      <c r="A22" s="1766" t="s">
        <v>893</v>
      </c>
      <c r="B22" s="1878" t="s">
        <v>413</v>
      </c>
      <c r="C22" s="1878" t="s">
        <v>414</v>
      </c>
      <c r="D22" s="1878" t="s">
        <v>415</v>
      </c>
      <c r="E22" s="1878" t="s">
        <v>416</v>
      </c>
      <c r="F22" s="1878" t="s">
        <v>417</v>
      </c>
      <c r="G22" s="1878" t="s">
        <v>418</v>
      </c>
      <c r="H22" s="1878" t="s">
        <v>419</v>
      </c>
      <c r="I22" s="1878" t="s">
        <v>511</v>
      </c>
      <c r="J22" s="1878" t="s">
        <v>518</v>
      </c>
      <c r="K22" s="1878" t="s">
        <v>519</v>
      </c>
    </row>
    <row r="23" spans="1:11" x14ac:dyDescent="0.25">
      <c r="A23" s="1740" t="s">
        <v>294</v>
      </c>
      <c r="B23" s="1885" t="s">
        <v>845</v>
      </c>
      <c r="C23" s="1885" t="s">
        <v>845</v>
      </c>
      <c r="D23" s="1885" t="s">
        <v>845</v>
      </c>
      <c r="E23" s="1885" t="s">
        <v>845</v>
      </c>
      <c r="F23" s="1885" t="s">
        <v>797</v>
      </c>
      <c r="G23" s="1885" t="s">
        <v>797</v>
      </c>
      <c r="H23" s="1885" t="s">
        <v>797</v>
      </c>
      <c r="I23" s="1885" t="s">
        <v>797</v>
      </c>
      <c r="J23" s="1885" t="s">
        <v>797</v>
      </c>
      <c r="K23" s="1885" t="s">
        <v>797</v>
      </c>
    </row>
    <row r="24" spans="1:11" x14ac:dyDescent="0.25">
      <c r="A24" s="1740" t="s">
        <v>361</v>
      </c>
      <c r="B24" s="1885" t="s">
        <v>845</v>
      </c>
      <c r="C24" s="1885" t="s">
        <v>845</v>
      </c>
      <c r="D24" s="1885" t="s">
        <v>845</v>
      </c>
      <c r="E24" s="1885" t="s">
        <v>845</v>
      </c>
      <c r="F24" s="1885" t="s">
        <v>797</v>
      </c>
      <c r="G24" s="1885" t="s">
        <v>797</v>
      </c>
      <c r="H24" s="1885" t="s">
        <v>797</v>
      </c>
      <c r="I24" s="1885" t="s">
        <v>797</v>
      </c>
      <c r="J24" s="1885" t="s">
        <v>797</v>
      </c>
      <c r="K24" s="1885">
        <v>0</v>
      </c>
    </row>
    <row r="25" spans="1:11" x14ac:dyDescent="0.25">
      <c r="A25" s="1740" t="s">
        <v>455</v>
      </c>
      <c r="B25" s="1885" t="s">
        <v>845</v>
      </c>
      <c r="C25" s="1885" t="s">
        <v>845</v>
      </c>
      <c r="D25" s="1885" t="s">
        <v>845</v>
      </c>
      <c r="E25" s="1885" t="s">
        <v>845</v>
      </c>
      <c r="F25" s="1885">
        <v>1</v>
      </c>
      <c r="G25" s="1885" t="s">
        <v>797</v>
      </c>
      <c r="H25" s="1885" t="s">
        <v>797</v>
      </c>
      <c r="I25" s="1885" t="s">
        <v>797</v>
      </c>
      <c r="J25" s="1885" t="s">
        <v>797</v>
      </c>
      <c r="K25" s="1885">
        <v>0</v>
      </c>
    </row>
    <row r="26" spans="1:11" x14ac:dyDescent="0.25">
      <c r="A26" s="1740" t="s">
        <v>456</v>
      </c>
      <c r="B26" s="1885" t="s">
        <v>845</v>
      </c>
      <c r="C26" s="1885" t="s">
        <v>845</v>
      </c>
      <c r="D26" s="1885">
        <v>1</v>
      </c>
      <c r="E26" s="1885" t="s">
        <v>845</v>
      </c>
      <c r="F26" s="1885" t="s">
        <v>797</v>
      </c>
      <c r="G26" s="1885" t="s">
        <v>797</v>
      </c>
      <c r="H26" s="1885">
        <v>1</v>
      </c>
      <c r="I26" s="1885">
        <v>1</v>
      </c>
      <c r="J26" s="1885">
        <v>1</v>
      </c>
      <c r="K26" s="1885">
        <v>2</v>
      </c>
    </row>
    <row r="27" spans="1:11" x14ac:dyDescent="0.25">
      <c r="A27" s="1740" t="s">
        <v>457</v>
      </c>
      <c r="B27" s="1885" t="s">
        <v>845</v>
      </c>
      <c r="C27" s="1885" t="s">
        <v>845</v>
      </c>
      <c r="D27" s="1885" t="s">
        <v>845</v>
      </c>
      <c r="E27" s="1885" t="s">
        <v>845</v>
      </c>
      <c r="F27" s="1885">
        <v>2</v>
      </c>
      <c r="G27" s="1885">
        <v>1</v>
      </c>
      <c r="H27" s="1885">
        <v>3</v>
      </c>
      <c r="I27" s="1885">
        <v>3</v>
      </c>
      <c r="J27" s="1885">
        <v>3</v>
      </c>
      <c r="K27" s="1885">
        <v>8</v>
      </c>
    </row>
    <row r="28" spans="1:11" x14ac:dyDescent="0.25">
      <c r="A28" s="1740" t="s">
        <v>458</v>
      </c>
      <c r="B28" s="1885">
        <v>1</v>
      </c>
      <c r="C28" s="1885">
        <v>1</v>
      </c>
      <c r="D28" s="1885">
        <v>3</v>
      </c>
      <c r="E28" s="1885" t="s">
        <v>845</v>
      </c>
      <c r="F28" s="1885">
        <v>1</v>
      </c>
      <c r="G28" s="1885">
        <v>3</v>
      </c>
      <c r="H28" s="1885">
        <v>2</v>
      </c>
      <c r="I28" s="1885">
        <v>6</v>
      </c>
      <c r="J28" s="1885">
        <v>6</v>
      </c>
      <c r="K28" s="1885">
        <v>6</v>
      </c>
    </row>
    <row r="29" spans="1:11" x14ac:dyDescent="0.25">
      <c r="A29" s="1740" t="s">
        <v>459</v>
      </c>
      <c r="B29" s="41">
        <v>3</v>
      </c>
      <c r="C29" s="41">
        <v>2</v>
      </c>
      <c r="D29" s="41">
        <v>1</v>
      </c>
      <c r="E29" s="1885" t="s">
        <v>845</v>
      </c>
      <c r="F29" s="1885">
        <v>2</v>
      </c>
      <c r="G29" s="1885">
        <v>3</v>
      </c>
      <c r="H29" s="1885">
        <v>4</v>
      </c>
      <c r="I29" s="1885">
        <v>5</v>
      </c>
      <c r="J29" s="1885">
        <v>3</v>
      </c>
      <c r="K29" s="1885">
        <v>5</v>
      </c>
    </row>
    <row r="30" spans="1:11" x14ac:dyDescent="0.25">
      <c r="A30" s="1740" t="s">
        <v>460</v>
      </c>
      <c r="B30" s="41">
        <v>2</v>
      </c>
      <c r="C30" s="41">
        <v>1</v>
      </c>
      <c r="D30" s="41">
        <v>3</v>
      </c>
      <c r="E30" s="1885">
        <v>4</v>
      </c>
      <c r="F30" s="1885">
        <v>7</v>
      </c>
      <c r="G30" s="1885">
        <v>4</v>
      </c>
      <c r="H30" s="1885">
        <v>3</v>
      </c>
      <c r="I30" s="1885">
        <v>8</v>
      </c>
      <c r="J30" s="1885">
        <v>6</v>
      </c>
      <c r="K30" s="1885">
        <v>4</v>
      </c>
    </row>
    <row r="31" spans="1:11" x14ac:dyDescent="0.25">
      <c r="A31" s="1740" t="s">
        <v>461</v>
      </c>
      <c r="B31" s="41">
        <v>5</v>
      </c>
      <c r="C31" s="41">
        <v>2</v>
      </c>
      <c r="D31" s="41">
        <v>6</v>
      </c>
      <c r="E31" s="1885">
        <v>7</v>
      </c>
      <c r="F31" s="1885">
        <v>3</v>
      </c>
      <c r="G31" s="1885">
        <v>6</v>
      </c>
      <c r="H31" s="1885">
        <v>4</v>
      </c>
      <c r="I31" s="1885">
        <v>3</v>
      </c>
      <c r="J31" s="1885" t="s">
        <v>797</v>
      </c>
      <c r="K31" s="1885">
        <v>6</v>
      </c>
    </row>
    <row r="32" spans="1:11" x14ac:dyDescent="0.25">
      <c r="A32" s="1740" t="s">
        <v>256</v>
      </c>
      <c r="B32" s="41">
        <v>4</v>
      </c>
      <c r="C32" s="41">
        <v>2</v>
      </c>
      <c r="D32" s="41">
        <v>6</v>
      </c>
      <c r="E32" s="1885">
        <v>6</v>
      </c>
      <c r="F32" s="1885">
        <v>3</v>
      </c>
      <c r="G32" s="1885">
        <v>5</v>
      </c>
      <c r="H32" s="1885">
        <v>7</v>
      </c>
      <c r="I32" s="1885">
        <v>4</v>
      </c>
      <c r="J32" s="1885">
        <v>7</v>
      </c>
      <c r="K32" s="1885">
        <v>3</v>
      </c>
    </row>
    <row r="33" spans="1:11" x14ac:dyDescent="0.25">
      <c r="A33" s="1632" t="s">
        <v>38</v>
      </c>
      <c r="B33" s="1934">
        <f t="shared" ref="B33:H33" si="1">SUM(B23:B32)</f>
        <v>15</v>
      </c>
      <c r="C33" s="1934">
        <f t="shared" si="1"/>
        <v>8</v>
      </c>
      <c r="D33" s="1934">
        <f t="shared" si="1"/>
        <v>20</v>
      </c>
      <c r="E33" s="1934">
        <f t="shared" si="1"/>
        <v>17</v>
      </c>
      <c r="F33" s="1934">
        <f t="shared" si="1"/>
        <v>19</v>
      </c>
      <c r="G33" s="1934">
        <f t="shared" si="1"/>
        <v>22</v>
      </c>
      <c r="H33" s="1934">
        <f t="shared" si="1"/>
        <v>24</v>
      </c>
      <c r="I33" s="1934">
        <v>30</v>
      </c>
      <c r="J33" s="1934">
        <v>26</v>
      </c>
      <c r="K33" s="1934">
        <v>34</v>
      </c>
    </row>
    <row r="34" spans="1:11" x14ac:dyDescent="0.25">
      <c r="A34" s="1812"/>
    </row>
    <row r="35" spans="1:11" x14ac:dyDescent="0.25">
      <c r="A35" s="1807" t="s">
        <v>823</v>
      </c>
    </row>
    <row r="36" spans="1:11" x14ac:dyDescent="0.25">
      <c r="A36" s="1812"/>
    </row>
    <row r="37" spans="1:11" x14ac:dyDescent="0.25">
      <c r="A37" s="1766" t="s">
        <v>893</v>
      </c>
      <c r="B37" s="1878" t="s">
        <v>413</v>
      </c>
      <c r="C37" s="1878" t="s">
        <v>414</v>
      </c>
      <c r="D37" s="1878" t="s">
        <v>415</v>
      </c>
      <c r="E37" s="1878" t="s">
        <v>416</v>
      </c>
      <c r="F37" s="1878" t="s">
        <v>417</v>
      </c>
      <c r="G37" s="1878" t="s">
        <v>418</v>
      </c>
      <c r="H37" s="1878" t="s">
        <v>419</v>
      </c>
      <c r="I37" s="1878" t="s">
        <v>511</v>
      </c>
      <c r="J37" s="1878" t="s">
        <v>518</v>
      </c>
      <c r="K37" s="1878" t="s">
        <v>519</v>
      </c>
    </row>
    <row r="38" spans="1:11" x14ac:dyDescent="0.25">
      <c r="A38" s="1740" t="s">
        <v>294</v>
      </c>
      <c r="B38" s="1885" t="s">
        <v>845</v>
      </c>
      <c r="C38" s="1885" t="s">
        <v>845</v>
      </c>
      <c r="D38" s="1885" t="s">
        <v>845</v>
      </c>
      <c r="E38" s="1885" t="s">
        <v>845</v>
      </c>
      <c r="F38" s="1885" t="s">
        <v>797</v>
      </c>
      <c r="G38" s="1885" t="s">
        <v>797</v>
      </c>
      <c r="H38" s="1885" t="s">
        <v>797</v>
      </c>
      <c r="I38" s="1885" t="s">
        <v>797</v>
      </c>
      <c r="J38" s="1885" t="s">
        <v>797</v>
      </c>
      <c r="K38" s="1885" t="s">
        <v>797</v>
      </c>
    </row>
    <row r="39" spans="1:11" x14ac:dyDescent="0.25">
      <c r="A39" s="1740" t="s">
        <v>361</v>
      </c>
      <c r="B39" s="1885" t="s">
        <v>845</v>
      </c>
      <c r="C39" s="1885" t="s">
        <v>845</v>
      </c>
      <c r="D39" s="1885" t="s">
        <v>845</v>
      </c>
      <c r="E39" s="1885" t="s">
        <v>845</v>
      </c>
      <c r="F39" s="1885" t="s">
        <v>797</v>
      </c>
      <c r="G39" s="1885" t="s">
        <v>797</v>
      </c>
      <c r="H39" s="1885" t="s">
        <v>797</v>
      </c>
      <c r="I39" s="1885" t="s">
        <v>797</v>
      </c>
      <c r="J39" s="1885" t="s">
        <v>797</v>
      </c>
      <c r="K39" s="1885">
        <v>0</v>
      </c>
    </row>
    <row r="40" spans="1:11" x14ac:dyDescent="0.25">
      <c r="A40" s="1740" t="s">
        <v>455</v>
      </c>
      <c r="B40" s="1885" t="s">
        <v>845</v>
      </c>
      <c r="C40" s="1885" t="s">
        <v>845</v>
      </c>
      <c r="D40" s="1885" t="s">
        <v>845</v>
      </c>
      <c r="E40" s="1885" t="s">
        <v>845</v>
      </c>
      <c r="F40" s="1885" t="s">
        <v>797</v>
      </c>
      <c r="G40" s="1885" t="s">
        <v>797</v>
      </c>
      <c r="H40" s="1885" t="s">
        <v>797</v>
      </c>
      <c r="I40" s="1885" t="s">
        <v>797</v>
      </c>
      <c r="J40" s="1885">
        <v>1</v>
      </c>
      <c r="K40" s="1885">
        <v>0</v>
      </c>
    </row>
    <row r="41" spans="1:11" x14ac:dyDescent="0.25">
      <c r="A41" s="1740" t="s">
        <v>456</v>
      </c>
      <c r="B41" s="1885" t="s">
        <v>845</v>
      </c>
      <c r="C41" s="1885" t="s">
        <v>845</v>
      </c>
      <c r="D41" s="1885">
        <v>1</v>
      </c>
      <c r="E41" s="1885" t="s">
        <v>845</v>
      </c>
      <c r="F41" s="1885" t="s">
        <v>797</v>
      </c>
      <c r="G41" s="1885" t="s">
        <v>797</v>
      </c>
      <c r="H41" s="1885" t="s">
        <v>797</v>
      </c>
      <c r="I41" s="1885">
        <v>2</v>
      </c>
      <c r="J41" s="1885">
        <v>2</v>
      </c>
      <c r="K41" s="1885">
        <v>0</v>
      </c>
    </row>
    <row r="42" spans="1:11" x14ac:dyDescent="0.25">
      <c r="A42" s="1740" t="s">
        <v>457</v>
      </c>
      <c r="B42" s="41">
        <v>1</v>
      </c>
      <c r="C42" s="41">
        <v>4</v>
      </c>
      <c r="D42" s="41">
        <v>1</v>
      </c>
      <c r="E42" s="41">
        <v>5</v>
      </c>
      <c r="F42" s="41">
        <v>6</v>
      </c>
      <c r="G42" s="41">
        <v>5</v>
      </c>
      <c r="H42" s="41">
        <v>10</v>
      </c>
      <c r="I42" s="41">
        <v>7</v>
      </c>
      <c r="J42" s="41">
        <v>8</v>
      </c>
      <c r="K42" s="41">
        <v>11</v>
      </c>
    </row>
    <row r="43" spans="1:11" x14ac:dyDescent="0.25">
      <c r="A43" s="1740" t="s">
        <v>458</v>
      </c>
      <c r="B43" s="41">
        <v>3</v>
      </c>
      <c r="C43" s="41">
        <v>2</v>
      </c>
      <c r="D43" s="41">
        <v>7</v>
      </c>
      <c r="E43" s="41">
        <v>6</v>
      </c>
      <c r="F43" s="41">
        <v>6</v>
      </c>
      <c r="G43" s="41">
        <v>7</v>
      </c>
      <c r="H43" s="41">
        <v>6</v>
      </c>
      <c r="I43" s="41">
        <v>6</v>
      </c>
      <c r="J43" s="41">
        <v>9</v>
      </c>
      <c r="K43" s="41">
        <v>11</v>
      </c>
    </row>
    <row r="44" spans="1:11" x14ac:dyDescent="0.25">
      <c r="A44" s="1740" t="s">
        <v>459</v>
      </c>
      <c r="B44" s="41">
        <v>3</v>
      </c>
      <c r="C44" s="41">
        <v>4</v>
      </c>
      <c r="D44" s="41">
        <v>8</v>
      </c>
      <c r="E44" s="41">
        <v>7</v>
      </c>
      <c r="F44" s="41">
        <v>3</v>
      </c>
      <c r="G44" s="41">
        <v>6</v>
      </c>
      <c r="H44" s="41">
        <v>6</v>
      </c>
      <c r="I44" s="41">
        <v>7</v>
      </c>
      <c r="J44" s="41">
        <v>10</v>
      </c>
      <c r="K44" s="41">
        <v>16</v>
      </c>
    </row>
    <row r="45" spans="1:11" x14ac:dyDescent="0.25">
      <c r="A45" s="1740" t="s">
        <v>460</v>
      </c>
      <c r="B45" s="41">
        <v>11</v>
      </c>
      <c r="C45" s="41">
        <v>5</v>
      </c>
      <c r="D45" s="41">
        <v>5</v>
      </c>
      <c r="E45" s="41">
        <v>8</v>
      </c>
      <c r="F45" s="41">
        <v>9</v>
      </c>
      <c r="G45" s="41">
        <v>4</v>
      </c>
      <c r="H45" s="41">
        <v>6</v>
      </c>
      <c r="I45" s="41">
        <v>8</v>
      </c>
      <c r="J45" s="41">
        <v>6</v>
      </c>
      <c r="K45" s="41">
        <v>12</v>
      </c>
    </row>
    <row r="46" spans="1:11" x14ac:dyDescent="0.25">
      <c r="A46" s="1740" t="s">
        <v>461</v>
      </c>
      <c r="B46" s="41">
        <v>12</v>
      </c>
      <c r="C46" s="41">
        <v>7</v>
      </c>
      <c r="D46" s="41">
        <v>8</v>
      </c>
      <c r="E46" s="41">
        <v>8</v>
      </c>
      <c r="F46" s="41">
        <v>10</v>
      </c>
      <c r="G46" s="41">
        <v>6</v>
      </c>
      <c r="H46" s="41">
        <v>7</v>
      </c>
      <c r="I46" s="41">
        <v>5</v>
      </c>
      <c r="J46" s="41">
        <v>11</v>
      </c>
      <c r="K46" s="41">
        <v>7</v>
      </c>
    </row>
    <row r="47" spans="1:11" x14ac:dyDescent="0.25">
      <c r="A47" s="1740" t="s">
        <v>256</v>
      </c>
      <c r="B47" s="41">
        <v>10</v>
      </c>
      <c r="C47" s="41">
        <v>10</v>
      </c>
      <c r="D47" s="41">
        <v>12</v>
      </c>
      <c r="E47" s="41">
        <v>7</v>
      </c>
      <c r="F47" s="41">
        <v>11</v>
      </c>
      <c r="G47" s="41">
        <v>13</v>
      </c>
      <c r="H47" s="41">
        <v>8</v>
      </c>
      <c r="I47" s="41">
        <v>5</v>
      </c>
      <c r="J47" s="41">
        <v>9</v>
      </c>
      <c r="K47" s="41">
        <v>6</v>
      </c>
    </row>
    <row r="48" spans="1:11" x14ac:dyDescent="0.25">
      <c r="A48" s="1632" t="s">
        <v>38</v>
      </c>
      <c r="B48" s="1934">
        <f t="shared" ref="B48:H48" si="2">SUM(B38:B47)</f>
        <v>40</v>
      </c>
      <c r="C48" s="1934">
        <f t="shared" si="2"/>
        <v>32</v>
      </c>
      <c r="D48" s="1934">
        <f t="shared" si="2"/>
        <v>42</v>
      </c>
      <c r="E48" s="1934">
        <f t="shared" si="2"/>
        <v>41</v>
      </c>
      <c r="F48" s="1934">
        <f t="shared" si="2"/>
        <v>45</v>
      </c>
      <c r="G48" s="1934">
        <f t="shared" si="2"/>
        <v>41</v>
      </c>
      <c r="H48" s="1934">
        <f t="shared" si="2"/>
        <v>43</v>
      </c>
      <c r="I48" s="1934">
        <v>40</v>
      </c>
      <c r="J48" s="1934">
        <v>56</v>
      </c>
      <c r="K48" s="1934">
        <v>63</v>
      </c>
    </row>
    <row r="50" spans="1:11" x14ac:dyDescent="0.25">
      <c r="A50" s="1688" t="s">
        <v>381</v>
      </c>
    </row>
    <row r="52" spans="1:11" x14ac:dyDescent="0.25">
      <c r="A52" s="1807" t="s">
        <v>805</v>
      </c>
    </row>
    <row r="53" spans="1:11" x14ac:dyDescent="0.25">
      <c r="A53" s="1630"/>
    </row>
    <row r="54" spans="1:11" x14ac:dyDescent="0.25">
      <c r="A54" s="1766" t="s">
        <v>893</v>
      </c>
      <c r="B54" s="1878" t="s">
        <v>413</v>
      </c>
      <c r="C54" s="1878" t="s">
        <v>414</v>
      </c>
      <c r="D54" s="1878" t="s">
        <v>415</v>
      </c>
      <c r="E54" s="1878" t="s">
        <v>416</v>
      </c>
      <c r="F54" s="1878" t="s">
        <v>417</v>
      </c>
      <c r="G54" s="1878" t="s">
        <v>418</v>
      </c>
      <c r="H54" s="1878" t="s">
        <v>419</v>
      </c>
      <c r="I54" s="1878" t="s">
        <v>511</v>
      </c>
      <c r="J54" s="1878" t="s">
        <v>518</v>
      </c>
      <c r="K54" s="1878" t="s">
        <v>519</v>
      </c>
    </row>
    <row r="55" spans="1:11" x14ac:dyDescent="0.25">
      <c r="A55" s="1740" t="s">
        <v>294</v>
      </c>
      <c r="B55" s="1885" t="s">
        <v>845</v>
      </c>
      <c r="C55" s="1885" t="s">
        <v>845</v>
      </c>
      <c r="D55" s="1885" t="s">
        <v>845</v>
      </c>
      <c r="E55" s="1885" t="s">
        <v>845</v>
      </c>
      <c r="F55" s="1885" t="s">
        <v>845</v>
      </c>
      <c r="G55" s="1885" t="s">
        <v>797</v>
      </c>
      <c r="H55" s="1885" t="s">
        <v>797</v>
      </c>
      <c r="I55" s="1885" t="s">
        <v>797</v>
      </c>
      <c r="J55" s="1885" t="s">
        <v>797</v>
      </c>
      <c r="K55" s="1885" t="s">
        <v>797</v>
      </c>
    </row>
    <row r="56" spans="1:11" x14ac:dyDescent="0.25">
      <c r="A56" s="1740" t="s">
        <v>361</v>
      </c>
      <c r="B56" s="1885">
        <v>1</v>
      </c>
      <c r="C56" s="1885" t="s">
        <v>845</v>
      </c>
      <c r="D56" s="1885" t="s">
        <v>845</v>
      </c>
      <c r="E56" s="1885" t="s">
        <v>845</v>
      </c>
      <c r="F56" s="1885" t="s">
        <v>845</v>
      </c>
      <c r="G56" s="1885" t="s">
        <v>797</v>
      </c>
      <c r="H56" s="1885" t="s">
        <v>797</v>
      </c>
      <c r="I56" s="1885" t="s">
        <v>797</v>
      </c>
      <c r="J56" s="1885" t="s">
        <v>797</v>
      </c>
      <c r="K56" s="1885" t="s">
        <v>797</v>
      </c>
    </row>
    <row r="57" spans="1:11" x14ac:dyDescent="0.25">
      <c r="A57" s="1740" t="s">
        <v>455</v>
      </c>
      <c r="B57" s="1885" t="s">
        <v>845</v>
      </c>
      <c r="C57" s="1885" t="s">
        <v>845</v>
      </c>
      <c r="D57" s="1885" t="s">
        <v>845</v>
      </c>
      <c r="E57" s="1885" t="s">
        <v>845</v>
      </c>
      <c r="F57" s="1885" t="s">
        <v>845</v>
      </c>
      <c r="G57" s="1885" t="s">
        <v>797</v>
      </c>
      <c r="H57" s="1885" t="s">
        <v>797</v>
      </c>
      <c r="I57" s="1885" t="s">
        <v>797</v>
      </c>
      <c r="J57" s="1885" t="s">
        <v>797</v>
      </c>
      <c r="K57" s="1885" t="s">
        <v>797</v>
      </c>
    </row>
    <row r="58" spans="1:11" x14ac:dyDescent="0.25">
      <c r="A58" s="1740" t="s">
        <v>456</v>
      </c>
      <c r="B58" s="1885" t="s">
        <v>845</v>
      </c>
      <c r="C58" s="1885" t="s">
        <v>845</v>
      </c>
      <c r="D58" s="1885" t="s">
        <v>845</v>
      </c>
      <c r="E58" s="1885" t="s">
        <v>845</v>
      </c>
      <c r="F58" s="1885" t="s">
        <v>845</v>
      </c>
      <c r="G58" s="1885" t="s">
        <v>797</v>
      </c>
      <c r="H58" s="1885" t="s">
        <v>797</v>
      </c>
      <c r="I58" s="1885" t="s">
        <v>797</v>
      </c>
      <c r="J58" s="1885" t="s">
        <v>797</v>
      </c>
      <c r="K58" s="1885" t="s">
        <v>797</v>
      </c>
    </row>
    <row r="59" spans="1:11" x14ac:dyDescent="0.25">
      <c r="A59" s="1740" t="s">
        <v>457</v>
      </c>
      <c r="B59" s="1885" t="s">
        <v>845</v>
      </c>
      <c r="C59" s="1885" t="s">
        <v>845</v>
      </c>
      <c r="D59" s="1885" t="s">
        <v>845</v>
      </c>
      <c r="E59" s="1885" t="s">
        <v>845</v>
      </c>
      <c r="F59" s="1885" t="s">
        <v>845</v>
      </c>
      <c r="G59" s="1885" t="s">
        <v>797</v>
      </c>
      <c r="H59" s="1885" t="s">
        <v>797</v>
      </c>
      <c r="I59" s="1885" t="s">
        <v>797</v>
      </c>
      <c r="J59" s="1885" t="s">
        <v>797</v>
      </c>
      <c r="K59" s="1885" t="s">
        <v>797</v>
      </c>
    </row>
    <row r="60" spans="1:11" x14ac:dyDescent="0.25">
      <c r="A60" s="1740" t="s">
        <v>458</v>
      </c>
      <c r="B60" s="1885" t="s">
        <v>845</v>
      </c>
      <c r="C60" s="1885" t="s">
        <v>845</v>
      </c>
      <c r="D60" s="1885" t="s">
        <v>845</v>
      </c>
      <c r="E60" s="1885" t="s">
        <v>845</v>
      </c>
      <c r="F60" s="1885" t="s">
        <v>845</v>
      </c>
      <c r="G60" s="1885" t="s">
        <v>797</v>
      </c>
      <c r="H60" s="1885" t="s">
        <v>797</v>
      </c>
      <c r="I60" s="1885" t="s">
        <v>797</v>
      </c>
      <c r="J60" s="1885" t="s">
        <v>797</v>
      </c>
      <c r="K60" s="1885" t="s">
        <v>797</v>
      </c>
    </row>
    <row r="61" spans="1:11" x14ac:dyDescent="0.25">
      <c r="A61" s="1740" t="s">
        <v>459</v>
      </c>
      <c r="B61" s="1885" t="s">
        <v>845</v>
      </c>
      <c r="C61" s="1885" t="s">
        <v>845</v>
      </c>
      <c r="D61" s="1885" t="s">
        <v>845</v>
      </c>
      <c r="E61" s="1885" t="s">
        <v>845</v>
      </c>
      <c r="F61" s="1885" t="s">
        <v>845</v>
      </c>
      <c r="G61" s="1885" t="s">
        <v>797</v>
      </c>
      <c r="H61" s="1885" t="s">
        <v>797</v>
      </c>
      <c r="I61" s="1885" t="s">
        <v>797</v>
      </c>
      <c r="J61" s="1885" t="s">
        <v>797</v>
      </c>
      <c r="K61" s="1885" t="s">
        <v>797</v>
      </c>
    </row>
    <row r="62" spans="1:11" x14ac:dyDescent="0.25">
      <c r="A62" s="1740" t="s">
        <v>460</v>
      </c>
      <c r="B62" s="1885">
        <v>1</v>
      </c>
      <c r="C62" s="1885" t="s">
        <v>845</v>
      </c>
      <c r="D62" s="1885" t="s">
        <v>845</v>
      </c>
      <c r="E62" s="1885" t="s">
        <v>845</v>
      </c>
      <c r="F62" s="1885">
        <v>1</v>
      </c>
      <c r="G62" s="1885" t="s">
        <v>797</v>
      </c>
      <c r="H62" s="1885" t="s">
        <v>797</v>
      </c>
      <c r="I62" s="1885" t="s">
        <v>797</v>
      </c>
      <c r="J62" s="1885" t="s">
        <v>797</v>
      </c>
      <c r="K62" s="1885" t="s">
        <v>797</v>
      </c>
    </row>
    <row r="63" spans="1:11" x14ac:dyDescent="0.25">
      <c r="A63" s="1740" t="s">
        <v>461</v>
      </c>
      <c r="B63" s="1885">
        <v>1</v>
      </c>
      <c r="C63" s="1885" t="s">
        <v>845</v>
      </c>
      <c r="D63" s="1885">
        <v>2</v>
      </c>
      <c r="E63" s="1885" t="s">
        <v>845</v>
      </c>
      <c r="F63" s="1885">
        <v>1</v>
      </c>
      <c r="G63" s="1885">
        <v>1</v>
      </c>
      <c r="H63" s="1885" t="s">
        <v>797</v>
      </c>
      <c r="I63" s="1885" t="s">
        <v>797</v>
      </c>
      <c r="J63" s="1885" t="s">
        <v>797</v>
      </c>
      <c r="K63" s="1885" t="s">
        <v>797</v>
      </c>
    </row>
    <row r="64" spans="1:11" x14ac:dyDescent="0.25">
      <c r="A64" s="1740" t="s">
        <v>256</v>
      </c>
      <c r="B64" s="1885">
        <v>1</v>
      </c>
      <c r="C64" s="1885">
        <v>2</v>
      </c>
      <c r="D64" s="1885" t="s">
        <v>845</v>
      </c>
      <c r="E64" s="1885" t="s">
        <v>845</v>
      </c>
      <c r="F64" s="1885">
        <v>1</v>
      </c>
      <c r="G64" s="1885">
        <v>1</v>
      </c>
      <c r="H64" s="1885" t="s">
        <v>797</v>
      </c>
      <c r="I64" s="1885" t="s">
        <v>797</v>
      </c>
      <c r="J64" s="1885">
        <v>1</v>
      </c>
      <c r="K64" s="1885" t="s">
        <v>797</v>
      </c>
    </row>
    <row r="65" spans="1:11" x14ac:dyDescent="0.25">
      <c r="A65" s="1632" t="s">
        <v>38</v>
      </c>
      <c r="B65" s="1934">
        <f t="shared" ref="B65:I65" si="3">SUM(B55:B64)</f>
        <v>4</v>
      </c>
      <c r="C65" s="1934">
        <f t="shared" si="3"/>
        <v>2</v>
      </c>
      <c r="D65" s="1934">
        <f t="shared" si="3"/>
        <v>2</v>
      </c>
      <c r="E65" s="1934">
        <v>0</v>
      </c>
      <c r="F65" s="1934">
        <f t="shared" si="3"/>
        <v>3</v>
      </c>
      <c r="G65" s="1934">
        <f t="shared" si="3"/>
        <v>2</v>
      </c>
      <c r="H65" s="1934">
        <f t="shared" si="3"/>
        <v>0</v>
      </c>
      <c r="I65" s="1934">
        <f t="shared" si="3"/>
        <v>0</v>
      </c>
      <c r="J65" s="1934">
        <v>1</v>
      </c>
      <c r="K65" s="1944">
        <v>0</v>
      </c>
    </row>
    <row r="66" spans="1:11" x14ac:dyDescent="0.25">
      <c r="A66" s="1812"/>
    </row>
    <row r="67" spans="1:11" x14ac:dyDescent="0.25">
      <c r="A67" s="1807" t="s">
        <v>822</v>
      </c>
    </row>
    <row r="68" spans="1:11" x14ac:dyDescent="0.25">
      <c r="A68" s="1812"/>
    </row>
    <row r="69" spans="1:11" x14ac:dyDescent="0.25">
      <c r="A69" s="1766" t="s">
        <v>893</v>
      </c>
      <c r="B69" s="1878" t="s">
        <v>413</v>
      </c>
      <c r="C69" s="1878" t="s">
        <v>414</v>
      </c>
      <c r="D69" s="1878" t="s">
        <v>415</v>
      </c>
      <c r="E69" s="1878" t="s">
        <v>416</v>
      </c>
      <c r="F69" s="1878" t="s">
        <v>417</v>
      </c>
      <c r="G69" s="1878" t="s">
        <v>418</v>
      </c>
      <c r="H69" s="1878" t="s">
        <v>419</v>
      </c>
      <c r="I69" s="1878" t="s">
        <v>511</v>
      </c>
      <c r="J69" s="1878" t="s">
        <v>518</v>
      </c>
      <c r="K69" s="1878" t="s">
        <v>519</v>
      </c>
    </row>
    <row r="70" spans="1:11" x14ac:dyDescent="0.25">
      <c r="A70" s="1740" t="s">
        <v>294</v>
      </c>
      <c r="B70" s="1885" t="s">
        <v>845</v>
      </c>
      <c r="C70" s="1885" t="s">
        <v>845</v>
      </c>
      <c r="D70" s="1885" t="s">
        <v>845</v>
      </c>
      <c r="E70" s="1885" t="s">
        <v>845</v>
      </c>
      <c r="F70" s="1885" t="s">
        <v>845</v>
      </c>
      <c r="G70" s="1885" t="s">
        <v>797</v>
      </c>
      <c r="H70" s="1885" t="s">
        <v>797</v>
      </c>
      <c r="I70" s="1885" t="s">
        <v>797</v>
      </c>
      <c r="J70" s="1885" t="s">
        <v>797</v>
      </c>
      <c r="K70" s="1885" t="s">
        <v>797</v>
      </c>
    </row>
    <row r="71" spans="1:11" x14ac:dyDescent="0.25">
      <c r="A71" s="1740" t="s">
        <v>361</v>
      </c>
      <c r="B71" s="1885">
        <v>1</v>
      </c>
      <c r="C71" s="1885" t="s">
        <v>845</v>
      </c>
      <c r="D71" s="1885" t="s">
        <v>845</v>
      </c>
      <c r="E71" s="1885" t="s">
        <v>845</v>
      </c>
      <c r="F71" s="1885" t="s">
        <v>845</v>
      </c>
      <c r="G71" s="1885" t="s">
        <v>797</v>
      </c>
      <c r="H71" s="1885" t="s">
        <v>797</v>
      </c>
      <c r="I71" s="1885" t="s">
        <v>797</v>
      </c>
      <c r="J71" s="1885" t="s">
        <v>797</v>
      </c>
      <c r="K71" s="1885">
        <v>0</v>
      </c>
    </row>
    <row r="72" spans="1:11" x14ac:dyDescent="0.25">
      <c r="A72" s="1740" t="s">
        <v>455</v>
      </c>
      <c r="B72" s="1885" t="s">
        <v>845</v>
      </c>
      <c r="C72" s="1885" t="s">
        <v>845</v>
      </c>
      <c r="D72" s="1885">
        <v>2</v>
      </c>
      <c r="E72" s="1885" t="s">
        <v>845</v>
      </c>
      <c r="F72" s="1885" t="s">
        <v>845</v>
      </c>
      <c r="G72" s="1885" t="s">
        <v>797</v>
      </c>
      <c r="H72" s="1885" t="s">
        <v>797</v>
      </c>
      <c r="I72" s="1885" t="s">
        <v>797</v>
      </c>
      <c r="J72" s="1885" t="s">
        <v>797</v>
      </c>
      <c r="K72" s="1885">
        <v>2</v>
      </c>
    </row>
    <row r="73" spans="1:11" x14ac:dyDescent="0.25">
      <c r="A73" s="1740" t="s">
        <v>456</v>
      </c>
      <c r="B73" s="1885" t="s">
        <v>845</v>
      </c>
      <c r="C73" s="1885" t="s">
        <v>845</v>
      </c>
      <c r="D73" s="1885">
        <v>1</v>
      </c>
      <c r="E73" s="1885" t="s">
        <v>845</v>
      </c>
      <c r="F73" s="1885">
        <v>2</v>
      </c>
      <c r="G73" s="1885" t="s">
        <v>797</v>
      </c>
      <c r="H73" s="1885">
        <v>2</v>
      </c>
      <c r="I73" s="1885">
        <v>1</v>
      </c>
      <c r="J73" s="1885" t="s">
        <v>797</v>
      </c>
      <c r="K73" s="1885">
        <v>0</v>
      </c>
    </row>
    <row r="74" spans="1:11" x14ac:dyDescent="0.25">
      <c r="A74" s="1740" t="s">
        <v>457</v>
      </c>
      <c r="B74" s="1885">
        <v>1</v>
      </c>
      <c r="C74" s="1885" t="s">
        <v>845</v>
      </c>
      <c r="D74" s="1885" t="s">
        <v>845</v>
      </c>
      <c r="E74" s="1885">
        <v>1</v>
      </c>
      <c r="F74" s="1885">
        <v>2</v>
      </c>
      <c r="G74" s="1885">
        <v>1</v>
      </c>
      <c r="H74" s="1885" t="s">
        <v>797</v>
      </c>
      <c r="I74" s="1885">
        <v>1</v>
      </c>
      <c r="J74" s="1885">
        <v>1</v>
      </c>
      <c r="K74" s="1885">
        <v>6</v>
      </c>
    </row>
    <row r="75" spans="1:11" x14ac:dyDescent="0.25">
      <c r="A75" s="1740" t="s">
        <v>458</v>
      </c>
      <c r="B75" s="1885" t="s">
        <v>845</v>
      </c>
      <c r="C75" s="1885" t="s">
        <v>845</v>
      </c>
      <c r="D75" s="1885" t="s">
        <v>845</v>
      </c>
      <c r="E75" s="1885" t="s">
        <v>845</v>
      </c>
      <c r="F75" s="1885">
        <v>1</v>
      </c>
      <c r="G75" s="1885">
        <v>2</v>
      </c>
      <c r="H75" s="1885" t="s">
        <v>797</v>
      </c>
      <c r="I75" s="1885">
        <v>1</v>
      </c>
      <c r="J75" s="1885" t="s">
        <v>797</v>
      </c>
      <c r="K75" s="1885">
        <v>2</v>
      </c>
    </row>
    <row r="76" spans="1:11" x14ac:dyDescent="0.25">
      <c r="A76" s="1740" t="s">
        <v>459</v>
      </c>
      <c r="B76" s="1885">
        <v>1</v>
      </c>
      <c r="C76" s="1885">
        <v>4</v>
      </c>
      <c r="D76" s="1885">
        <v>2</v>
      </c>
      <c r="E76" s="1885">
        <v>1</v>
      </c>
      <c r="F76" s="1885">
        <v>3</v>
      </c>
      <c r="G76" s="1885">
        <v>1</v>
      </c>
      <c r="H76" s="1885" t="s">
        <v>797</v>
      </c>
      <c r="I76" s="1885">
        <v>2</v>
      </c>
      <c r="J76" s="1885" t="s">
        <v>797</v>
      </c>
      <c r="K76" s="1885">
        <v>2</v>
      </c>
    </row>
    <row r="77" spans="1:11" x14ac:dyDescent="0.25">
      <c r="A77" s="1740" t="s">
        <v>460</v>
      </c>
      <c r="B77" s="1885" t="s">
        <v>845</v>
      </c>
      <c r="C77" s="1885">
        <v>2</v>
      </c>
      <c r="D77" s="1885" t="s">
        <v>845</v>
      </c>
      <c r="E77" s="1885" t="s">
        <v>845</v>
      </c>
      <c r="F77" s="1885" t="s">
        <v>845</v>
      </c>
      <c r="G77" s="1885">
        <v>1</v>
      </c>
      <c r="H77" s="1885">
        <v>2</v>
      </c>
      <c r="I77" s="1885" t="s">
        <v>797</v>
      </c>
      <c r="J77" s="1885">
        <v>3</v>
      </c>
      <c r="K77" s="1885">
        <v>2</v>
      </c>
    </row>
    <row r="78" spans="1:11" x14ac:dyDescent="0.25">
      <c r="A78" s="1740" t="s">
        <v>461</v>
      </c>
      <c r="B78" s="1885" t="s">
        <v>845</v>
      </c>
      <c r="C78" s="1885">
        <v>3</v>
      </c>
      <c r="D78" s="1885">
        <v>2</v>
      </c>
      <c r="E78" s="1885">
        <v>2</v>
      </c>
      <c r="F78" s="1885">
        <v>1</v>
      </c>
      <c r="G78" s="1885" t="s">
        <v>797</v>
      </c>
      <c r="H78" s="1885" t="s">
        <v>797</v>
      </c>
      <c r="I78" s="1885" t="s">
        <v>797</v>
      </c>
      <c r="J78" s="1885">
        <v>1</v>
      </c>
      <c r="K78" s="1885">
        <v>0</v>
      </c>
    </row>
    <row r="79" spans="1:11" x14ac:dyDescent="0.25">
      <c r="A79" s="1740" t="s">
        <v>256</v>
      </c>
      <c r="B79" s="1885" t="s">
        <v>845</v>
      </c>
      <c r="C79" s="1885">
        <v>1</v>
      </c>
      <c r="D79" s="1885">
        <v>2</v>
      </c>
      <c r="E79" s="1885" t="s">
        <v>845</v>
      </c>
      <c r="F79" s="1885">
        <v>3</v>
      </c>
      <c r="G79" s="1885">
        <v>1</v>
      </c>
      <c r="H79" s="1885" t="s">
        <v>797</v>
      </c>
      <c r="I79" s="1885" t="s">
        <v>797</v>
      </c>
      <c r="J79" s="1885" t="s">
        <v>797</v>
      </c>
      <c r="K79" s="1885">
        <v>0</v>
      </c>
    </row>
    <row r="80" spans="1:11" x14ac:dyDescent="0.25">
      <c r="A80" s="1632" t="s">
        <v>38</v>
      </c>
      <c r="B80" s="1934">
        <f t="shared" ref="B80:H80" si="4">SUM(B70:B79)</f>
        <v>3</v>
      </c>
      <c r="C80" s="1934">
        <f t="shared" si="4"/>
        <v>10</v>
      </c>
      <c r="D80" s="1934">
        <f t="shared" si="4"/>
        <v>9</v>
      </c>
      <c r="E80" s="1934">
        <f t="shared" si="4"/>
        <v>4</v>
      </c>
      <c r="F80" s="1934">
        <f t="shared" si="4"/>
        <v>12</v>
      </c>
      <c r="G80" s="1934">
        <f t="shared" si="4"/>
        <v>6</v>
      </c>
      <c r="H80" s="1934">
        <f t="shared" si="4"/>
        <v>4</v>
      </c>
      <c r="I80" s="1934">
        <v>5</v>
      </c>
      <c r="J80" s="1934">
        <v>5</v>
      </c>
      <c r="K80" s="1934">
        <v>14</v>
      </c>
    </row>
    <row r="81" spans="1:11" x14ac:dyDescent="0.25">
      <c r="A81" s="1812"/>
    </row>
    <row r="82" spans="1:11" x14ac:dyDescent="0.25">
      <c r="A82" s="1807" t="s">
        <v>823</v>
      </c>
    </row>
    <row r="83" spans="1:11" x14ac:dyDescent="0.25">
      <c r="A83" s="1812"/>
    </row>
    <row r="84" spans="1:11" x14ac:dyDescent="0.25">
      <c r="A84" s="1766" t="s">
        <v>893</v>
      </c>
      <c r="B84" s="1878" t="s">
        <v>413</v>
      </c>
      <c r="C84" s="1878" t="s">
        <v>414</v>
      </c>
      <c r="D84" s="1878" t="s">
        <v>415</v>
      </c>
      <c r="E84" s="1878" t="s">
        <v>416</v>
      </c>
      <c r="F84" s="1878" t="s">
        <v>417</v>
      </c>
      <c r="G84" s="1878" t="s">
        <v>418</v>
      </c>
      <c r="H84" s="1878" t="s">
        <v>419</v>
      </c>
      <c r="I84" s="1878" t="s">
        <v>511</v>
      </c>
      <c r="J84" s="1878" t="s">
        <v>518</v>
      </c>
      <c r="K84" s="1878" t="s">
        <v>519</v>
      </c>
    </row>
    <row r="85" spans="1:11" x14ac:dyDescent="0.25">
      <c r="A85" s="1740" t="s">
        <v>294</v>
      </c>
      <c r="B85" s="1885" t="s">
        <v>845</v>
      </c>
      <c r="C85" s="1885" t="s">
        <v>845</v>
      </c>
      <c r="D85" s="1885" t="s">
        <v>845</v>
      </c>
      <c r="E85" s="1885" t="s">
        <v>845</v>
      </c>
      <c r="F85" s="1885" t="s">
        <v>845</v>
      </c>
      <c r="G85" s="1885" t="s">
        <v>845</v>
      </c>
      <c r="H85" s="1885" t="s">
        <v>845</v>
      </c>
      <c r="I85" s="1885" t="s">
        <v>845</v>
      </c>
      <c r="J85" s="1885" t="s">
        <v>845</v>
      </c>
      <c r="K85" s="1885" t="s">
        <v>845</v>
      </c>
    </row>
    <row r="86" spans="1:11" x14ac:dyDescent="0.25">
      <c r="A86" s="1740" t="s">
        <v>361</v>
      </c>
      <c r="B86" s="1885">
        <v>2</v>
      </c>
      <c r="C86" s="1885" t="s">
        <v>845</v>
      </c>
      <c r="D86" s="1885" t="s">
        <v>845</v>
      </c>
      <c r="E86" s="1885">
        <v>1</v>
      </c>
      <c r="F86" s="1885" t="s">
        <v>845</v>
      </c>
      <c r="G86" s="1885" t="s">
        <v>797</v>
      </c>
      <c r="H86" s="1885" t="s">
        <v>797</v>
      </c>
      <c r="I86" s="1885" t="s">
        <v>797</v>
      </c>
      <c r="J86" s="1885">
        <v>1</v>
      </c>
      <c r="K86" s="1885">
        <v>0</v>
      </c>
    </row>
    <row r="87" spans="1:11" x14ac:dyDescent="0.25">
      <c r="A87" s="1740" t="s">
        <v>455</v>
      </c>
      <c r="B87" s="1885">
        <v>1</v>
      </c>
      <c r="C87" s="1885" t="s">
        <v>845</v>
      </c>
      <c r="D87" s="1885" t="s">
        <v>845</v>
      </c>
      <c r="E87" s="1885" t="s">
        <v>845</v>
      </c>
      <c r="F87" s="1885">
        <v>1</v>
      </c>
      <c r="G87" s="1885">
        <v>5</v>
      </c>
      <c r="H87" s="1885">
        <v>3</v>
      </c>
      <c r="I87" s="1885">
        <v>1</v>
      </c>
      <c r="J87" s="1885">
        <v>3</v>
      </c>
      <c r="K87" s="1885">
        <v>0</v>
      </c>
    </row>
    <row r="88" spans="1:11" x14ac:dyDescent="0.25">
      <c r="A88" s="1740" t="s">
        <v>456</v>
      </c>
      <c r="B88" s="1885" t="s">
        <v>845</v>
      </c>
      <c r="C88" s="1885">
        <v>3</v>
      </c>
      <c r="D88" s="1885" t="s">
        <v>845</v>
      </c>
      <c r="E88" s="1885">
        <v>1</v>
      </c>
      <c r="F88" s="1885" t="s">
        <v>845</v>
      </c>
      <c r="G88" s="1885">
        <v>2</v>
      </c>
      <c r="H88" s="1885">
        <v>1</v>
      </c>
      <c r="I88" s="1885">
        <v>4</v>
      </c>
      <c r="J88" s="1885">
        <v>1</v>
      </c>
      <c r="K88" s="1885">
        <v>2</v>
      </c>
    </row>
    <row r="89" spans="1:11" x14ac:dyDescent="0.25">
      <c r="A89" s="1740" t="s">
        <v>457</v>
      </c>
      <c r="B89" s="1885">
        <v>1</v>
      </c>
      <c r="C89" s="1885">
        <v>3</v>
      </c>
      <c r="D89" s="1885">
        <v>1</v>
      </c>
      <c r="E89" s="1885">
        <v>2</v>
      </c>
      <c r="F89" s="1885" t="s">
        <v>845</v>
      </c>
      <c r="G89" s="1885">
        <v>2</v>
      </c>
      <c r="H89" s="1885">
        <v>3</v>
      </c>
      <c r="I89" s="1885">
        <v>5</v>
      </c>
      <c r="J89" s="1885">
        <v>12</v>
      </c>
      <c r="K89" s="1885">
        <v>11</v>
      </c>
    </row>
    <row r="90" spans="1:11" x14ac:dyDescent="0.25">
      <c r="A90" s="1740" t="s">
        <v>458</v>
      </c>
      <c r="B90" s="1885" t="s">
        <v>845</v>
      </c>
      <c r="C90" s="1885">
        <v>1</v>
      </c>
      <c r="D90" s="1885" t="s">
        <v>845</v>
      </c>
      <c r="E90" s="1885" t="s">
        <v>845</v>
      </c>
      <c r="F90" s="1885" t="s">
        <v>845</v>
      </c>
      <c r="G90" s="1885">
        <v>1</v>
      </c>
      <c r="H90" s="1885">
        <v>4</v>
      </c>
      <c r="I90" s="1885">
        <v>1</v>
      </c>
      <c r="J90" s="1885">
        <v>1</v>
      </c>
      <c r="K90" s="1885">
        <v>3</v>
      </c>
    </row>
    <row r="91" spans="1:11" x14ac:dyDescent="0.25">
      <c r="A91" s="1740" t="s">
        <v>459</v>
      </c>
      <c r="B91" s="41">
        <v>1</v>
      </c>
      <c r="C91" s="1885" t="s">
        <v>845</v>
      </c>
      <c r="D91" s="1885">
        <v>1</v>
      </c>
      <c r="E91" s="1885">
        <v>1</v>
      </c>
      <c r="F91" s="1885">
        <v>2</v>
      </c>
      <c r="G91" s="1885" t="s">
        <v>797</v>
      </c>
      <c r="H91" s="1885" t="s">
        <v>797</v>
      </c>
      <c r="I91" s="1885" t="s">
        <v>797</v>
      </c>
      <c r="J91" s="1885">
        <v>1</v>
      </c>
      <c r="K91" s="1885">
        <v>4</v>
      </c>
    </row>
    <row r="92" spans="1:11" x14ac:dyDescent="0.25">
      <c r="A92" s="1740" t="s">
        <v>460</v>
      </c>
      <c r="B92" s="41">
        <v>2</v>
      </c>
      <c r="C92" s="41">
        <v>1</v>
      </c>
      <c r="D92" s="1885" t="s">
        <v>845</v>
      </c>
      <c r="E92" s="1885" t="s">
        <v>845</v>
      </c>
      <c r="F92" s="1885">
        <v>1</v>
      </c>
      <c r="G92" s="1885">
        <v>1</v>
      </c>
      <c r="H92" s="1885">
        <v>1</v>
      </c>
      <c r="I92" s="1885">
        <v>1</v>
      </c>
      <c r="J92" s="1885">
        <v>1</v>
      </c>
      <c r="K92" s="1885">
        <v>1</v>
      </c>
    </row>
    <row r="93" spans="1:11" x14ac:dyDescent="0.25">
      <c r="A93" s="1740" t="s">
        <v>461</v>
      </c>
      <c r="B93" s="1885">
        <v>2</v>
      </c>
      <c r="C93" s="1885" t="s">
        <v>845</v>
      </c>
      <c r="D93" s="1885">
        <v>4</v>
      </c>
      <c r="E93" s="1885">
        <v>1</v>
      </c>
      <c r="F93" s="1885">
        <v>2</v>
      </c>
      <c r="G93" s="1885">
        <v>2</v>
      </c>
      <c r="H93" s="1885" t="s">
        <v>797</v>
      </c>
      <c r="I93" s="1885">
        <v>1</v>
      </c>
      <c r="J93" s="1885">
        <v>2</v>
      </c>
      <c r="K93" s="1885">
        <v>0</v>
      </c>
    </row>
    <row r="94" spans="1:11" x14ac:dyDescent="0.25">
      <c r="A94" s="1740" t="s">
        <v>256</v>
      </c>
      <c r="B94" s="1885">
        <v>1</v>
      </c>
      <c r="C94" s="1885" t="s">
        <v>845</v>
      </c>
      <c r="D94" s="1885">
        <v>3</v>
      </c>
      <c r="E94" s="1885">
        <v>1</v>
      </c>
      <c r="F94" s="1885" t="s">
        <v>845</v>
      </c>
      <c r="G94" s="1885">
        <v>2</v>
      </c>
      <c r="H94" s="1885">
        <v>1</v>
      </c>
      <c r="I94" s="1885">
        <v>2</v>
      </c>
      <c r="J94" s="1885">
        <v>1</v>
      </c>
      <c r="K94" s="1885">
        <v>1</v>
      </c>
    </row>
    <row r="95" spans="1:11" x14ac:dyDescent="0.25">
      <c r="A95" s="1632" t="s">
        <v>38</v>
      </c>
      <c r="B95" s="1934">
        <f t="shared" ref="B95:H95" si="5">SUM(B85:B94)</f>
        <v>10</v>
      </c>
      <c r="C95" s="1934">
        <f t="shared" si="5"/>
        <v>8</v>
      </c>
      <c r="D95" s="1934">
        <f t="shared" si="5"/>
        <v>9</v>
      </c>
      <c r="E95" s="1934">
        <f t="shared" si="5"/>
        <v>7</v>
      </c>
      <c r="F95" s="1934">
        <f t="shared" si="5"/>
        <v>6</v>
      </c>
      <c r="G95" s="1934">
        <f t="shared" si="5"/>
        <v>15</v>
      </c>
      <c r="H95" s="1934">
        <f t="shared" si="5"/>
        <v>13</v>
      </c>
      <c r="I95" s="1934">
        <v>15</v>
      </c>
      <c r="J95" s="1934">
        <v>23</v>
      </c>
      <c r="K95" s="1934">
        <v>22</v>
      </c>
    </row>
  </sheetData>
  <pageMargins left="0.75" right="0.75" top="1" bottom="1" header="0.5" footer="0.5"/>
  <pageSetup paperSize="13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49" workbookViewId="0">
      <selection activeCell="G59" sqref="G59"/>
    </sheetView>
  </sheetViews>
  <sheetFormatPr defaultColWidth="9.109375" defaultRowHeight="13.2" x14ac:dyDescent="0.25"/>
  <cols>
    <col min="1" max="1" width="11.88671875" style="1631" customWidth="1"/>
    <col min="2" max="6" width="5.88671875" style="1631" customWidth="1"/>
    <col min="7" max="7" width="6.5546875" style="1631" bestFit="1" customWidth="1"/>
    <col min="8" max="11" width="6.5546875" style="1631" customWidth="1"/>
    <col min="12" max="16384" width="9.109375" style="1631"/>
  </cols>
  <sheetData>
    <row r="1" spans="1:11" x14ac:dyDescent="0.25">
      <c r="A1" s="1688" t="s">
        <v>1042</v>
      </c>
    </row>
    <row r="3" spans="1:11" x14ac:dyDescent="0.25">
      <c r="A3" s="1807" t="s">
        <v>1</v>
      </c>
    </row>
    <row r="4" spans="1:11" x14ac:dyDescent="0.25">
      <c r="A4" s="1629"/>
    </row>
    <row r="5" spans="1:11" x14ac:dyDescent="0.25">
      <c r="A5" s="1766" t="s">
        <v>893</v>
      </c>
      <c r="B5" s="1941" t="s">
        <v>413</v>
      </c>
      <c r="C5" s="1941" t="s">
        <v>414</v>
      </c>
      <c r="D5" s="1941" t="s">
        <v>415</v>
      </c>
      <c r="E5" s="1941" t="s">
        <v>416</v>
      </c>
      <c r="F5" s="1941" t="s">
        <v>417</v>
      </c>
      <c r="G5" s="1941" t="s">
        <v>418</v>
      </c>
      <c r="H5" s="1941" t="s">
        <v>419</v>
      </c>
      <c r="I5" s="1941" t="s">
        <v>511</v>
      </c>
      <c r="J5" s="1941" t="s">
        <v>518</v>
      </c>
      <c r="K5" s="1941" t="s">
        <v>519</v>
      </c>
    </row>
    <row r="6" spans="1:11" x14ac:dyDescent="0.25">
      <c r="A6" s="1740" t="s">
        <v>896</v>
      </c>
      <c r="B6" s="68">
        <v>299</v>
      </c>
      <c r="C6" s="68">
        <v>306</v>
      </c>
      <c r="D6" s="68">
        <v>316</v>
      </c>
      <c r="E6" s="68">
        <v>314</v>
      </c>
      <c r="F6" s="68">
        <v>284</v>
      </c>
      <c r="G6" s="68">
        <v>283</v>
      </c>
      <c r="H6" s="68">
        <v>327</v>
      </c>
      <c r="I6" s="68">
        <v>127</v>
      </c>
      <c r="J6" s="68">
        <v>340</v>
      </c>
      <c r="K6" s="68">
        <v>423</v>
      </c>
    </row>
    <row r="7" spans="1:11" x14ac:dyDescent="0.25">
      <c r="A7" s="1740" t="s">
        <v>897</v>
      </c>
      <c r="B7" s="787">
        <v>1470</v>
      </c>
      <c r="C7" s="787">
        <v>1766</v>
      </c>
      <c r="D7" s="787">
        <v>1929</v>
      </c>
      <c r="E7" s="787">
        <v>2011</v>
      </c>
      <c r="F7" s="787">
        <v>1902</v>
      </c>
      <c r="G7" s="787">
        <v>1907</v>
      </c>
      <c r="H7" s="787">
        <v>1746</v>
      </c>
      <c r="I7" s="787">
        <v>1341</v>
      </c>
      <c r="J7" s="787">
        <v>2018</v>
      </c>
      <c r="K7" s="787">
        <v>2236</v>
      </c>
    </row>
    <row r="8" spans="1:11" x14ac:dyDescent="0.25">
      <c r="A8" s="1740" t="s">
        <v>898</v>
      </c>
      <c r="B8" s="787">
        <v>2354</v>
      </c>
      <c r="C8" s="787">
        <v>2423</v>
      </c>
      <c r="D8" s="787">
        <v>2547</v>
      </c>
      <c r="E8" s="787">
        <v>2761</v>
      </c>
      <c r="F8" s="787">
        <v>2666</v>
      </c>
      <c r="G8" s="787">
        <v>2726</v>
      </c>
      <c r="H8" s="787">
        <v>2343</v>
      </c>
      <c r="I8" s="787">
        <v>1788</v>
      </c>
      <c r="J8" s="787">
        <v>2702</v>
      </c>
      <c r="K8" s="787">
        <v>2786</v>
      </c>
    </row>
    <row r="9" spans="1:11" x14ac:dyDescent="0.25">
      <c r="A9" s="1740" t="s">
        <v>899</v>
      </c>
      <c r="B9" s="787">
        <v>3015</v>
      </c>
      <c r="C9" s="787">
        <v>3028</v>
      </c>
      <c r="D9" s="787">
        <v>3025</v>
      </c>
      <c r="E9" s="787">
        <v>3132</v>
      </c>
      <c r="F9" s="787">
        <v>3039</v>
      </c>
      <c r="G9" s="787">
        <v>2636</v>
      </c>
      <c r="H9" s="787">
        <v>2302</v>
      </c>
      <c r="I9" s="787">
        <v>1948</v>
      </c>
      <c r="J9" s="787">
        <v>3152</v>
      </c>
      <c r="K9" s="787">
        <v>3210</v>
      </c>
    </row>
    <row r="10" spans="1:11" x14ac:dyDescent="0.25">
      <c r="A10" s="1740" t="s">
        <v>900</v>
      </c>
      <c r="B10" s="787">
        <v>2931</v>
      </c>
      <c r="C10" s="787">
        <v>2981</v>
      </c>
      <c r="D10" s="787">
        <v>3002</v>
      </c>
      <c r="E10" s="787">
        <v>2888</v>
      </c>
      <c r="F10" s="787">
        <v>2670</v>
      </c>
      <c r="G10" s="787">
        <v>2455</v>
      </c>
      <c r="H10" s="787">
        <v>2208</v>
      </c>
      <c r="I10" s="787">
        <v>1711</v>
      </c>
      <c r="J10" s="787">
        <v>2505</v>
      </c>
      <c r="K10" s="787">
        <v>2642</v>
      </c>
    </row>
    <row r="11" spans="1:11" x14ac:dyDescent="0.25">
      <c r="A11" s="1740" t="s">
        <v>901</v>
      </c>
      <c r="B11" s="787">
        <v>2724</v>
      </c>
      <c r="C11" s="787">
        <v>2788</v>
      </c>
      <c r="D11" s="787">
        <v>2822</v>
      </c>
      <c r="E11" s="787">
        <v>2854</v>
      </c>
      <c r="F11" s="787">
        <v>2632</v>
      </c>
      <c r="G11" s="787">
        <v>2538</v>
      </c>
      <c r="H11" s="787">
        <v>2071</v>
      </c>
      <c r="I11" s="787">
        <v>1769</v>
      </c>
      <c r="J11" s="787">
        <v>2605</v>
      </c>
      <c r="K11" s="787">
        <v>2629</v>
      </c>
    </row>
    <row r="12" spans="1:11" x14ac:dyDescent="0.25">
      <c r="A12" s="1740" t="s">
        <v>902</v>
      </c>
      <c r="B12" s="787">
        <v>2485</v>
      </c>
      <c r="C12" s="787">
        <v>2590</v>
      </c>
      <c r="D12" s="787">
        <v>2475</v>
      </c>
      <c r="E12" s="787">
        <v>2637</v>
      </c>
      <c r="F12" s="787">
        <v>2541</v>
      </c>
      <c r="G12" s="787">
        <v>2242</v>
      </c>
      <c r="H12" s="787">
        <v>2045</v>
      </c>
      <c r="I12" s="787">
        <v>1669</v>
      </c>
      <c r="J12" s="787">
        <v>2488</v>
      </c>
      <c r="K12" s="787">
        <v>2736</v>
      </c>
    </row>
    <row r="13" spans="1:11" x14ac:dyDescent="0.25">
      <c r="A13" s="1740" t="s">
        <v>903</v>
      </c>
      <c r="B13" s="787">
        <v>2406</v>
      </c>
      <c r="C13" s="787">
        <v>2373</v>
      </c>
      <c r="D13" s="787">
        <v>2363</v>
      </c>
      <c r="E13" s="787">
        <v>2424</v>
      </c>
      <c r="F13" s="787">
        <v>2210</v>
      </c>
      <c r="G13" s="787">
        <v>2175</v>
      </c>
      <c r="H13" s="787">
        <v>1850</v>
      </c>
      <c r="I13" s="787">
        <v>1524</v>
      </c>
      <c r="J13" s="787">
        <v>2275</v>
      </c>
      <c r="K13" s="787">
        <v>2564</v>
      </c>
    </row>
    <row r="14" spans="1:11" x14ac:dyDescent="0.25">
      <c r="A14" s="1740" t="s">
        <v>904</v>
      </c>
      <c r="B14" s="787">
        <v>2329</v>
      </c>
      <c r="C14" s="787">
        <v>2238</v>
      </c>
      <c r="D14" s="787">
        <v>2279</v>
      </c>
      <c r="E14" s="787">
        <v>2376</v>
      </c>
      <c r="F14" s="787">
        <v>2270</v>
      </c>
      <c r="G14" s="787">
        <v>2072</v>
      </c>
      <c r="H14" s="787">
        <v>1779</v>
      </c>
      <c r="I14" s="787">
        <v>1476</v>
      </c>
      <c r="J14" s="787">
        <v>2211</v>
      </c>
      <c r="K14" s="787">
        <v>2180</v>
      </c>
    </row>
    <row r="15" spans="1:11" x14ac:dyDescent="0.25">
      <c r="A15" s="1740" t="s">
        <v>905</v>
      </c>
      <c r="B15" s="787">
        <v>2187</v>
      </c>
      <c r="C15" s="787">
        <v>2139</v>
      </c>
      <c r="D15" s="787">
        <v>2173</v>
      </c>
      <c r="E15" s="787">
        <v>2160</v>
      </c>
      <c r="F15" s="787">
        <v>2107</v>
      </c>
      <c r="G15" s="787">
        <v>2077</v>
      </c>
      <c r="H15" s="787">
        <v>1753</v>
      </c>
      <c r="I15" s="787">
        <v>1399</v>
      </c>
      <c r="J15" s="787">
        <v>2086</v>
      </c>
      <c r="K15" s="787">
        <v>2279</v>
      </c>
    </row>
    <row r="16" spans="1:11" x14ac:dyDescent="0.25">
      <c r="A16" s="1740" t="s">
        <v>906</v>
      </c>
      <c r="B16" s="787">
        <v>1629</v>
      </c>
      <c r="C16" s="787">
        <v>1794</v>
      </c>
      <c r="D16" s="787">
        <v>1735</v>
      </c>
      <c r="E16" s="787">
        <v>1879</v>
      </c>
      <c r="F16" s="787">
        <v>1900</v>
      </c>
      <c r="G16" s="787">
        <v>1814</v>
      </c>
      <c r="H16" s="787">
        <v>1541</v>
      </c>
      <c r="I16" s="787">
        <v>1291</v>
      </c>
      <c r="J16" s="787">
        <v>1958</v>
      </c>
      <c r="K16" s="787">
        <v>2038</v>
      </c>
    </row>
    <row r="17" spans="1:11" x14ac:dyDescent="0.25">
      <c r="A17" s="1740" t="s">
        <v>256</v>
      </c>
      <c r="B17" s="787">
        <v>2786</v>
      </c>
      <c r="C17" s="787">
        <v>3074</v>
      </c>
      <c r="D17" s="787">
        <v>3127</v>
      </c>
      <c r="E17" s="787">
        <v>3347</v>
      </c>
      <c r="F17" s="787">
        <v>3394</v>
      </c>
      <c r="G17" s="787">
        <v>3429</v>
      </c>
      <c r="H17" s="787">
        <v>3072</v>
      </c>
      <c r="I17" s="787">
        <v>2840</v>
      </c>
      <c r="J17" s="787">
        <v>4331</v>
      </c>
      <c r="K17" s="787">
        <v>4675</v>
      </c>
    </row>
    <row r="18" spans="1:11" x14ac:dyDescent="0.25">
      <c r="A18" s="1817" t="s">
        <v>38</v>
      </c>
      <c r="B18" s="1900">
        <f>SUM(B6:B17)</f>
        <v>26615</v>
      </c>
      <c r="C18" s="1900">
        <f t="shared" ref="C18" si="0">SUM(C6:C17)</f>
        <v>27500</v>
      </c>
      <c r="D18" s="1900">
        <f t="shared" ref="D18" si="1">SUM(D6:D17)</f>
        <v>27793</v>
      </c>
      <c r="E18" s="1900">
        <f t="shared" ref="E18" si="2">SUM(E6:E17)</f>
        <v>28783</v>
      </c>
      <c r="F18" s="1900">
        <f t="shared" ref="F18" si="3">SUM(F6:F17)</f>
        <v>27615</v>
      </c>
      <c r="G18" s="1900">
        <f t="shared" ref="G18" si="4">SUM(G6:G17)</f>
        <v>26354</v>
      </c>
      <c r="H18" s="1900">
        <f t="shared" ref="H18" si="5">SUM(H6:H17)</f>
        <v>23037</v>
      </c>
      <c r="I18" s="1900">
        <f t="shared" ref="I18" si="6">SUM(I6:I17)</f>
        <v>18883</v>
      </c>
      <c r="J18" s="1900">
        <f t="shared" ref="J18" si="7">SUM(J6:J17)</f>
        <v>28671</v>
      </c>
      <c r="K18" s="1900">
        <f t="shared" ref="K18" si="8">SUM(K6:K17)</f>
        <v>30398</v>
      </c>
    </row>
    <row r="20" spans="1:11" x14ac:dyDescent="0.25">
      <c r="A20" s="1807" t="s">
        <v>2</v>
      </c>
    </row>
    <row r="21" spans="1:11" x14ac:dyDescent="0.25">
      <c r="A21" s="1629"/>
    </row>
    <row r="22" spans="1:11" x14ac:dyDescent="0.25">
      <c r="A22" s="1766" t="s">
        <v>893</v>
      </c>
      <c r="B22" s="1941" t="s">
        <v>413</v>
      </c>
      <c r="C22" s="1941" t="s">
        <v>414</v>
      </c>
      <c r="D22" s="1941" t="s">
        <v>415</v>
      </c>
      <c r="E22" s="1941" t="s">
        <v>416</v>
      </c>
      <c r="F22" s="1941" t="s">
        <v>417</v>
      </c>
      <c r="G22" s="1941" t="s">
        <v>418</v>
      </c>
      <c r="H22" s="1941" t="s">
        <v>419</v>
      </c>
      <c r="I22" s="1941" t="s">
        <v>511</v>
      </c>
      <c r="J22" s="1941" t="s">
        <v>518</v>
      </c>
      <c r="K22" s="1941" t="s">
        <v>519</v>
      </c>
    </row>
    <row r="23" spans="1:11" x14ac:dyDescent="0.25">
      <c r="A23" s="1740" t="s">
        <v>896</v>
      </c>
      <c r="B23" s="1882">
        <v>215</v>
      </c>
      <c r="C23" s="1882">
        <v>234</v>
      </c>
      <c r="D23" s="1882">
        <v>219</v>
      </c>
      <c r="E23" s="1882">
        <v>200</v>
      </c>
      <c r="F23" s="1882">
        <v>194</v>
      </c>
      <c r="G23" s="1882">
        <v>185</v>
      </c>
      <c r="H23" s="1882">
        <v>227</v>
      </c>
      <c r="I23" s="1882">
        <v>243</v>
      </c>
      <c r="J23" s="1891">
        <v>229</v>
      </c>
      <c r="K23" s="1891">
        <v>303</v>
      </c>
    </row>
    <row r="24" spans="1:11" x14ac:dyDescent="0.25">
      <c r="A24" s="1740" t="s">
        <v>897</v>
      </c>
      <c r="B24" s="1882">
        <v>568</v>
      </c>
      <c r="C24" s="1882">
        <v>692</v>
      </c>
      <c r="D24" s="1882">
        <v>762</v>
      </c>
      <c r="E24" s="1882">
        <v>823</v>
      </c>
      <c r="F24" s="1882">
        <v>709</v>
      </c>
      <c r="G24" s="1882">
        <v>722</v>
      </c>
      <c r="H24" s="1882">
        <v>628</v>
      </c>
      <c r="I24" s="1882">
        <v>756</v>
      </c>
      <c r="J24" s="1891">
        <v>778</v>
      </c>
      <c r="K24" s="1891">
        <v>857</v>
      </c>
    </row>
    <row r="25" spans="1:11" x14ac:dyDescent="0.25">
      <c r="A25" s="1740" t="s">
        <v>898</v>
      </c>
      <c r="B25" s="1882">
        <v>926</v>
      </c>
      <c r="C25" s="1882">
        <v>954</v>
      </c>
      <c r="D25" s="1882">
        <v>1009</v>
      </c>
      <c r="E25" s="1882">
        <v>994</v>
      </c>
      <c r="F25" s="1882">
        <v>973</v>
      </c>
      <c r="G25" s="1882">
        <v>988</v>
      </c>
      <c r="H25" s="1882">
        <v>797</v>
      </c>
      <c r="I25" s="1882">
        <v>927</v>
      </c>
      <c r="J25" s="1891">
        <v>1008</v>
      </c>
      <c r="K25" s="1891">
        <v>1007</v>
      </c>
    </row>
    <row r="26" spans="1:11" x14ac:dyDescent="0.25">
      <c r="A26" s="1740" t="s">
        <v>899</v>
      </c>
      <c r="B26" s="1882">
        <v>1133</v>
      </c>
      <c r="C26" s="1882">
        <v>1131</v>
      </c>
      <c r="D26" s="1882">
        <v>1106</v>
      </c>
      <c r="E26" s="1882">
        <v>1109</v>
      </c>
      <c r="F26" s="1882">
        <v>1111</v>
      </c>
      <c r="G26" s="1882">
        <v>961</v>
      </c>
      <c r="H26" s="1882">
        <v>757</v>
      </c>
      <c r="I26" s="1882">
        <v>994</v>
      </c>
      <c r="J26" s="1891">
        <v>1126</v>
      </c>
      <c r="K26" s="1891">
        <v>1157</v>
      </c>
    </row>
    <row r="27" spans="1:11" x14ac:dyDescent="0.25">
      <c r="A27" s="1740" t="s">
        <v>900</v>
      </c>
      <c r="B27" s="1882">
        <v>1003</v>
      </c>
      <c r="C27" s="1882">
        <v>1072</v>
      </c>
      <c r="D27" s="1882">
        <v>1067</v>
      </c>
      <c r="E27" s="1882">
        <v>976</v>
      </c>
      <c r="F27" s="1882">
        <v>883</v>
      </c>
      <c r="G27" s="1882">
        <v>843</v>
      </c>
      <c r="H27" s="1882">
        <v>693</v>
      </c>
      <c r="I27" s="1882">
        <v>784</v>
      </c>
      <c r="J27" s="1891">
        <v>843</v>
      </c>
      <c r="K27" s="1891">
        <v>894</v>
      </c>
    </row>
    <row r="28" spans="1:11" x14ac:dyDescent="0.25">
      <c r="A28" s="1740" t="s">
        <v>901</v>
      </c>
      <c r="B28" s="1882">
        <v>946</v>
      </c>
      <c r="C28" s="1882">
        <v>1031</v>
      </c>
      <c r="D28" s="1882">
        <v>975</v>
      </c>
      <c r="E28" s="1882">
        <v>977</v>
      </c>
      <c r="F28" s="1882">
        <v>900</v>
      </c>
      <c r="G28" s="1882">
        <v>841</v>
      </c>
      <c r="H28" s="1882">
        <v>673</v>
      </c>
      <c r="I28" s="1882">
        <v>797</v>
      </c>
      <c r="J28" s="1891">
        <v>820</v>
      </c>
      <c r="K28" s="1891">
        <v>875</v>
      </c>
    </row>
    <row r="29" spans="1:11" x14ac:dyDescent="0.25">
      <c r="A29" s="1740" t="s">
        <v>902</v>
      </c>
      <c r="B29" s="1882">
        <v>851</v>
      </c>
      <c r="C29" s="1882">
        <v>923</v>
      </c>
      <c r="D29" s="1882">
        <v>807</v>
      </c>
      <c r="E29" s="1882">
        <v>881</v>
      </c>
      <c r="F29" s="1882">
        <v>855</v>
      </c>
      <c r="G29" s="1882">
        <v>768</v>
      </c>
      <c r="H29" s="1882">
        <v>641</v>
      </c>
      <c r="I29" s="1882">
        <v>736</v>
      </c>
      <c r="J29" s="1891">
        <v>826</v>
      </c>
      <c r="K29" s="1891">
        <v>919</v>
      </c>
    </row>
    <row r="30" spans="1:11" x14ac:dyDescent="0.25">
      <c r="A30" s="1740" t="s">
        <v>903</v>
      </c>
      <c r="B30" s="1882">
        <v>824</v>
      </c>
      <c r="C30" s="1882">
        <v>865</v>
      </c>
      <c r="D30" s="1882">
        <v>814</v>
      </c>
      <c r="E30" s="1882">
        <v>777</v>
      </c>
      <c r="F30" s="1882">
        <v>732</v>
      </c>
      <c r="G30" s="1882">
        <v>718</v>
      </c>
      <c r="H30" s="1882">
        <v>584</v>
      </c>
      <c r="I30" s="1882">
        <v>658</v>
      </c>
      <c r="J30" s="1891">
        <v>708</v>
      </c>
      <c r="K30" s="1891">
        <v>845</v>
      </c>
    </row>
    <row r="31" spans="1:11" x14ac:dyDescent="0.25">
      <c r="A31" s="1740" t="s">
        <v>904</v>
      </c>
      <c r="B31" s="1882">
        <v>885</v>
      </c>
      <c r="C31" s="1882">
        <v>772</v>
      </c>
      <c r="D31" s="1882">
        <v>762</v>
      </c>
      <c r="E31" s="1882">
        <v>781</v>
      </c>
      <c r="F31" s="1882">
        <v>734</v>
      </c>
      <c r="G31" s="1882">
        <v>658</v>
      </c>
      <c r="H31" s="1882">
        <v>547</v>
      </c>
      <c r="I31" s="1882">
        <v>668</v>
      </c>
      <c r="J31" s="1891">
        <v>729</v>
      </c>
      <c r="K31" s="1891">
        <v>686</v>
      </c>
    </row>
    <row r="32" spans="1:11" x14ac:dyDescent="0.25">
      <c r="A32" s="1740" t="s">
        <v>905</v>
      </c>
      <c r="B32" s="1882">
        <v>780</v>
      </c>
      <c r="C32" s="1882">
        <v>727</v>
      </c>
      <c r="D32" s="1882">
        <v>726</v>
      </c>
      <c r="E32" s="1882">
        <v>701</v>
      </c>
      <c r="F32" s="1882">
        <v>687</v>
      </c>
      <c r="G32" s="1882">
        <v>694</v>
      </c>
      <c r="H32" s="1882">
        <v>513</v>
      </c>
      <c r="I32" s="1882">
        <v>625</v>
      </c>
      <c r="J32" s="1891">
        <v>688</v>
      </c>
      <c r="K32" s="1891">
        <v>688</v>
      </c>
    </row>
    <row r="33" spans="1:11" x14ac:dyDescent="0.25">
      <c r="A33" s="1740" t="s">
        <v>906</v>
      </c>
      <c r="B33" s="1882">
        <v>531</v>
      </c>
      <c r="C33" s="1882">
        <v>629</v>
      </c>
      <c r="D33" s="1882">
        <v>552</v>
      </c>
      <c r="E33" s="1882">
        <v>587</v>
      </c>
      <c r="F33" s="1882">
        <v>618</v>
      </c>
      <c r="G33" s="1882">
        <v>583</v>
      </c>
      <c r="H33" s="1882">
        <v>483</v>
      </c>
      <c r="I33" s="1882">
        <v>546</v>
      </c>
      <c r="J33" s="1891">
        <v>613</v>
      </c>
      <c r="K33" s="1891">
        <v>674</v>
      </c>
    </row>
    <row r="34" spans="1:11" x14ac:dyDescent="0.25">
      <c r="A34" s="1740" t="s">
        <v>256</v>
      </c>
      <c r="B34" s="1882">
        <v>972</v>
      </c>
      <c r="C34" s="1882">
        <v>1041</v>
      </c>
      <c r="D34" s="1882">
        <v>1048</v>
      </c>
      <c r="E34" s="1882">
        <v>1055</v>
      </c>
      <c r="F34" s="1882">
        <v>1048</v>
      </c>
      <c r="G34" s="1882">
        <v>1079</v>
      </c>
      <c r="H34" s="1882">
        <v>921</v>
      </c>
      <c r="I34" s="1882">
        <v>1090</v>
      </c>
      <c r="J34" s="1891">
        <v>1300</v>
      </c>
      <c r="K34" s="1891">
        <v>1372</v>
      </c>
    </row>
    <row r="35" spans="1:11" x14ac:dyDescent="0.25">
      <c r="A35" s="1817" t="s">
        <v>38</v>
      </c>
      <c r="B35" s="1900">
        <f>SUM(B23:B34)</f>
        <v>9634</v>
      </c>
      <c r="C35" s="1900">
        <f t="shared" ref="C35" si="9">SUM(C23:C34)</f>
        <v>10071</v>
      </c>
      <c r="D35" s="1900">
        <f t="shared" ref="D35" si="10">SUM(D23:D34)</f>
        <v>9847</v>
      </c>
      <c r="E35" s="1900">
        <f t="shared" ref="E35" si="11">SUM(E23:E34)</f>
        <v>9861</v>
      </c>
      <c r="F35" s="1900">
        <f t="shared" ref="F35" si="12">SUM(F23:F34)</f>
        <v>9444</v>
      </c>
      <c r="G35" s="1900">
        <f t="shared" ref="G35" si="13">SUM(G23:G34)</f>
        <v>9040</v>
      </c>
      <c r="H35" s="1900">
        <f t="shared" ref="H35" si="14">SUM(H23:H34)</f>
        <v>7464</v>
      </c>
      <c r="I35" s="1900">
        <f t="shared" ref="I35" si="15">SUM(I23:I34)</f>
        <v>8824</v>
      </c>
      <c r="J35" s="1945">
        <f t="shared" ref="J35" si="16">SUM(J23:J34)</f>
        <v>9668</v>
      </c>
      <c r="K35" s="1945">
        <f t="shared" ref="K35" si="17">SUM(K23:K34)</f>
        <v>10277</v>
      </c>
    </row>
    <row r="37" spans="1:11" x14ac:dyDescent="0.25">
      <c r="A37" s="1629" t="s">
        <v>803</v>
      </c>
    </row>
    <row r="38" spans="1:11" x14ac:dyDescent="0.25">
      <c r="A38" s="1629"/>
    </row>
    <row r="39" spans="1:11" x14ac:dyDescent="0.25">
      <c r="A39" s="1766" t="s">
        <v>893</v>
      </c>
      <c r="B39" s="1941" t="s">
        <v>413</v>
      </c>
      <c r="C39" s="1941" t="s">
        <v>414</v>
      </c>
      <c r="D39" s="1941" t="s">
        <v>415</v>
      </c>
      <c r="E39" s="1941" t="s">
        <v>416</v>
      </c>
      <c r="F39" s="1941" t="s">
        <v>417</v>
      </c>
      <c r="G39" s="1941" t="s">
        <v>418</v>
      </c>
      <c r="H39" s="1941" t="s">
        <v>419</v>
      </c>
      <c r="I39" s="1941" t="s">
        <v>511</v>
      </c>
      <c r="J39" s="1941" t="s">
        <v>518</v>
      </c>
      <c r="K39" s="1941" t="s">
        <v>519</v>
      </c>
    </row>
    <row r="40" spans="1:11" x14ac:dyDescent="0.25">
      <c r="A40" s="1740" t="s">
        <v>896</v>
      </c>
      <c r="B40" s="1891" t="s">
        <v>797</v>
      </c>
      <c r="C40" s="68">
        <v>7</v>
      </c>
      <c r="D40" s="68">
        <v>1</v>
      </c>
      <c r="E40" s="68">
        <v>5</v>
      </c>
      <c r="F40" s="68">
        <v>5</v>
      </c>
      <c r="G40" s="68">
        <v>4</v>
      </c>
      <c r="H40" s="68">
        <v>3</v>
      </c>
      <c r="I40" s="68">
        <v>3</v>
      </c>
      <c r="J40" s="68">
        <v>2</v>
      </c>
      <c r="K40" s="68">
        <v>5</v>
      </c>
    </row>
    <row r="41" spans="1:11" x14ac:dyDescent="0.25">
      <c r="A41" s="1740" t="s">
        <v>897</v>
      </c>
      <c r="B41" s="1946">
        <v>12</v>
      </c>
      <c r="C41" s="1946">
        <v>26</v>
      </c>
      <c r="D41" s="1946">
        <v>27</v>
      </c>
      <c r="E41" s="1946">
        <v>22</v>
      </c>
      <c r="F41" s="1946">
        <v>18</v>
      </c>
      <c r="G41" s="1946">
        <v>20</v>
      </c>
      <c r="H41" s="1946">
        <v>19</v>
      </c>
      <c r="I41" s="1946">
        <v>25</v>
      </c>
      <c r="J41" s="1946">
        <v>17</v>
      </c>
      <c r="K41" s="1946">
        <v>13</v>
      </c>
    </row>
    <row r="42" spans="1:11" x14ac:dyDescent="0.25">
      <c r="A42" s="1740" t="s">
        <v>898</v>
      </c>
      <c r="B42" s="1946">
        <v>19</v>
      </c>
      <c r="C42" s="1946">
        <v>28</v>
      </c>
      <c r="D42" s="1946">
        <v>22</v>
      </c>
      <c r="E42" s="1946">
        <v>22</v>
      </c>
      <c r="F42" s="1946">
        <v>26</v>
      </c>
      <c r="G42" s="1946">
        <v>32</v>
      </c>
      <c r="H42" s="1946">
        <v>25</v>
      </c>
      <c r="I42" s="1946">
        <v>27</v>
      </c>
      <c r="J42" s="1946">
        <v>25</v>
      </c>
      <c r="K42" s="1946">
        <v>30</v>
      </c>
    </row>
    <row r="43" spans="1:11" x14ac:dyDescent="0.25">
      <c r="A43" s="1740" t="s">
        <v>899</v>
      </c>
      <c r="B43" s="1946">
        <v>40</v>
      </c>
      <c r="C43" s="1946">
        <v>30</v>
      </c>
      <c r="D43" s="1946">
        <v>23</v>
      </c>
      <c r="E43" s="1946">
        <v>31</v>
      </c>
      <c r="F43" s="1946">
        <v>20</v>
      </c>
      <c r="G43" s="1946">
        <v>30</v>
      </c>
      <c r="H43" s="1946">
        <v>25</v>
      </c>
      <c r="I43" s="1946">
        <v>32</v>
      </c>
      <c r="J43" s="1946">
        <v>28</v>
      </c>
      <c r="K43" s="1946">
        <v>24</v>
      </c>
    </row>
    <row r="44" spans="1:11" x14ac:dyDescent="0.25">
      <c r="A44" s="1740" t="s">
        <v>900</v>
      </c>
      <c r="B44" s="1946">
        <v>25</v>
      </c>
      <c r="C44" s="1946">
        <v>31</v>
      </c>
      <c r="D44" s="1946">
        <v>21</v>
      </c>
      <c r="E44" s="1946">
        <v>17</v>
      </c>
      <c r="F44" s="1946">
        <v>22</v>
      </c>
      <c r="G44" s="1946">
        <v>25</v>
      </c>
      <c r="H44" s="1946">
        <v>18</v>
      </c>
      <c r="I44" s="1946">
        <v>13</v>
      </c>
      <c r="J44" s="1946">
        <v>15</v>
      </c>
      <c r="K44" s="1946">
        <v>22</v>
      </c>
    </row>
    <row r="45" spans="1:11" x14ac:dyDescent="0.25">
      <c r="A45" s="1740" t="s">
        <v>901</v>
      </c>
      <c r="B45" s="1946">
        <v>25</v>
      </c>
      <c r="C45" s="1946">
        <v>28</v>
      </c>
      <c r="D45" s="1946">
        <v>18</v>
      </c>
      <c r="E45" s="1946">
        <v>33</v>
      </c>
      <c r="F45" s="1946">
        <v>24</v>
      </c>
      <c r="G45" s="1946">
        <v>20</v>
      </c>
      <c r="H45" s="1946">
        <v>11</v>
      </c>
      <c r="I45" s="1946">
        <v>18</v>
      </c>
      <c r="J45" s="1946">
        <v>14</v>
      </c>
      <c r="K45" s="1946">
        <v>22</v>
      </c>
    </row>
    <row r="46" spans="1:11" x14ac:dyDescent="0.25">
      <c r="A46" s="1740" t="s">
        <v>902</v>
      </c>
      <c r="B46" s="1946">
        <v>20</v>
      </c>
      <c r="C46" s="1946">
        <v>30</v>
      </c>
      <c r="D46" s="1946">
        <v>20</v>
      </c>
      <c r="E46" s="1946">
        <v>20</v>
      </c>
      <c r="F46" s="1946">
        <v>31</v>
      </c>
      <c r="G46" s="1946">
        <v>21</v>
      </c>
      <c r="H46" s="1946">
        <v>20</v>
      </c>
      <c r="I46" s="1946">
        <v>26</v>
      </c>
      <c r="J46" s="1946">
        <v>22</v>
      </c>
      <c r="K46" s="1946">
        <v>24</v>
      </c>
    </row>
    <row r="47" spans="1:11" x14ac:dyDescent="0.25">
      <c r="A47" s="1740" t="s">
        <v>903</v>
      </c>
      <c r="B47" s="1946">
        <v>18</v>
      </c>
      <c r="C47" s="1946">
        <v>31</v>
      </c>
      <c r="D47" s="1946">
        <v>16</v>
      </c>
      <c r="E47" s="1946">
        <v>24</v>
      </c>
      <c r="F47" s="1946">
        <v>17</v>
      </c>
      <c r="G47" s="1946">
        <v>22</v>
      </c>
      <c r="H47" s="1946">
        <v>10</v>
      </c>
      <c r="I47" s="1946">
        <v>22</v>
      </c>
      <c r="J47" s="1946">
        <v>14</v>
      </c>
      <c r="K47" s="1946">
        <v>25</v>
      </c>
    </row>
    <row r="48" spans="1:11" x14ac:dyDescent="0.25">
      <c r="A48" s="1740" t="s">
        <v>904</v>
      </c>
      <c r="B48" s="1946">
        <v>23</v>
      </c>
      <c r="C48" s="1946">
        <v>9</v>
      </c>
      <c r="D48" s="1946">
        <v>24</v>
      </c>
      <c r="E48" s="1946">
        <v>24</v>
      </c>
      <c r="F48" s="1946">
        <v>19</v>
      </c>
      <c r="G48" s="1946">
        <v>9</v>
      </c>
      <c r="H48" s="1946">
        <v>13</v>
      </c>
      <c r="I48" s="1946">
        <v>18</v>
      </c>
      <c r="J48" s="1946">
        <v>19</v>
      </c>
      <c r="K48" s="1946">
        <v>13</v>
      </c>
    </row>
    <row r="49" spans="1:11" x14ac:dyDescent="0.25">
      <c r="A49" s="1740" t="s">
        <v>905</v>
      </c>
      <c r="B49" s="1946">
        <v>23</v>
      </c>
      <c r="C49" s="1946">
        <v>22</v>
      </c>
      <c r="D49" s="1946">
        <v>26</v>
      </c>
      <c r="E49" s="1946">
        <v>23</v>
      </c>
      <c r="F49" s="1946">
        <v>15</v>
      </c>
      <c r="G49" s="1946">
        <v>17</v>
      </c>
      <c r="H49" s="1946">
        <v>9</v>
      </c>
      <c r="I49" s="1946">
        <v>21</v>
      </c>
      <c r="J49" s="1946">
        <v>18</v>
      </c>
      <c r="K49" s="1946">
        <v>19</v>
      </c>
    </row>
    <row r="50" spans="1:11" x14ac:dyDescent="0.25">
      <c r="A50" s="1740" t="s">
        <v>906</v>
      </c>
      <c r="B50" s="1946">
        <v>12</v>
      </c>
      <c r="C50" s="1946">
        <v>21</v>
      </c>
      <c r="D50" s="1946">
        <v>14</v>
      </c>
      <c r="E50" s="1946">
        <v>15</v>
      </c>
      <c r="F50" s="1946">
        <v>32</v>
      </c>
      <c r="G50" s="1946">
        <v>22</v>
      </c>
      <c r="H50" s="1946">
        <v>16</v>
      </c>
      <c r="I50" s="1946">
        <v>12</v>
      </c>
      <c r="J50" s="1946">
        <v>14</v>
      </c>
      <c r="K50" s="1946">
        <v>19</v>
      </c>
    </row>
    <row r="51" spans="1:11" x14ac:dyDescent="0.25">
      <c r="A51" s="1740" t="s">
        <v>256</v>
      </c>
      <c r="B51" s="1946">
        <v>32</v>
      </c>
      <c r="C51" s="1946">
        <v>25</v>
      </c>
      <c r="D51" s="1946">
        <v>34</v>
      </c>
      <c r="E51" s="1946">
        <v>27</v>
      </c>
      <c r="F51" s="1946">
        <v>33</v>
      </c>
      <c r="G51" s="1946">
        <v>24</v>
      </c>
      <c r="H51" s="1946">
        <v>25</v>
      </c>
      <c r="I51" s="1946">
        <v>31</v>
      </c>
      <c r="J51" s="1946">
        <v>40</v>
      </c>
      <c r="K51" s="1946">
        <v>26</v>
      </c>
    </row>
    <row r="52" spans="1:11" x14ac:dyDescent="0.25">
      <c r="A52" s="1817" t="s">
        <v>38</v>
      </c>
      <c r="B52" s="1900">
        <f>SUM(B40:B51)</f>
        <v>249</v>
      </c>
      <c r="C52" s="1900">
        <f t="shared" ref="C52" si="18">SUM(C40:C51)</f>
        <v>288</v>
      </c>
      <c r="D52" s="1900">
        <f t="shared" ref="D52" si="19">SUM(D40:D51)</f>
        <v>246</v>
      </c>
      <c r="E52" s="1900">
        <f t="shared" ref="E52" si="20">SUM(E40:E51)</f>
        <v>263</v>
      </c>
      <c r="F52" s="1900">
        <f t="shared" ref="F52" si="21">SUM(F40:F51)</f>
        <v>262</v>
      </c>
      <c r="G52" s="1900">
        <f t="shared" ref="G52" si="22">SUM(G40:G51)</f>
        <v>246</v>
      </c>
      <c r="H52" s="1900">
        <f t="shared" ref="H52" si="23">SUM(H40:H51)</f>
        <v>194</v>
      </c>
      <c r="I52" s="1900">
        <f t="shared" ref="I52" si="24">SUM(I40:I51)</f>
        <v>248</v>
      </c>
      <c r="J52" s="1900">
        <f t="shared" ref="J52" si="25">SUM(J40:J51)</f>
        <v>228</v>
      </c>
      <c r="K52" s="1900">
        <f t="shared" ref="K52" si="26">SUM(K40:K51)</f>
        <v>242</v>
      </c>
    </row>
    <row r="54" spans="1:11" x14ac:dyDescent="0.25">
      <c r="A54" s="1629" t="s">
        <v>804</v>
      </c>
    </row>
    <row r="55" spans="1:11" x14ac:dyDescent="0.25">
      <c r="A55" s="1629"/>
    </row>
    <row r="56" spans="1:11" x14ac:dyDescent="0.25">
      <c r="A56" s="1766" t="s">
        <v>893</v>
      </c>
      <c r="B56" s="1941" t="s">
        <v>413</v>
      </c>
      <c r="C56" s="1941" t="s">
        <v>414</v>
      </c>
      <c r="D56" s="1941" t="s">
        <v>415</v>
      </c>
      <c r="E56" s="1941" t="s">
        <v>416</v>
      </c>
      <c r="F56" s="1941" t="s">
        <v>417</v>
      </c>
      <c r="G56" s="1941" t="s">
        <v>418</v>
      </c>
      <c r="H56" s="1941" t="s">
        <v>419</v>
      </c>
      <c r="I56" s="1941" t="s">
        <v>511</v>
      </c>
      <c r="J56" s="1941" t="s">
        <v>518</v>
      </c>
      <c r="K56" s="1941" t="s">
        <v>519</v>
      </c>
    </row>
    <row r="57" spans="1:11" x14ac:dyDescent="0.25">
      <c r="A57" s="1740" t="s">
        <v>907</v>
      </c>
      <c r="B57" s="68">
        <v>215</v>
      </c>
      <c r="C57" s="68">
        <v>227</v>
      </c>
      <c r="D57" s="68">
        <v>218</v>
      </c>
      <c r="E57" s="41">
        <v>195</v>
      </c>
      <c r="F57" s="41">
        <v>189</v>
      </c>
      <c r="G57" s="41">
        <v>181</v>
      </c>
      <c r="H57" s="41">
        <v>224</v>
      </c>
      <c r="I57" s="41">
        <v>240</v>
      </c>
      <c r="J57" s="41">
        <v>227</v>
      </c>
      <c r="K57" s="41">
        <v>298</v>
      </c>
    </row>
    <row r="58" spans="1:11" x14ac:dyDescent="0.25">
      <c r="A58" s="1740" t="s">
        <v>897</v>
      </c>
      <c r="B58" s="1946">
        <v>556</v>
      </c>
      <c r="C58" s="1946">
        <v>666</v>
      </c>
      <c r="D58" s="1946">
        <v>735</v>
      </c>
      <c r="E58" s="41">
        <v>801</v>
      </c>
      <c r="F58" s="41">
        <v>691</v>
      </c>
      <c r="G58" s="41">
        <v>702</v>
      </c>
      <c r="H58" s="41">
        <v>609</v>
      </c>
      <c r="I58" s="41">
        <v>731</v>
      </c>
      <c r="J58" s="41">
        <v>761</v>
      </c>
      <c r="K58" s="41">
        <v>844</v>
      </c>
    </row>
    <row r="59" spans="1:11" x14ac:dyDescent="0.25">
      <c r="A59" s="1740" t="s">
        <v>898</v>
      </c>
      <c r="B59" s="1946">
        <v>907</v>
      </c>
      <c r="C59" s="1946">
        <v>926</v>
      </c>
      <c r="D59" s="1946">
        <v>987</v>
      </c>
      <c r="E59" s="41">
        <v>972</v>
      </c>
      <c r="F59" s="41">
        <v>947</v>
      </c>
      <c r="G59" s="41">
        <v>956</v>
      </c>
      <c r="H59" s="41">
        <v>772</v>
      </c>
      <c r="I59" s="41">
        <v>900</v>
      </c>
      <c r="J59" s="41">
        <v>983</v>
      </c>
      <c r="K59" s="41">
        <v>977</v>
      </c>
    </row>
    <row r="60" spans="1:11" x14ac:dyDescent="0.25">
      <c r="A60" s="1740" t="s">
        <v>899</v>
      </c>
      <c r="B60" s="1946">
        <v>1093</v>
      </c>
      <c r="C60" s="1946">
        <v>1101</v>
      </c>
      <c r="D60" s="1946">
        <v>1083</v>
      </c>
      <c r="E60" s="41">
        <v>1078</v>
      </c>
      <c r="F60" s="41">
        <v>1091</v>
      </c>
      <c r="G60" s="41">
        <v>931</v>
      </c>
      <c r="H60" s="41">
        <v>732</v>
      </c>
      <c r="I60" s="41">
        <v>962</v>
      </c>
      <c r="J60" s="41">
        <v>1098</v>
      </c>
      <c r="K60" s="41">
        <v>1133</v>
      </c>
    </row>
    <row r="61" spans="1:11" x14ac:dyDescent="0.25">
      <c r="A61" s="1740" t="s">
        <v>900</v>
      </c>
      <c r="B61" s="1946">
        <v>978</v>
      </c>
      <c r="C61" s="1946">
        <v>1041</v>
      </c>
      <c r="D61" s="1946">
        <v>1046</v>
      </c>
      <c r="E61" s="41">
        <v>959</v>
      </c>
      <c r="F61" s="41">
        <v>861</v>
      </c>
      <c r="G61" s="41">
        <v>818</v>
      </c>
      <c r="H61" s="41">
        <v>675</v>
      </c>
      <c r="I61" s="41">
        <v>771</v>
      </c>
      <c r="J61" s="41">
        <v>828</v>
      </c>
      <c r="K61" s="41">
        <v>872</v>
      </c>
    </row>
    <row r="62" spans="1:11" x14ac:dyDescent="0.25">
      <c r="A62" s="1740" t="s">
        <v>901</v>
      </c>
      <c r="B62" s="1946">
        <v>921</v>
      </c>
      <c r="C62" s="1946">
        <v>1003</v>
      </c>
      <c r="D62" s="1946">
        <v>957</v>
      </c>
      <c r="E62" s="1946">
        <v>944</v>
      </c>
      <c r="F62" s="1946">
        <v>876</v>
      </c>
      <c r="G62" s="1946">
        <v>821</v>
      </c>
      <c r="H62" s="1946">
        <v>662</v>
      </c>
      <c r="I62" s="1946">
        <v>779</v>
      </c>
      <c r="J62" s="1946">
        <v>806</v>
      </c>
      <c r="K62" s="1946">
        <v>853</v>
      </c>
    </row>
    <row r="63" spans="1:11" x14ac:dyDescent="0.25">
      <c r="A63" s="1740" t="s">
        <v>902</v>
      </c>
      <c r="B63" s="1946">
        <v>831</v>
      </c>
      <c r="C63" s="1946">
        <v>893</v>
      </c>
      <c r="D63" s="1946">
        <v>787</v>
      </c>
      <c r="E63" s="1946">
        <v>861</v>
      </c>
      <c r="F63" s="1946">
        <v>824</v>
      </c>
      <c r="G63" s="1946">
        <v>747</v>
      </c>
      <c r="H63" s="1946">
        <v>621</v>
      </c>
      <c r="I63" s="1946">
        <v>710</v>
      </c>
      <c r="J63" s="1946">
        <v>804</v>
      </c>
      <c r="K63" s="1946">
        <v>895</v>
      </c>
    </row>
    <row r="64" spans="1:11" x14ac:dyDescent="0.25">
      <c r="A64" s="1740" t="s">
        <v>903</v>
      </c>
      <c r="B64" s="1946">
        <v>806</v>
      </c>
      <c r="C64" s="1946">
        <v>834</v>
      </c>
      <c r="D64" s="1946">
        <v>798</v>
      </c>
      <c r="E64" s="1946">
        <v>753</v>
      </c>
      <c r="F64" s="1946">
        <v>715</v>
      </c>
      <c r="G64" s="1946">
        <v>696</v>
      </c>
      <c r="H64" s="1946">
        <v>574</v>
      </c>
      <c r="I64" s="1946">
        <v>636</v>
      </c>
      <c r="J64" s="1946">
        <v>694</v>
      </c>
      <c r="K64" s="1946">
        <v>820</v>
      </c>
    </row>
    <row r="65" spans="1:11" x14ac:dyDescent="0.25">
      <c r="A65" s="1740" t="s">
        <v>904</v>
      </c>
      <c r="B65" s="1946">
        <v>862</v>
      </c>
      <c r="C65" s="1946">
        <v>763</v>
      </c>
      <c r="D65" s="1946">
        <v>738</v>
      </c>
      <c r="E65" s="1946">
        <v>757</v>
      </c>
      <c r="F65" s="1946">
        <v>715</v>
      </c>
      <c r="G65" s="1946">
        <v>649</v>
      </c>
      <c r="H65" s="1946">
        <v>534</v>
      </c>
      <c r="I65" s="1946">
        <v>650</v>
      </c>
      <c r="J65" s="1946">
        <v>710</v>
      </c>
      <c r="K65" s="1946">
        <v>673</v>
      </c>
    </row>
    <row r="66" spans="1:11" x14ac:dyDescent="0.25">
      <c r="A66" s="1740" t="s">
        <v>905</v>
      </c>
      <c r="B66" s="1946">
        <v>757</v>
      </c>
      <c r="C66" s="1946">
        <v>705</v>
      </c>
      <c r="D66" s="1946">
        <v>700</v>
      </c>
      <c r="E66" s="1946">
        <v>678</v>
      </c>
      <c r="F66" s="1946">
        <v>672</v>
      </c>
      <c r="G66" s="1946">
        <v>677</v>
      </c>
      <c r="H66" s="1946">
        <v>504</v>
      </c>
      <c r="I66" s="1946">
        <v>604</v>
      </c>
      <c r="J66" s="1946">
        <v>670</v>
      </c>
      <c r="K66" s="1946">
        <v>669</v>
      </c>
    </row>
    <row r="67" spans="1:11" x14ac:dyDescent="0.25">
      <c r="A67" s="1740" t="s">
        <v>906</v>
      </c>
      <c r="B67" s="1946">
        <v>519</v>
      </c>
      <c r="C67" s="1946">
        <v>608</v>
      </c>
      <c r="D67" s="1946">
        <v>538</v>
      </c>
      <c r="E67" s="1946">
        <v>572</v>
      </c>
      <c r="F67" s="1946">
        <v>586</v>
      </c>
      <c r="G67" s="1946">
        <v>561</v>
      </c>
      <c r="H67" s="1946">
        <v>467</v>
      </c>
      <c r="I67" s="1946">
        <v>534</v>
      </c>
      <c r="J67" s="1946">
        <v>599</v>
      </c>
      <c r="K67" s="1946">
        <v>655</v>
      </c>
    </row>
    <row r="68" spans="1:11" x14ac:dyDescent="0.25">
      <c r="A68" s="1740" t="s">
        <v>256</v>
      </c>
      <c r="B68" s="1946">
        <v>940</v>
      </c>
      <c r="C68" s="1946">
        <v>1016</v>
      </c>
      <c r="D68" s="1946">
        <v>1014</v>
      </c>
      <c r="E68" s="1946">
        <v>1028</v>
      </c>
      <c r="F68" s="1946">
        <v>1015</v>
      </c>
      <c r="G68" s="1946">
        <v>1053</v>
      </c>
      <c r="H68" s="1946">
        <v>896</v>
      </c>
      <c r="I68" s="1946">
        <v>1059</v>
      </c>
      <c r="J68" s="1946">
        <v>1260</v>
      </c>
      <c r="K68" s="1946">
        <v>1346</v>
      </c>
    </row>
    <row r="69" spans="1:11" x14ac:dyDescent="0.25">
      <c r="A69" s="1817" t="s">
        <v>38</v>
      </c>
      <c r="B69" s="1900">
        <f>SUM(B57:B68)</f>
        <v>9385</v>
      </c>
      <c r="C69" s="1900">
        <f t="shared" ref="C69:K69" si="27">SUM(C57:C68)</f>
        <v>9783</v>
      </c>
      <c r="D69" s="1900">
        <f t="shared" si="27"/>
        <v>9601</v>
      </c>
      <c r="E69" s="1900">
        <f t="shared" si="27"/>
        <v>9598</v>
      </c>
      <c r="F69" s="1900">
        <f t="shared" si="27"/>
        <v>9182</v>
      </c>
      <c r="G69" s="1900">
        <f t="shared" si="27"/>
        <v>8792</v>
      </c>
      <c r="H69" s="1900">
        <f t="shared" si="27"/>
        <v>7270</v>
      </c>
      <c r="I69" s="1900">
        <f t="shared" si="27"/>
        <v>8576</v>
      </c>
      <c r="J69" s="1900">
        <f t="shared" si="27"/>
        <v>9440</v>
      </c>
      <c r="K69" s="1900">
        <f t="shared" si="27"/>
        <v>10035</v>
      </c>
    </row>
  </sheetData>
  <pageMargins left="0.74803149606299213" right="0.74803149606299213" top="0.98425196850393704" bottom="0.98425196850393704" header="0.51181102362204722" footer="0.51181102362204722"/>
  <pageSetup paperSize="13" orientation="portrait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Q44" sqref="Q44"/>
    </sheetView>
  </sheetViews>
  <sheetFormatPr defaultColWidth="9.109375" defaultRowHeight="13.2" x14ac:dyDescent="0.25"/>
  <cols>
    <col min="1" max="1" width="19.6640625" style="1631" customWidth="1"/>
    <col min="2" max="11" width="6" style="1631" customWidth="1"/>
    <col min="12" max="13" width="7.109375" style="1631" customWidth="1"/>
    <col min="14" max="14" width="9.109375" style="1631"/>
    <col min="15" max="15" width="7.109375" style="1631" customWidth="1"/>
    <col min="16" max="16384" width="9.109375" style="1631"/>
  </cols>
  <sheetData>
    <row r="1" spans="1:15" x14ac:dyDescent="0.25">
      <c r="A1" s="1688" t="s">
        <v>1047</v>
      </c>
    </row>
    <row r="2" spans="1:15" x14ac:dyDescent="0.25">
      <c r="A2" s="1765"/>
    </row>
    <row r="3" spans="1:15" x14ac:dyDescent="0.25">
      <c r="A3" s="1762" t="s">
        <v>1</v>
      </c>
    </row>
    <row r="5" spans="1:15" x14ac:dyDescent="0.25">
      <c r="A5" s="1818" t="s">
        <v>257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</row>
    <row r="6" spans="1:15" hidden="1" x14ac:dyDescent="0.25">
      <c r="A6" s="1779" t="s">
        <v>908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5" x14ac:dyDescent="0.25">
      <c r="A7" s="1779" t="s">
        <v>909</v>
      </c>
      <c r="B7" s="1946">
        <v>245</v>
      </c>
      <c r="C7" s="1946">
        <v>308</v>
      </c>
      <c r="D7" s="1946">
        <v>344</v>
      </c>
      <c r="E7" s="1946">
        <v>432</v>
      </c>
      <c r="F7" s="1946">
        <v>2817</v>
      </c>
      <c r="G7" s="1946">
        <v>581</v>
      </c>
      <c r="H7" s="1946">
        <v>721</v>
      </c>
      <c r="I7" s="1946">
        <v>830</v>
      </c>
      <c r="J7" s="1946">
        <v>992</v>
      </c>
      <c r="K7" s="1946">
        <v>1145</v>
      </c>
    </row>
    <row r="8" spans="1:15" x14ac:dyDescent="0.25">
      <c r="A8" s="1779" t="s">
        <v>910</v>
      </c>
      <c r="B8" s="1946">
        <v>700</v>
      </c>
      <c r="C8" s="1946">
        <v>759</v>
      </c>
      <c r="D8" s="1946">
        <v>855</v>
      </c>
      <c r="E8" s="1946">
        <v>907</v>
      </c>
      <c r="F8" s="1946">
        <v>886</v>
      </c>
      <c r="G8" s="1946">
        <v>786</v>
      </c>
      <c r="H8" s="1946">
        <v>967</v>
      </c>
      <c r="I8" s="1946">
        <v>983</v>
      </c>
      <c r="J8" s="1946">
        <v>1158</v>
      </c>
      <c r="K8" s="1946">
        <v>1343</v>
      </c>
      <c r="L8" s="1779"/>
      <c r="M8" s="1779"/>
      <c r="N8" s="1779"/>
      <c r="O8" s="1779"/>
    </row>
    <row r="9" spans="1:15" x14ac:dyDescent="0.25">
      <c r="A9" s="1779" t="s">
        <v>911</v>
      </c>
      <c r="B9" s="1946">
        <v>1045</v>
      </c>
      <c r="C9" s="1946">
        <v>1233</v>
      </c>
      <c r="D9" s="1946">
        <v>1177</v>
      </c>
      <c r="E9" s="1946">
        <v>1303</v>
      </c>
      <c r="F9" s="1946">
        <v>1381</v>
      </c>
      <c r="G9" s="1946">
        <v>1325</v>
      </c>
      <c r="H9" s="1946">
        <v>1897</v>
      </c>
      <c r="I9" s="1946">
        <v>1697</v>
      </c>
      <c r="J9" s="1946">
        <v>1766</v>
      </c>
      <c r="K9" s="1946">
        <v>1809</v>
      </c>
    </row>
    <row r="10" spans="1:15" x14ac:dyDescent="0.25">
      <c r="A10" s="1779" t="s">
        <v>912</v>
      </c>
      <c r="B10" s="1946">
        <v>1818</v>
      </c>
      <c r="C10" s="1946">
        <v>1978</v>
      </c>
      <c r="D10" s="1946">
        <v>1976</v>
      </c>
      <c r="E10" s="1946">
        <v>1974</v>
      </c>
      <c r="F10" s="1946">
        <v>1871</v>
      </c>
      <c r="G10" s="1946">
        <v>1526</v>
      </c>
      <c r="H10" s="1946">
        <v>1997</v>
      </c>
      <c r="I10" s="1946">
        <v>1643</v>
      </c>
      <c r="J10" s="1946">
        <v>1708</v>
      </c>
      <c r="K10" s="1946">
        <v>1829</v>
      </c>
    </row>
    <row r="11" spans="1:15" x14ac:dyDescent="0.25">
      <c r="A11" s="1779" t="s">
        <v>913</v>
      </c>
      <c r="B11" s="1946">
        <v>2079</v>
      </c>
      <c r="C11" s="1946">
        <v>1839</v>
      </c>
      <c r="D11" s="1946">
        <v>1781</v>
      </c>
      <c r="E11" s="1946">
        <v>1772</v>
      </c>
      <c r="F11" s="1946">
        <v>1665</v>
      </c>
      <c r="G11" s="1946">
        <v>1484</v>
      </c>
      <c r="H11" s="1946">
        <v>2143</v>
      </c>
      <c r="I11" s="1946">
        <v>1800</v>
      </c>
      <c r="J11" s="1946">
        <v>2121</v>
      </c>
      <c r="K11" s="1946">
        <v>2349</v>
      </c>
    </row>
    <row r="12" spans="1:15" x14ac:dyDescent="0.25">
      <c r="A12" s="1779" t="s">
        <v>914</v>
      </c>
      <c r="B12" s="1946">
        <v>1820</v>
      </c>
      <c r="C12" s="1946">
        <v>1894</v>
      </c>
      <c r="D12" s="1946">
        <v>1919</v>
      </c>
      <c r="E12" s="1946">
        <v>2061</v>
      </c>
      <c r="F12" s="1946">
        <v>2136</v>
      </c>
      <c r="G12" s="1946">
        <v>2009</v>
      </c>
      <c r="H12" s="1946">
        <v>3313</v>
      </c>
      <c r="I12" s="1946">
        <v>2571</v>
      </c>
      <c r="J12" s="1946">
        <v>2672</v>
      </c>
      <c r="K12" s="1946">
        <v>2734</v>
      </c>
    </row>
    <row r="13" spans="1:15" x14ac:dyDescent="0.25">
      <c r="A13" s="1779" t="s">
        <v>915</v>
      </c>
      <c r="B13" s="1946">
        <v>2565</v>
      </c>
      <c r="C13" s="1946">
        <v>2829</v>
      </c>
      <c r="D13" s="1946">
        <v>2925</v>
      </c>
      <c r="E13" s="1946">
        <v>3122</v>
      </c>
      <c r="F13" s="1946">
        <v>3055</v>
      </c>
      <c r="G13" s="1946">
        <v>2463</v>
      </c>
      <c r="H13" s="1946">
        <v>3552</v>
      </c>
      <c r="I13" s="1946">
        <v>2604</v>
      </c>
      <c r="J13" s="1946">
        <v>2689</v>
      </c>
      <c r="K13" s="1946">
        <v>2911</v>
      </c>
    </row>
    <row r="14" spans="1:15" x14ac:dyDescent="0.25">
      <c r="A14" s="1779" t="s">
        <v>258</v>
      </c>
      <c r="B14" s="1946">
        <v>3152</v>
      </c>
      <c r="C14" s="1946">
        <v>3280</v>
      </c>
      <c r="D14" s="1946">
        <v>3105</v>
      </c>
      <c r="E14" s="1946">
        <v>3056</v>
      </c>
      <c r="F14" s="1946">
        <v>2871</v>
      </c>
      <c r="G14" s="1946">
        <v>2789</v>
      </c>
      <c r="H14" s="1946">
        <v>3927</v>
      </c>
      <c r="I14" s="1946">
        <v>2972</v>
      </c>
      <c r="J14" s="1946">
        <v>3124</v>
      </c>
      <c r="K14" s="1946">
        <v>3204</v>
      </c>
    </row>
    <row r="15" spans="1:15" x14ac:dyDescent="0.25">
      <c r="A15" s="1819" t="s">
        <v>916</v>
      </c>
      <c r="B15" s="1946">
        <v>3152</v>
      </c>
      <c r="C15" s="1946">
        <v>3231</v>
      </c>
      <c r="D15" s="1946">
        <v>3170</v>
      </c>
      <c r="E15" s="1946">
        <v>3076</v>
      </c>
      <c r="F15" s="1946">
        <v>2677</v>
      </c>
      <c r="G15" s="1946">
        <v>1849</v>
      </c>
      <c r="H15" s="1946">
        <v>2801</v>
      </c>
      <c r="I15" s="1946">
        <v>2002</v>
      </c>
      <c r="J15" s="1946">
        <v>1930</v>
      </c>
      <c r="K15" s="1946">
        <v>1781</v>
      </c>
    </row>
    <row r="16" spans="1:15" x14ac:dyDescent="0.25">
      <c r="A16" s="1820" t="s">
        <v>259</v>
      </c>
      <c r="B16" s="1946">
        <v>653</v>
      </c>
      <c r="C16" s="1946">
        <v>623</v>
      </c>
      <c r="D16" s="1946">
        <v>555</v>
      </c>
      <c r="E16" s="1946">
        <v>690</v>
      </c>
      <c r="F16" s="1946">
        <v>646</v>
      </c>
      <c r="G16" s="1946">
        <v>462</v>
      </c>
      <c r="H16" s="1946">
        <v>567</v>
      </c>
      <c r="I16" s="1946">
        <v>427</v>
      </c>
      <c r="J16" s="1946">
        <v>377</v>
      </c>
      <c r="K16" s="1946">
        <v>471</v>
      </c>
    </row>
    <row r="17" spans="1:12" x14ac:dyDescent="0.25">
      <c r="A17" s="1820" t="s">
        <v>260</v>
      </c>
      <c r="B17" s="1946">
        <v>616</v>
      </c>
      <c r="C17" s="1946">
        <v>596</v>
      </c>
      <c r="D17" s="1946">
        <v>704</v>
      </c>
      <c r="E17" s="1946">
        <v>692</v>
      </c>
      <c r="F17" s="1946">
        <v>590</v>
      </c>
      <c r="G17" s="1946">
        <v>433</v>
      </c>
      <c r="H17" s="1946">
        <v>477</v>
      </c>
      <c r="I17" s="1946">
        <v>421</v>
      </c>
      <c r="J17" s="1946">
        <v>475</v>
      </c>
      <c r="K17" s="1946">
        <v>503</v>
      </c>
    </row>
    <row r="18" spans="1:12" x14ac:dyDescent="0.25">
      <c r="A18" s="1820" t="s">
        <v>261</v>
      </c>
      <c r="B18" s="1946">
        <v>654</v>
      </c>
      <c r="C18" s="1946">
        <v>786</v>
      </c>
      <c r="D18" s="1946">
        <v>775</v>
      </c>
      <c r="E18" s="1946">
        <v>584</v>
      </c>
      <c r="F18" s="1946">
        <v>570</v>
      </c>
      <c r="G18" s="1946">
        <v>388</v>
      </c>
      <c r="H18" s="1946">
        <v>557</v>
      </c>
      <c r="I18" s="1946">
        <v>432</v>
      </c>
      <c r="J18" s="1946">
        <v>526</v>
      </c>
      <c r="K18" s="1946">
        <v>603</v>
      </c>
    </row>
    <row r="19" spans="1:12" x14ac:dyDescent="0.25">
      <c r="A19" s="1820" t="s">
        <v>262</v>
      </c>
      <c r="B19" s="1946">
        <v>776</v>
      </c>
      <c r="C19" s="1946">
        <v>729</v>
      </c>
      <c r="D19" s="1946">
        <v>624</v>
      </c>
      <c r="E19" s="1946">
        <v>573</v>
      </c>
      <c r="F19" s="1946">
        <v>511</v>
      </c>
      <c r="G19" s="1946">
        <v>394</v>
      </c>
      <c r="H19" s="1946">
        <v>623</v>
      </c>
      <c r="I19" s="1946">
        <v>563</v>
      </c>
      <c r="J19" s="1946">
        <v>623</v>
      </c>
      <c r="K19" s="1946">
        <v>731</v>
      </c>
    </row>
    <row r="20" spans="1:12" x14ac:dyDescent="0.25">
      <c r="A20" s="1820" t="s">
        <v>263</v>
      </c>
      <c r="B20" s="1946">
        <v>776</v>
      </c>
      <c r="C20" s="1946">
        <v>657</v>
      </c>
      <c r="D20" s="1946">
        <v>594</v>
      </c>
      <c r="E20" s="1946">
        <v>538</v>
      </c>
      <c r="F20" s="1946">
        <v>474</v>
      </c>
      <c r="G20" s="1946">
        <v>406</v>
      </c>
      <c r="H20" s="1946">
        <v>723</v>
      </c>
      <c r="I20" s="1946">
        <v>728</v>
      </c>
      <c r="J20" s="1946">
        <v>771</v>
      </c>
      <c r="K20" s="1946">
        <v>809</v>
      </c>
    </row>
    <row r="21" spans="1:12" x14ac:dyDescent="0.25">
      <c r="A21" s="1821" t="s">
        <v>264</v>
      </c>
      <c r="B21" s="1887">
        <v>3475</v>
      </c>
      <c r="C21" s="1887">
        <v>3391</v>
      </c>
      <c r="D21" s="1887">
        <v>3252</v>
      </c>
      <c r="E21" s="1887">
        <v>3077</v>
      </c>
      <c r="F21" s="1887">
        <v>2791</v>
      </c>
      <c r="G21" s="1887">
        <v>2083</v>
      </c>
      <c r="H21" s="1887">
        <v>2947</v>
      </c>
      <c r="I21" s="1887">
        <v>2571</v>
      </c>
      <c r="J21" s="1887">
        <v>2772</v>
      </c>
      <c r="K21" s="1887">
        <v>3117</v>
      </c>
    </row>
    <row r="22" spans="1:12" x14ac:dyDescent="0.25">
      <c r="A22" s="1820" t="s">
        <v>265</v>
      </c>
      <c r="B22" s="1946">
        <v>714</v>
      </c>
      <c r="C22" s="1946">
        <v>665</v>
      </c>
      <c r="D22" s="1946">
        <v>568</v>
      </c>
      <c r="E22" s="1946">
        <v>529</v>
      </c>
      <c r="F22" s="1946">
        <v>600</v>
      </c>
      <c r="G22" s="1946">
        <v>577</v>
      </c>
      <c r="H22" s="1946">
        <v>847</v>
      </c>
      <c r="I22" s="1946">
        <v>708</v>
      </c>
      <c r="J22" s="1946">
        <v>771</v>
      </c>
      <c r="K22" s="1946">
        <v>882</v>
      </c>
    </row>
    <row r="23" spans="1:12" x14ac:dyDescent="0.25">
      <c r="A23" s="1822" t="s">
        <v>266</v>
      </c>
      <c r="B23" s="1946">
        <v>687</v>
      </c>
      <c r="C23" s="1946">
        <v>595</v>
      </c>
      <c r="D23" s="1946">
        <v>609</v>
      </c>
      <c r="E23" s="1946">
        <v>688</v>
      </c>
      <c r="F23" s="1946">
        <v>735</v>
      </c>
      <c r="G23" s="1946">
        <v>680</v>
      </c>
      <c r="H23" s="1946">
        <v>970</v>
      </c>
      <c r="I23" s="1946">
        <v>833</v>
      </c>
      <c r="J23" s="1946">
        <v>913</v>
      </c>
      <c r="K23" s="1946">
        <v>962</v>
      </c>
    </row>
    <row r="24" spans="1:12" x14ac:dyDescent="0.25">
      <c r="A24" s="1822" t="s">
        <v>267</v>
      </c>
      <c r="B24" s="1946">
        <v>644</v>
      </c>
      <c r="C24" s="1946">
        <v>655</v>
      </c>
      <c r="D24" s="1946">
        <v>715</v>
      </c>
      <c r="E24" s="1946">
        <v>807</v>
      </c>
      <c r="F24" s="1946">
        <v>845</v>
      </c>
      <c r="G24" s="1946">
        <v>853</v>
      </c>
      <c r="H24" s="1946">
        <v>1117</v>
      </c>
      <c r="I24" s="1946">
        <v>923</v>
      </c>
      <c r="J24" s="1946">
        <v>1006</v>
      </c>
      <c r="K24" s="1946">
        <v>936</v>
      </c>
    </row>
    <row r="25" spans="1:12" x14ac:dyDescent="0.25">
      <c r="A25" s="1820" t="s">
        <v>268</v>
      </c>
      <c r="B25" s="1946">
        <v>683</v>
      </c>
      <c r="C25" s="1946">
        <v>772</v>
      </c>
      <c r="D25" s="1946">
        <v>921</v>
      </c>
      <c r="E25" s="1946">
        <v>1095</v>
      </c>
      <c r="F25" s="1946">
        <v>1122</v>
      </c>
      <c r="G25" s="1946">
        <v>1040</v>
      </c>
      <c r="H25" s="1946">
        <v>1278</v>
      </c>
      <c r="I25" s="1946">
        <v>1176</v>
      </c>
      <c r="J25" s="1946">
        <v>1079</v>
      </c>
      <c r="K25" s="1946">
        <v>1249</v>
      </c>
    </row>
    <row r="26" spans="1:12" x14ac:dyDescent="0.25">
      <c r="A26" s="1820" t="s">
        <v>269</v>
      </c>
      <c r="B26" s="1946">
        <v>861</v>
      </c>
      <c r="C26" s="1946">
        <v>1080</v>
      </c>
      <c r="D26" s="1946">
        <v>1255</v>
      </c>
      <c r="E26" s="1946">
        <v>1346</v>
      </c>
      <c r="F26" s="1946">
        <v>1239</v>
      </c>
      <c r="G26" s="1946">
        <v>1276</v>
      </c>
      <c r="H26" s="1946">
        <v>1586</v>
      </c>
      <c r="I26" s="1946">
        <v>1293</v>
      </c>
      <c r="J26" s="1946">
        <v>1421</v>
      </c>
      <c r="K26" s="1946">
        <v>1426</v>
      </c>
    </row>
    <row r="27" spans="1:12" x14ac:dyDescent="0.25">
      <c r="A27" s="1821" t="s">
        <v>270</v>
      </c>
      <c r="B27" s="1887">
        <v>3589</v>
      </c>
      <c r="C27" s="1887">
        <v>3767</v>
      </c>
      <c r="D27" s="1887">
        <v>4068</v>
      </c>
      <c r="E27" s="1887">
        <v>4465</v>
      </c>
      <c r="F27" s="1887">
        <v>4541</v>
      </c>
      <c r="G27" s="1887">
        <v>4426</v>
      </c>
      <c r="H27" s="1887">
        <v>5798</v>
      </c>
      <c r="I27" s="1887">
        <v>4933</v>
      </c>
      <c r="J27" s="1887">
        <v>5190</v>
      </c>
      <c r="K27" s="1887">
        <v>5455</v>
      </c>
    </row>
    <row r="28" spans="1:12" x14ac:dyDescent="0.25">
      <c r="A28" s="1779" t="s">
        <v>271</v>
      </c>
      <c r="B28" s="1946">
        <v>608</v>
      </c>
      <c r="C28" s="1946">
        <v>735</v>
      </c>
      <c r="D28" s="1946">
        <v>819</v>
      </c>
      <c r="E28" s="1946">
        <v>888</v>
      </c>
      <c r="F28" s="1946">
        <v>859</v>
      </c>
      <c r="G28" s="1946">
        <v>826</v>
      </c>
      <c r="H28" s="1946">
        <v>770</v>
      </c>
      <c r="I28" s="1946">
        <v>1011</v>
      </c>
      <c r="J28" s="1946">
        <v>887</v>
      </c>
      <c r="K28" s="1946">
        <v>973</v>
      </c>
    </row>
    <row r="29" spans="1:12" x14ac:dyDescent="0.25">
      <c r="A29" s="1823" t="s">
        <v>38</v>
      </c>
      <c r="B29" s="1887">
        <f t="shared" ref="B29:H29" si="0">SUM(B28,B27,B21,B7:B15)</f>
        <v>24248</v>
      </c>
      <c r="C29" s="1887">
        <f t="shared" si="0"/>
        <v>25244</v>
      </c>
      <c r="D29" s="1887">
        <f t="shared" si="0"/>
        <v>25391</v>
      </c>
      <c r="E29" s="1887">
        <f t="shared" si="0"/>
        <v>26133</v>
      </c>
      <c r="F29" s="1887">
        <f t="shared" si="0"/>
        <v>27550</v>
      </c>
      <c r="G29" s="1887">
        <f t="shared" si="0"/>
        <v>22147</v>
      </c>
      <c r="H29" s="1887">
        <f t="shared" si="0"/>
        <v>30833</v>
      </c>
      <c r="I29" s="1887">
        <v>25617</v>
      </c>
      <c r="J29" s="1887">
        <v>27009</v>
      </c>
      <c r="K29" s="1887">
        <v>28650</v>
      </c>
    </row>
    <row r="30" spans="1:12" x14ac:dyDescent="0.25">
      <c r="A30" s="1823"/>
      <c r="B30" s="1779"/>
      <c r="C30" s="1779"/>
      <c r="D30" s="1779"/>
      <c r="E30" s="1779"/>
      <c r="F30" s="1779"/>
      <c r="G30" s="1779"/>
      <c r="H30" s="1779"/>
      <c r="I30" s="1779"/>
      <c r="J30" s="1779"/>
      <c r="K30" s="1779"/>
    </row>
    <row r="31" spans="1:12" x14ac:dyDescent="0.25">
      <c r="A31" s="1762" t="s">
        <v>2</v>
      </c>
      <c r="B31" s="1779"/>
      <c r="C31" s="1779"/>
      <c r="D31" s="1779"/>
      <c r="E31" s="1779"/>
      <c r="F31" s="1779"/>
      <c r="G31" s="1779"/>
      <c r="H31" s="1779"/>
      <c r="I31" s="1779"/>
      <c r="J31" s="1779"/>
      <c r="K31" s="1779"/>
    </row>
    <row r="32" spans="1:12" x14ac:dyDescent="0.25">
      <c r="B32" s="1779"/>
      <c r="C32" s="1779"/>
      <c r="D32" s="1779"/>
      <c r="E32" s="1779"/>
      <c r="F32" s="1779"/>
      <c r="G32" s="1779"/>
      <c r="H32" s="1779"/>
      <c r="I32" s="1779"/>
      <c r="J32" s="1779"/>
      <c r="K32" s="1779"/>
      <c r="L32" s="1634"/>
    </row>
    <row r="33" spans="1:13" x14ac:dyDescent="0.25">
      <c r="A33" s="1818" t="s">
        <v>257</v>
      </c>
      <c r="B33" s="1743" t="s">
        <v>413</v>
      </c>
      <c r="C33" s="1744" t="s">
        <v>414</v>
      </c>
      <c r="D33" s="1744" t="s">
        <v>415</v>
      </c>
      <c r="E33" s="1744" t="s">
        <v>416</v>
      </c>
      <c r="F33" s="1744" t="s">
        <v>417</v>
      </c>
      <c r="G33" s="1744" t="s">
        <v>418</v>
      </c>
      <c r="H33" s="1744" t="s">
        <v>419</v>
      </c>
      <c r="I33" s="1744" t="s">
        <v>511</v>
      </c>
      <c r="J33" s="1744" t="s">
        <v>518</v>
      </c>
      <c r="K33" s="1744" t="s">
        <v>519</v>
      </c>
      <c r="L33" s="1634"/>
    </row>
    <row r="34" spans="1:13" ht="8.4" hidden="1" customHeight="1" x14ac:dyDescent="0.25">
      <c r="A34" s="1779" t="s">
        <v>908</v>
      </c>
      <c r="B34" s="1779"/>
      <c r="C34" s="1779"/>
      <c r="D34" s="1779"/>
      <c r="E34" s="1779"/>
      <c r="F34" s="1779"/>
      <c r="G34" s="1779"/>
      <c r="H34" s="1779"/>
      <c r="I34" s="1779"/>
      <c r="J34" s="1779"/>
      <c r="K34" s="1779"/>
      <c r="L34" s="1634"/>
    </row>
    <row r="35" spans="1:13" x14ac:dyDescent="0.25">
      <c r="A35" s="1779" t="s">
        <v>909</v>
      </c>
      <c r="B35" s="1772">
        <v>78</v>
      </c>
      <c r="C35" s="1772">
        <v>88</v>
      </c>
      <c r="D35" s="1772">
        <v>112</v>
      </c>
      <c r="E35" s="1772">
        <v>114</v>
      </c>
      <c r="F35" s="1772">
        <v>1319</v>
      </c>
      <c r="G35" s="1772">
        <v>177</v>
      </c>
      <c r="H35" s="1772">
        <v>201</v>
      </c>
      <c r="I35" s="1772">
        <v>226</v>
      </c>
      <c r="J35" s="1772">
        <v>274</v>
      </c>
      <c r="K35" s="1772">
        <v>279</v>
      </c>
      <c r="L35" s="1634"/>
    </row>
    <row r="36" spans="1:13" x14ac:dyDescent="0.25">
      <c r="A36" s="1779" t="s">
        <v>910</v>
      </c>
      <c r="B36" s="1772">
        <v>212</v>
      </c>
      <c r="C36" s="1772">
        <v>220</v>
      </c>
      <c r="D36" s="1772">
        <v>270</v>
      </c>
      <c r="E36" s="1772">
        <v>290</v>
      </c>
      <c r="F36" s="1772">
        <v>271</v>
      </c>
      <c r="G36" s="1772">
        <v>225</v>
      </c>
      <c r="H36" s="1772">
        <v>263</v>
      </c>
      <c r="I36" s="1772">
        <v>258</v>
      </c>
      <c r="J36" s="1772">
        <v>318</v>
      </c>
      <c r="K36" s="1772">
        <v>381</v>
      </c>
      <c r="L36" s="1634"/>
    </row>
    <row r="37" spans="1:13" x14ac:dyDescent="0.25">
      <c r="A37" s="1779" t="s">
        <v>911</v>
      </c>
      <c r="B37" s="1772">
        <v>328</v>
      </c>
      <c r="C37" s="1772">
        <v>391</v>
      </c>
      <c r="D37" s="1772">
        <v>349</v>
      </c>
      <c r="E37" s="1772">
        <v>350</v>
      </c>
      <c r="F37" s="1772">
        <v>400</v>
      </c>
      <c r="G37" s="1772">
        <v>408</v>
      </c>
      <c r="H37" s="1772">
        <v>546</v>
      </c>
      <c r="I37" s="1772">
        <v>462</v>
      </c>
      <c r="J37" s="1772">
        <v>501</v>
      </c>
      <c r="K37" s="1772">
        <v>546</v>
      </c>
      <c r="L37" s="1634"/>
    </row>
    <row r="38" spans="1:13" x14ac:dyDescent="0.25">
      <c r="A38" s="1779" t="s">
        <v>912</v>
      </c>
      <c r="B38" s="1772">
        <v>606</v>
      </c>
      <c r="C38" s="1772">
        <v>634</v>
      </c>
      <c r="D38" s="1772">
        <v>603</v>
      </c>
      <c r="E38" s="1772">
        <v>615</v>
      </c>
      <c r="F38" s="1772">
        <v>562</v>
      </c>
      <c r="G38" s="1772">
        <v>448</v>
      </c>
      <c r="H38" s="1772">
        <v>578</v>
      </c>
      <c r="I38" s="1772">
        <v>440</v>
      </c>
      <c r="J38" s="1772">
        <v>522</v>
      </c>
      <c r="K38" s="1772">
        <v>558</v>
      </c>
      <c r="L38" s="1634"/>
    </row>
    <row r="39" spans="1:13" x14ac:dyDescent="0.25">
      <c r="A39" s="1779" t="s">
        <v>913</v>
      </c>
      <c r="B39" s="1772">
        <v>682</v>
      </c>
      <c r="C39" s="1772">
        <v>608</v>
      </c>
      <c r="D39" s="1772">
        <v>529</v>
      </c>
      <c r="E39" s="1772">
        <v>555</v>
      </c>
      <c r="F39" s="1772">
        <v>552</v>
      </c>
      <c r="G39" s="1772">
        <v>445</v>
      </c>
      <c r="H39" s="1772">
        <v>623</v>
      </c>
      <c r="I39" s="1772">
        <v>533</v>
      </c>
      <c r="J39" s="1772">
        <v>659</v>
      </c>
      <c r="K39" s="1772">
        <v>677</v>
      </c>
      <c r="L39" s="1634"/>
    </row>
    <row r="40" spans="1:13" x14ac:dyDescent="0.25">
      <c r="A40" s="1779" t="s">
        <v>914</v>
      </c>
      <c r="B40" s="1772">
        <v>611</v>
      </c>
      <c r="C40" s="1772">
        <v>636</v>
      </c>
      <c r="D40" s="1772">
        <v>603</v>
      </c>
      <c r="E40" s="1772">
        <v>610</v>
      </c>
      <c r="F40" s="1772">
        <v>656</v>
      </c>
      <c r="G40" s="1772">
        <v>622</v>
      </c>
      <c r="H40" s="1772">
        <v>966</v>
      </c>
      <c r="I40" s="1772">
        <v>742</v>
      </c>
      <c r="J40" s="1772">
        <v>821</v>
      </c>
      <c r="K40" s="1772">
        <v>823</v>
      </c>
      <c r="L40" s="1634"/>
    </row>
    <row r="41" spans="1:13" x14ac:dyDescent="0.25">
      <c r="A41" s="1779" t="s">
        <v>915</v>
      </c>
      <c r="B41" s="1772">
        <v>864</v>
      </c>
      <c r="C41" s="1772">
        <v>970</v>
      </c>
      <c r="D41" s="1772">
        <v>985</v>
      </c>
      <c r="E41" s="1772">
        <v>1008</v>
      </c>
      <c r="F41" s="1772">
        <v>961</v>
      </c>
      <c r="G41" s="1772">
        <v>801</v>
      </c>
      <c r="H41" s="1772">
        <v>1041</v>
      </c>
      <c r="I41" s="1772">
        <v>784</v>
      </c>
      <c r="J41" s="1772">
        <v>821</v>
      </c>
      <c r="K41" s="1772">
        <v>938</v>
      </c>
      <c r="L41" s="1634"/>
    </row>
    <row r="42" spans="1:13" x14ac:dyDescent="0.25">
      <c r="A42" s="1779" t="s">
        <v>258</v>
      </c>
      <c r="B42" s="1772">
        <v>1009</v>
      </c>
      <c r="C42" s="1772">
        <v>1139</v>
      </c>
      <c r="D42" s="1772">
        <v>1016</v>
      </c>
      <c r="E42" s="1772">
        <v>973</v>
      </c>
      <c r="F42" s="1772">
        <v>962</v>
      </c>
      <c r="G42" s="1772">
        <v>900</v>
      </c>
      <c r="H42" s="1772">
        <v>1206</v>
      </c>
      <c r="I42" s="1772">
        <v>888</v>
      </c>
      <c r="J42" s="1772">
        <v>989</v>
      </c>
      <c r="K42" s="1772">
        <v>1046</v>
      </c>
      <c r="L42" s="1634"/>
    </row>
    <row r="43" spans="1:13" x14ac:dyDescent="0.25">
      <c r="A43" s="1819" t="s">
        <v>916</v>
      </c>
      <c r="B43" s="1772">
        <v>1075</v>
      </c>
      <c r="C43" s="1772">
        <v>1117</v>
      </c>
      <c r="D43" s="1772">
        <v>1048</v>
      </c>
      <c r="E43" s="1772">
        <v>1017</v>
      </c>
      <c r="F43" s="1772">
        <v>880</v>
      </c>
      <c r="G43" s="1772">
        <v>641</v>
      </c>
      <c r="H43" s="1772">
        <v>910</v>
      </c>
      <c r="I43" s="1772">
        <v>617</v>
      </c>
      <c r="J43" s="1772">
        <v>624</v>
      </c>
      <c r="K43" s="1772">
        <v>589</v>
      </c>
      <c r="L43" s="1634"/>
    </row>
    <row r="44" spans="1:13" x14ac:dyDescent="0.25">
      <c r="A44" s="1820" t="s">
        <v>259</v>
      </c>
      <c r="B44" s="1772">
        <v>248</v>
      </c>
      <c r="C44" s="1772">
        <v>228</v>
      </c>
      <c r="D44" s="1772">
        <v>205</v>
      </c>
      <c r="E44" s="1772">
        <v>222</v>
      </c>
      <c r="F44" s="1772">
        <v>228</v>
      </c>
      <c r="G44" s="1772">
        <v>157</v>
      </c>
      <c r="H44" s="1772">
        <v>178</v>
      </c>
      <c r="I44" s="1772">
        <v>141</v>
      </c>
      <c r="J44" s="1772">
        <v>115</v>
      </c>
      <c r="K44" s="1772">
        <v>143</v>
      </c>
      <c r="L44" s="1634"/>
    </row>
    <row r="45" spans="1:13" x14ac:dyDescent="0.25">
      <c r="A45" s="1820" t="s">
        <v>260</v>
      </c>
      <c r="B45" s="1772">
        <v>216</v>
      </c>
      <c r="C45" s="1772">
        <v>206</v>
      </c>
      <c r="D45" s="1772">
        <v>245</v>
      </c>
      <c r="E45" s="1772">
        <v>272</v>
      </c>
      <c r="F45" s="1772">
        <v>192</v>
      </c>
      <c r="G45" s="1772">
        <v>131</v>
      </c>
      <c r="H45" s="1772">
        <v>148</v>
      </c>
      <c r="I45" s="1772">
        <v>134</v>
      </c>
      <c r="J45" s="1772">
        <v>161</v>
      </c>
      <c r="K45" s="1772">
        <v>187</v>
      </c>
      <c r="L45" s="1634"/>
    </row>
    <row r="46" spans="1:13" x14ac:dyDescent="0.25">
      <c r="A46" s="1820" t="s">
        <v>261</v>
      </c>
      <c r="B46" s="1772">
        <v>235</v>
      </c>
      <c r="C46" s="1772">
        <v>285</v>
      </c>
      <c r="D46" s="1772">
        <v>289</v>
      </c>
      <c r="E46" s="1772">
        <v>204</v>
      </c>
      <c r="F46" s="1772">
        <v>200</v>
      </c>
      <c r="G46" s="1772">
        <v>136</v>
      </c>
      <c r="H46" s="1772">
        <v>168</v>
      </c>
      <c r="I46" s="1772">
        <v>141</v>
      </c>
      <c r="J46" s="1772">
        <v>181</v>
      </c>
      <c r="K46" s="1772">
        <v>210</v>
      </c>
      <c r="L46" s="1633"/>
      <c r="M46" s="1629"/>
    </row>
    <row r="47" spans="1:13" x14ac:dyDescent="0.25">
      <c r="A47" s="1820" t="s">
        <v>262</v>
      </c>
      <c r="B47" s="1772">
        <v>291</v>
      </c>
      <c r="C47" s="1772">
        <v>255</v>
      </c>
      <c r="D47" s="1772">
        <v>225</v>
      </c>
      <c r="E47" s="1772">
        <v>178</v>
      </c>
      <c r="F47" s="1772">
        <v>177</v>
      </c>
      <c r="G47" s="1772">
        <v>153</v>
      </c>
      <c r="H47" s="1772">
        <v>193</v>
      </c>
      <c r="I47" s="1772">
        <v>197</v>
      </c>
      <c r="J47" s="1772">
        <v>211</v>
      </c>
      <c r="K47" s="1772">
        <v>263</v>
      </c>
      <c r="L47" s="1634"/>
    </row>
    <row r="48" spans="1:13" x14ac:dyDescent="0.25">
      <c r="A48" s="1820" t="s">
        <v>263</v>
      </c>
      <c r="B48" s="1772">
        <v>286</v>
      </c>
      <c r="C48" s="1772">
        <v>238</v>
      </c>
      <c r="D48" s="1772">
        <v>218</v>
      </c>
      <c r="E48" s="1772">
        <v>206</v>
      </c>
      <c r="F48" s="1772">
        <v>159</v>
      </c>
      <c r="G48" s="1772">
        <v>153</v>
      </c>
      <c r="H48" s="1772">
        <v>240</v>
      </c>
      <c r="I48" s="1772">
        <v>251</v>
      </c>
      <c r="J48" s="1772">
        <v>263</v>
      </c>
      <c r="K48" s="1772">
        <v>279</v>
      </c>
      <c r="L48" s="1634"/>
    </row>
    <row r="49" spans="1:13" x14ac:dyDescent="0.25">
      <c r="A49" s="1821" t="s">
        <v>264</v>
      </c>
      <c r="B49" s="1633">
        <v>1276</v>
      </c>
      <c r="C49" s="1633">
        <v>1212</v>
      </c>
      <c r="D49" s="1633">
        <v>1182</v>
      </c>
      <c r="E49" s="1633">
        <v>1082</v>
      </c>
      <c r="F49" s="1633">
        <v>956</v>
      </c>
      <c r="G49" s="1633">
        <v>730</v>
      </c>
      <c r="H49" s="1633">
        <v>927</v>
      </c>
      <c r="I49" s="1633">
        <v>864</v>
      </c>
      <c r="J49" s="1633">
        <v>931</v>
      </c>
      <c r="K49" s="1633">
        <v>1082</v>
      </c>
      <c r="L49" s="1634"/>
    </row>
    <row r="50" spans="1:13" x14ac:dyDescent="0.25">
      <c r="A50" s="1820" t="s">
        <v>265</v>
      </c>
      <c r="B50" s="1772">
        <v>264</v>
      </c>
      <c r="C50" s="1772">
        <v>251</v>
      </c>
      <c r="D50" s="1772">
        <v>203</v>
      </c>
      <c r="E50" s="1772">
        <v>181</v>
      </c>
      <c r="F50" s="1772">
        <v>210</v>
      </c>
      <c r="G50" s="1772">
        <v>191</v>
      </c>
      <c r="H50" s="1772">
        <v>270</v>
      </c>
      <c r="I50" s="1772">
        <v>237</v>
      </c>
      <c r="J50" s="1772">
        <v>268</v>
      </c>
      <c r="K50" s="1772">
        <v>280</v>
      </c>
      <c r="L50" s="1634"/>
    </row>
    <row r="51" spans="1:13" x14ac:dyDescent="0.25">
      <c r="A51" s="1822" t="s">
        <v>266</v>
      </c>
      <c r="B51" s="1772">
        <v>250</v>
      </c>
      <c r="C51" s="1772">
        <v>233</v>
      </c>
      <c r="D51" s="1772">
        <v>233</v>
      </c>
      <c r="E51" s="1772">
        <v>231</v>
      </c>
      <c r="F51" s="1772">
        <v>250</v>
      </c>
      <c r="G51" s="1772">
        <v>243</v>
      </c>
      <c r="H51" s="1772">
        <v>331</v>
      </c>
      <c r="I51" s="1772">
        <v>254</v>
      </c>
      <c r="J51" s="1772">
        <v>329</v>
      </c>
      <c r="K51" s="1772">
        <v>320</v>
      </c>
      <c r="L51" s="1634"/>
    </row>
    <row r="52" spans="1:13" x14ac:dyDescent="0.25">
      <c r="A52" s="1822" t="s">
        <v>267</v>
      </c>
      <c r="B52" s="1772">
        <v>236</v>
      </c>
      <c r="C52" s="1772">
        <v>242</v>
      </c>
      <c r="D52" s="1772">
        <v>283</v>
      </c>
      <c r="E52" s="1772">
        <v>271</v>
      </c>
      <c r="F52" s="1772">
        <v>292</v>
      </c>
      <c r="G52" s="1772">
        <v>302</v>
      </c>
      <c r="H52" s="1772">
        <v>374</v>
      </c>
      <c r="I52" s="1772">
        <v>325</v>
      </c>
      <c r="J52" s="1772">
        <v>355</v>
      </c>
      <c r="K52" s="1772">
        <v>317</v>
      </c>
      <c r="L52" s="1633"/>
      <c r="M52" s="1629"/>
    </row>
    <row r="53" spans="1:13" x14ac:dyDescent="0.25">
      <c r="A53" s="1820" t="s">
        <v>268</v>
      </c>
      <c r="B53" s="1772">
        <v>262</v>
      </c>
      <c r="C53" s="1772">
        <v>303</v>
      </c>
      <c r="D53" s="1772">
        <v>350</v>
      </c>
      <c r="E53" s="1772">
        <v>419</v>
      </c>
      <c r="F53" s="1772">
        <v>413</v>
      </c>
      <c r="G53" s="1772">
        <v>365</v>
      </c>
      <c r="H53" s="1772">
        <v>417</v>
      </c>
      <c r="I53" s="1772">
        <v>370</v>
      </c>
      <c r="J53" s="1772">
        <v>388</v>
      </c>
      <c r="K53" s="1772">
        <v>468</v>
      </c>
      <c r="L53" s="1634"/>
    </row>
    <row r="54" spans="1:13" x14ac:dyDescent="0.25">
      <c r="A54" s="1820" t="s">
        <v>269</v>
      </c>
      <c r="B54" s="1772">
        <v>336</v>
      </c>
      <c r="C54" s="1772">
        <v>435</v>
      </c>
      <c r="D54" s="1772">
        <v>466</v>
      </c>
      <c r="E54" s="1772">
        <v>498</v>
      </c>
      <c r="F54" s="1772">
        <v>443</v>
      </c>
      <c r="G54" s="1772">
        <v>484</v>
      </c>
      <c r="H54" s="1772">
        <v>564</v>
      </c>
      <c r="I54" s="1772">
        <v>476</v>
      </c>
      <c r="J54" s="1772">
        <v>564</v>
      </c>
      <c r="K54" s="1772">
        <v>531</v>
      </c>
      <c r="L54" s="1633"/>
      <c r="M54" s="1629"/>
    </row>
    <row r="55" spans="1:13" x14ac:dyDescent="0.25">
      <c r="A55" s="1821" t="s">
        <v>270</v>
      </c>
      <c r="B55" s="1633">
        <v>1348</v>
      </c>
      <c r="C55" s="1633">
        <v>1464</v>
      </c>
      <c r="D55" s="1633">
        <v>1535</v>
      </c>
      <c r="E55" s="1633">
        <v>1600</v>
      </c>
      <c r="F55" s="1633">
        <v>1608</v>
      </c>
      <c r="G55" s="1633">
        <v>1585</v>
      </c>
      <c r="H55" s="1633">
        <v>1956</v>
      </c>
      <c r="I55" s="1633">
        <v>1662</v>
      </c>
      <c r="J55" s="1633">
        <v>1904</v>
      </c>
      <c r="K55" s="1633">
        <v>1916</v>
      </c>
    </row>
    <row r="56" spans="1:13" x14ac:dyDescent="0.25">
      <c r="A56" s="1779" t="s">
        <v>271</v>
      </c>
      <c r="B56" s="1824">
        <v>219</v>
      </c>
      <c r="C56" s="1824">
        <v>283</v>
      </c>
      <c r="D56" s="1824">
        <v>323</v>
      </c>
      <c r="E56" s="1824">
        <v>325</v>
      </c>
      <c r="F56" s="1824">
        <v>299</v>
      </c>
      <c r="G56" s="1824">
        <v>319</v>
      </c>
      <c r="H56" s="1824">
        <v>278</v>
      </c>
      <c r="I56" s="1824">
        <v>367</v>
      </c>
      <c r="J56" s="1824">
        <v>324</v>
      </c>
      <c r="K56" s="1824">
        <v>366</v>
      </c>
    </row>
    <row r="57" spans="1:13" x14ac:dyDescent="0.25">
      <c r="A57" s="1823" t="s">
        <v>38</v>
      </c>
      <c r="B57" s="1633">
        <v>8308</v>
      </c>
      <c r="C57" s="1633">
        <v>8762</v>
      </c>
      <c r="D57" s="1633">
        <v>8555</v>
      </c>
      <c r="E57" s="1633">
        <v>8539</v>
      </c>
      <c r="F57" s="1633">
        <v>9426</v>
      </c>
      <c r="G57" s="1633">
        <v>7301</v>
      </c>
      <c r="H57" s="1633">
        <v>9495</v>
      </c>
      <c r="I57" s="1633">
        <v>7843</v>
      </c>
      <c r="J57" s="1633">
        <v>8688</v>
      </c>
      <c r="K57" s="1633">
        <v>9201</v>
      </c>
    </row>
    <row r="58" spans="1:13" x14ac:dyDescent="0.25">
      <c r="A58" s="1779"/>
      <c r="B58" s="1779"/>
      <c r="C58" s="1779"/>
      <c r="D58" s="1779"/>
      <c r="E58" s="1779"/>
      <c r="F58" s="1779"/>
      <c r="G58" s="1779"/>
      <c r="H58" s="1779"/>
      <c r="I58" s="1779"/>
      <c r="J58" s="1779"/>
      <c r="K58" s="1779"/>
    </row>
    <row r="59" spans="1:13" x14ac:dyDescent="0.25">
      <c r="A59" s="1762" t="s">
        <v>803</v>
      </c>
    </row>
    <row r="61" spans="1:13" x14ac:dyDescent="0.25">
      <c r="A61" s="1818" t="s">
        <v>257</v>
      </c>
      <c r="B61" s="1743" t="s">
        <v>413</v>
      </c>
      <c r="C61" s="1744" t="s">
        <v>414</v>
      </c>
      <c r="D61" s="1744" t="s">
        <v>415</v>
      </c>
      <c r="E61" s="1744" t="s">
        <v>416</v>
      </c>
      <c r="F61" s="1744" t="s">
        <v>417</v>
      </c>
      <c r="G61" s="1744" t="s">
        <v>418</v>
      </c>
      <c r="H61" s="1744" t="s">
        <v>419</v>
      </c>
      <c r="I61" s="1744" t="s">
        <v>511</v>
      </c>
      <c r="J61" s="1744" t="s">
        <v>518</v>
      </c>
      <c r="K61" s="1744" t="s">
        <v>519</v>
      </c>
    </row>
    <row r="62" spans="1:13" hidden="1" x14ac:dyDescent="0.25">
      <c r="A62" s="1779" t="s">
        <v>908</v>
      </c>
    </row>
    <row r="63" spans="1:13" x14ac:dyDescent="0.25">
      <c r="A63" s="1779" t="s">
        <v>909</v>
      </c>
      <c r="B63" s="1825">
        <v>1</v>
      </c>
      <c r="C63" s="1825">
        <v>2</v>
      </c>
      <c r="D63" s="1825">
        <v>2</v>
      </c>
      <c r="E63" s="1825">
        <v>4</v>
      </c>
      <c r="F63" s="1825">
        <v>35</v>
      </c>
      <c r="G63" s="1825">
        <v>3</v>
      </c>
      <c r="H63" s="1825">
        <v>6</v>
      </c>
      <c r="I63" s="1825">
        <v>8</v>
      </c>
      <c r="J63" s="1825">
        <v>6</v>
      </c>
      <c r="K63" s="1825">
        <v>7</v>
      </c>
    </row>
    <row r="64" spans="1:13" x14ac:dyDescent="0.25">
      <c r="A64" s="1779" t="s">
        <v>910</v>
      </c>
      <c r="B64" s="1825">
        <v>8</v>
      </c>
      <c r="C64" s="1825">
        <v>4</v>
      </c>
      <c r="D64" s="1825">
        <v>8</v>
      </c>
      <c r="E64" s="1825">
        <v>9</v>
      </c>
      <c r="F64" s="1825">
        <v>9</v>
      </c>
      <c r="G64" s="1825">
        <v>4</v>
      </c>
      <c r="H64" s="1825">
        <v>3</v>
      </c>
      <c r="I64" s="1825">
        <v>8</v>
      </c>
      <c r="J64" s="1825">
        <v>11</v>
      </c>
      <c r="K64" s="1825">
        <v>5</v>
      </c>
    </row>
    <row r="65" spans="1:11" x14ac:dyDescent="0.25">
      <c r="A65" s="1779" t="s">
        <v>911</v>
      </c>
      <c r="B65" s="1635">
        <v>11</v>
      </c>
      <c r="C65" s="1635">
        <v>8</v>
      </c>
      <c r="D65" s="1635">
        <v>14</v>
      </c>
      <c r="E65" s="1635">
        <v>11</v>
      </c>
      <c r="F65" s="1635">
        <v>19</v>
      </c>
      <c r="G65" s="1635">
        <v>14</v>
      </c>
      <c r="H65" s="1635">
        <v>18</v>
      </c>
      <c r="I65" s="1635">
        <v>16</v>
      </c>
      <c r="J65" s="1635">
        <v>11</v>
      </c>
      <c r="K65" s="1635">
        <v>14</v>
      </c>
    </row>
    <row r="66" spans="1:11" x14ac:dyDescent="0.25">
      <c r="A66" s="1779" t="s">
        <v>912</v>
      </c>
      <c r="B66" s="1635">
        <v>14</v>
      </c>
      <c r="C66" s="1635">
        <v>19</v>
      </c>
      <c r="D66" s="1635">
        <v>19</v>
      </c>
      <c r="E66" s="1635">
        <v>12</v>
      </c>
      <c r="F66" s="1635">
        <v>15</v>
      </c>
      <c r="G66" s="1635">
        <v>12</v>
      </c>
      <c r="H66" s="1635">
        <v>17</v>
      </c>
      <c r="I66" s="1635">
        <v>16</v>
      </c>
      <c r="J66" s="1635">
        <v>14</v>
      </c>
      <c r="K66" s="1635">
        <v>14</v>
      </c>
    </row>
    <row r="67" spans="1:11" x14ac:dyDescent="0.25">
      <c r="A67" s="1779" t="s">
        <v>913</v>
      </c>
      <c r="B67" s="1635">
        <v>22</v>
      </c>
      <c r="C67" s="1635">
        <v>11</v>
      </c>
      <c r="D67" s="1635">
        <v>22</v>
      </c>
      <c r="E67" s="1635">
        <v>14</v>
      </c>
      <c r="F67" s="1635">
        <v>19</v>
      </c>
      <c r="G67" s="1635">
        <v>8</v>
      </c>
      <c r="H67" s="1635">
        <v>20</v>
      </c>
      <c r="I67" s="1635">
        <v>12</v>
      </c>
      <c r="J67" s="1635">
        <v>15</v>
      </c>
      <c r="K67" s="1635">
        <v>8</v>
      </c>
    </row>
    <row r="68" spans="1:11" x14ac:dyDescent="0.25">
      <c r="A68" s="1779" t="s">
        <v>914</v>
      </c>
      <c r="B68" s="1635">
        <v>14</v>
      </c>
      <c r="C68" s="1635">
        <v>16</v>
      </c>
      <c r="D68" s="1635">
        <v>13</v>
      </c>
      <c r="E68" s="1635">
        <v>24</v>
      </c>
      <c r="F68" s="1635">
        <v>20</v>
      </c>
      <c r="G68" s="1635">
        <v>10</v>
      </c>
      <c r="H68" s="1635">
        <v>26</v>
      </c>
      <c r="I68" s="1635">
        <v>17</v>
      </c>
      <c r="J68" s="1635">
        <v>19</v>
      </c>
      <c r="K68" s="1635">
        <v>24</v>
      </c>
    </row>
    <row r="69" spans="1:11" x14ac:dyDescent="0.25">
      <c r="A69" s="1779" t="s">
        <v>915</v>
      </c>
      <c r="B69" s="1635">
        <v>21</v>
      </c>
      <c r="C69" s="1635">
        <v>25</v>
      </c>
      <c r="D69" s="1635">
        <v>22</v>
      </c>
      <c r="E69" s="1635">
        <v>33</v>
      </c>
      <c r="F69" s="1635">
        <v>26</v>
      </c>
      <c r="G69" s="1635">
        <v>24</v>
      </c>
      <c r="H69" s="1635">
        <v>21</v>
      </c>
      <c r="I69" s="1635">
        <v>26</v>
      </c>
      <c r="J69" s="1635">
        <v>27</v>
      </c>
      <c r="K69" s="1635">
        <v>22</v>
      </c>
    </row>
    <row r="70" spans="1:11" x14ac:dyDescent="0.25">
      <c r="A70" s="1779" t="s">
        <v>258</v>
      </c>
      <c r="B70" s="1635">
        <v>33</v>
      </c>
      <c r="C70" s="1635">
        <v>32</v>
      </c>
      <c r="D70" s="1635">
        <v>25</v>
      </c>
      <c r="E70" s="1635">
        <v>29</v>
      </c>
      <c r="F70" s="1635">
        <v>27</v>
      </c>
      <c r="G70" s="1635">
        <v>25</v>
      </c>
      <c r="H70" s="1635">
        <v>23</v>
      </c>
      <c r="I70" s="1635">
        <v>21</v>
      </c>
      <c r="J70" s="1635">
        <v>16</v>
      </c>
      <c r="K70" s="1635">
        <v>28</v>
      </c>
    </row>
    <row r="71" spans="1:11" x14ac:dyDescent="0.25">
      <c r="A71" s="1819" t="s">
        <v>916</v>
      </c>
      <c r="B71" s="1635">
        <v>22</v>
      </c>
      <c r="C71" s="1635">
        <v>25</v>
      </c>
      <c r="D71" s="1635">
        <v>23</v>
      </c>
      <c r="E71" s="1635">
        <v>21</v>
      </c>
      <c r="F71" s="1635">
        <v>18</v>
      </c>
      <c r="G71" s="1635">
        <v>22</v>
      </c>
      <c r="H71" s="1635">
        <v>18</v>
      </c>
      <c r="I71" s="1635">
        <v>16</v>
      </c>
      <c r="J71" s="1635">
        <v>12</v>
      </c>
      <c r="K71" s="1635">
        <v>13</v>
      </c>
    </row>
    <row r="72" spans="1:11" x14ac:dyDescent="0.25">
      <c r="A72" s="1820" t="s">
        <v>259</v>
      </c>
      <c r="B72" s="1738">
        <v>6</v>
      </c>
      <c r="C72" s="1738">
        <v>12</v>
      </c>
      <c r="D72" s="1738">
        <v>5</v>
      </c>
      <c r="E72" s="1738">
        <v>9</v>
      </c>
      <c r="F72" s="1738">
        <v>8</v>
      </c>
      <c r="G72" s="1738">
        <v>7</v>
      </c>
      <c r="H72" s="1738">
        <v>8</v>
      </c>
      <c r="I72" s="1738">
        <v>9</v>
      </c>
      <c r="J72" s="1738">
        <v>2</v>
      </c>
      <c r="K72" s="1738">
        <v>2</v>
      </c>
    </row>
    <row r="73" spans="1:11" x14ac:dyDescent="0.25">
      <c r="A73" s="1820" t="s">
        <v>260</v>
      </c>
      <c r="B73" s="1738">
        <v>9</v>
      </c>
      <c r="C73" s="1738">
        <v>4</v>
      </c>
      <c r="D73" s="1738">
        <v>3</v>
      </c>
      <c r="E73" s="1738">
        <v>11</v>
      </c>
      <c r="F73" s="1738">
        <v>5</v>
      </c>
      <c r="G73" s="1738">
        <v>2</v>
      </c>
      <c r="H73" s="1738">
        <v>3</v>
      </c>
      <c r="I73" s="1738">
        <v>1</v>
      </c>
      <c r="J73" s="1738">
        <v>3</v>
      </c>
      <c r="K73" s="1738">
        <v>5</v>
      </c>
    </row>
    <row r="74" spans="1:11" x14ac:dyDescent="0.25">
      <c r="A74" s="1820" t="s">
        <v>261</v>
      </c>
      <c r="B74" s="1738">
        <v>4</v>
      </c>
      <c r="C74" s="1738">
        <v>13</v>
      </c>
      <c r="D74" s="1738">
        <v>4</v>
      </c>
      <c r="E74" s="1738">
        <v>4</v>
      </c>
      <c r="F74" s="1738">
        <v>2</v>
      </c>
      <c r="G74" s="1738">
        <v>5</v>
      </c>
      <c r="H74" s="1738">
        <v>6</v>
      </c>
      <c r="I74" s="1738">
        <v>4</v>
      </c>
      <c r="J74" s="1738">
        <v>6</v>
      </c>
      <c r="K74" s="1738">
        <v>6</v>
      </c>
    </row>
    <row r="75" spans="1:11" x14ac:dyDescent="0.25">
      <c r="A75" s="1820" t="s">
        <v>262</v>
      </c>
      <c r="B75" s="1634">
        <v>10</v>
      </c>
      <c r="C75" s="1634">
        <v>7</v>
      </c>
      <c r="D75" s="1634">
        <v>5</v>
      </c>
      <c r="E75" s="1634">
        <v>3</v>
      </c>
      <c r="F75" s="1634">
        <v>7</v>
      </c>
      <c r="G75" s="1634">
        <v>6</v>
      </c>
      <c r="H75" s="1634">
        <v>9</v>
      </c>
      <c r="I75" s="1634">
        <v>5</v>
      </c>
      <c r="J75" s="1634">
        <v>5</v>
      </c>
      <c r="K75" s="1634">
        <v>7</v>
      </c>
    </row>
    <row r="76" spans="1:11" x14ac:dyDescent="0.25">
      <c r="A76" s="1820" t="s">
        <v>263</v>
      </c>
      <c r="B76" s="1634">
        <v>8</v>
      </c>
      <c r="C76" s="1634">
        <v>8</v>
      </c>
      <c r="D76" s="1634">
        <v>3</v>
      </c>
      <c r="E76" s="1634">
        <v>10</v>
      </c>
      <c r="F76" s="1634">
        <v>7</v>
      </c>
      <c r="G76" s="1634">
        <v>6</v>
      </c>
      <c r="H76" s="1634">
        <v>5</v>
      </c>
      <c r="I76" s="1634">
        <v>8</v>
      </c>
      <c r="J76" s="1634">
        <v>7</v>
      </c>
      <c r="K76" s="1634">
        <v>7</v>
      </c>
    </row>
    <row r="77" spans="1:11" x14ac:dyDescent="0.25">
      <c r="A77" s="1821" t="s">
        <v>264</v>
      </c>
      <c r="B77" s="1632">
        <v>37</v>
      </c>
      <c r="C77" s="1632">
        <v>44</v>
      </c>
      <c r="D77" s="1632">
        <v>20</v>
      </c>
      <c r="E77" s="1632">
        <v>37</v>
      </c>
      <c r="F77" s="1632">
        <v>29</v>
      </c>
      <c r="G77" s="1632">
        <v>26</v>
      </c>
      <c r="H77" s="1632">
        <v>31</v>
      </c>
      <c r="I77" s="1632">
        <v>27</v>
      </c>
      <c r="J77" s="1632">
        <v>23</v>
      </c>
      <c r="K77" s="1632">
        <v>27</v>
      </c>
    </row>
    <row r="78" spans="1:11" x14ac:dyDescent="0.25">
      <c r="A78" s="1820" t="s">
        <v>265</v>
      </c>
      <c r="B78" s="1635">
        <v>5</v>
      </c>
      <c r="C78" s="1635">
        <v>7</v>
      </c>
      <c r="D78" s="1635">
        <v>3</v>
      </c>
      <c r="E78" s="1635">
        <v>8</v>
      </c>
      <c r="F78" s="1635">
        <v>4</v>
      </c>
      <c r="G78" s="1635">
        <v>3</v>
      </c>
      <c r="H78" s="1635">
        <v>6</v>
      </c>
      <c r="I78" s="1635">
        <v>7</v>
      </c>
      <c r="J78" s="1635">
        <v>0</v>
      </c>
      <c r="K78" s="1635">
        <v>7</v>
      </c>
    </row>
    <row r="79" spans="1:11" x14ac:dyDescent="0.25">
      <c r="A79" s="1822" t="s">
        <v>266</v>
      </c>
      <c r="B79" s="1635">
        <v>7</v>
      </c>
      <c r="C79" s="1635">
        <v>9</v>
      </c>
      <c r="D79" s="1635">
        <v>7</v>
      </c>
      <c r="E79" s="1635">
        <v>4</v>
      </c>
      <c r="F79" s="1635">
        <v>10</v>
      </c>
      <c r="G79" s="1635">
        <v>5</v>
      </c>
      <c r="H79" s="1635">
        <v>8</v>
      </c>
      <c r="I79" s="1635">
        <v>7</v>
      </c>
      <c r="J79" s="1635">
        <v>4</v>
      </c>
      <c r="K79" s="1635">
        <v>5</v>
      </c>
    </row>
    <row r="80" spans="1:11" x14ac:dyDescent="0.25">
      <c r="A80" s="1822" t="s">
        <v>267</v>
      </c>
      <c r="B80" s="1635">
        <v>7</v>
      </c>
      <c r="C80" s="1635">
        <v>12</v>
      </c>
      <c r="D80" s="1635">
        <v>8</v>
      </c>
      <c r="E80" s="1635">
        <v>7</v>
      </c>
      <c r="F80" s="1635">
        <v>7</v>
      </c>
      <c r="G80" s="1635">
        <v>10</v>
      </c>
      <c r="H80" s="1635">
        <v>9</v>
      </c>
      <c r="I80" s="1635">
        <v>5</v>
      </c>
      <c r="J80" s="1635">
        <v>11</v>
      </c>
      <c r="K80" s="1635">
        <v>5</v>
      </c>
    </row>
    <row r="81" spans="1:11" x14ac:dyDescent="0.25">
      <c r="A81" s="1820" t="s">
        <v>268</v>
      </c>
      <c r="B81" s="1635">
        <v>7</v>
      </c>
      <c r="C81" s="1635">
        <v>14</v>
      </c>
      <c r="D81" s="1635">
        <v>14</v>
      </c>
      <c r="E81" s="1635">
        <v>10</v>
      </c>
      <c r="F81" s="1635">
        <v>8</v>
      </c>
      <c r="G81" s="1635">
        <v>14</v>
      </c>
      <c r="H81" s="1635">
        <v>10</v>
      </c>
      <c r="I81" s="1635">
        <v>17</v>
      </c>
      <c r="J81" s="1635">
        <v>14</v>
      </c>
      <c r="K81" s="1635">
        <v>12</v>
      </c>
    </row>
    <row r="82" spans="1:11" x14ac:dyDescent="0.25">
      <c r="A82" s="1820" t="s">
        <v>269</v>
      </c>
      <c r="B82" s="1635">
        <v>9</v>
      </c>
      <c r="C82" s="1635">
        <v>9</v>
      </c>
      <c r="D82" s="1635">
        <v>13</v>
      </c>
      <c r="E82" s="1635">
        <v>5</v>
      </c>
      <c r="F82" s="1635">
        <v>8</v>
      </c>
      <c r="G82" s="1635">
        <v>12</v>
      </c>
      <c r="H82" s="1635">
        <v>15</v>
      </c>
      <c r="I82" s="1635">
        <v>17</v>
      </c>
      <c r="J82" s="1635">
        <v>12</v>
      </c>
      <c r="K82" s="1635">
        <v>15</v>
      </c>
    </row>
    <row r="83" spans="1:11" x14ac:dyDescent="0.25">
      <c r="A83" s="1821" t="s">
        <v>270</v>
      </c>
      <c r="B83" s="1632">
        <v>35</v>
      </c>
      <c r="C83" s="1632">
        <v>51</v>
      </c>
      <c r="D83" s="1632">
        <v>45</v>
      </c>
      <c r="E83" s="1632">
        <v>34</v>
      </c>
      <c r="F83" s="1632">
        <v>37</v>
      </c>
      <c r="G83" s="1632">
        <v>44</v>
      </c>
      <c r="H83" s="1632">
        <v>48</v>
      </c>
      <c r="I83" s="1632">
        <v>53</v>
      </c>
      <c r="J83" s="1632">
        <v>41</v>
      </c>
      <c r="K83" s="1632">
        <v>44</v>
      </c>
    </row>
    <row r="84" spans="1:11" x14ac:dyDescent="0.25">
      <c r="A84" s="1779" t="s">
        <v>271</v>
      </c>
      <c r="B84" s="1635">
        <v>6</v>
      </c>
      <c r="C84" s="1635">
        <v>9</v>
      </c>
      <c r="D84" s="1635">
        <v>6</v>
      </c>
      <c r="E84" s="1635">
        <v>7</v>
      </c>
      <c r="F84" s="1635">
        <v>8</v>
      </c>
      <c r="G84" s="1635">
        <v>10</v>
      </c>
      <c r="H84" s="1635">
        <v>4</v>
      </c>
      <c r="I84" s="1635">
        <v>11</v>
      </c>
      <c r="J84" s="1635">
        <v>7</v>
      </c>
      <c r="K84" s="1635">
        <v>8</v>
      </c>
    </row>
    <row r="85" spans="1:11" x14ac:dyDescent="0.25">
      <c r="A85" s="1823" t="s">
        <v>38</v>
      </c>
      <c r="B85" s="1632">
        <v>224</v>
      </c>
      <c r="C85" s="1632">
        <v>246</v>
      </c>
      <c r="D85" s="1633">
        <v>219</v>
      </c>
      <c r="E85" s="1633">
        <v>235</v>
      </c>
      <c r="F85" s="1633">
        <v>262</v>
      </c>
      <c r="G85" s="1633">
        <v>202</v>
      </c>
      <c r="H85" s="1633">
        <v>235</v>
      </c>
      <c r="I85" s="1633">
        <v>231</v>
      </c>
      <c r="J85" s="1633">
        <v>202</v>
      </c>
      <c r="K85" s="1633">
        <v>214</v>
      </c>
    </row>
    <row r="86" spans="1:11" x14ac:dyDescent="0.25">
      <c r="B86" s="1630"/>
      <c r="C86" s="1630"/>
      <c r="D86" s="1630"/>
      <c r="E86" s="1630"/>
      <c r="F86" s="1630"/>
      <c r="G86" s="1630"/>
      <c r="H86" s="1630"/>
      <c r="I86" s="1630"/>
      <c r="J86" s="1630"/>
      <c r="K86" s="1630"/>
    </row>
    <row r="87" spans="1:11" x14ac:dyDescent="0.25">
      <c r="A87" s="1762" t="s">
        <v>804</v>
      </c>
    </row>
    <row r="89" spans="1:11" x14ac:dyDescent="0.25">
      <c r="A89" s="1818" t="s">
        <v>257</v>
      </c>
      <c r="B89" s="1743" t="s">
        <v>413</v>
      </c>
      <c r="C89" s="1744" t="s">
        <v>414</v>
      </c>
      <c r="D89" s="1744" t="s">
        <v>415</v>
      </c>
      <c r="E89" s="1744" t="s">
        <v>416</v>
      </c>
      <c r="F89" s="1744" t="s">
        <v>417</v>
      </c>
      <c r="G89" s="1744" t="s">
        <v>418</v>
      </c>
      <c r="H89" s="1744" t="s">
        <v>419</v>
      </c>
      <c r="I89" s="1744" t="s">
        <v>511</v>
      </c>
      <c r="J89" s="1744" t="s">
        <v>518</v>
      </c>
      <c r="K89" s="1744" t="s">
        <v>519</v>
      </c>
    </row>
    <row r="90" spans="1:11" hidden="1" x14ac:dyDescent="0.25">
      <c r="A90" s="1779" t="s">
        <v>908</v>
      </c>
    </row>
    <row r="91" spans="1:11" x14ac:dyDescent="0.25">
      <c r="A91" s="1779" t="s">
        <v>909</v>
      </c>
      <c r="B91" s="1634">
        <v>77</v>
      </c>
      <c r="C91" s="1634">
        <v>86</v>
      </c>
      <c r="D91" s="1634">
        <v>110</v>
      </c>
      <c r="E91" s="1634">
        <v>110</v>
      </c>
      <c r="F91" s="1634">
        <v>1284</v>
      </c>
      <c r="G91" s="1634">
        <v>174</v>
      </c>
      <c r="H91" s="1634">
        <v>195</v>
      </c>
      <c r="I91" s="1634">
        <v>218</v>
      </c>
      <c r="J91" s="1634">
        <v>268</v>
      </c>
      <c r="K91" s="1634">
        <v>272</v>
      </c>
    </row>
    <row r="92" spans="1:11" x14ac:dyDescent="0.25">
      <c r="A92" s="1779" t="s">
        <v>910</v>
      </c>
      <c r="B92" s="1634">
        <v>204</v>
      </c>
      <c r="C92" s="1634">
        <v>216</v>
      </c>
      <c r="D92" s="1634">
        <v>262</v>
      </c>
      <c r="E92" s="1634">
        <v>281</v>
      </c>
      <c r="F92" s="1634">
        <v>262</v>
      </c>
      <c r="G92" s="1634">
        <v>221</v>
      </c>
      <c r="H92" s="1634">
        <v>260</v>
      </c>
      <c r="I92" s="1634">
        <v>250</v>
      </c>
      <c r="J92" s="1634">
        <v>307</v>
      </c>
      <c r="K92" s="1634">
        <v>376</v>
      </c>
    </row>
    <row r="93" spans="1:11" x14ac:dyDescent="0.25">
      <c r="A93" s="1779" t="s">
        <v>911</v>
      </c>
      <c r="B93" s="1634">
        <v>317</v>
      </c>
      <c r="C93" s="1634">
        <v>383</v>
      </c>
      <c r="D93" s="1634">
        <v>335</v>
      </c>
      <c r="E93" s="1634">
        <v>339</v>
      </c>
      <c r="F93" s="1634">
        <v>381</v>
      </c>
      <c r="G93" s="1634">
        <v>394</v>
      </c>
      <c r="H93" s="1634">
        <v>528</v>
      </c>
      <c r="I93" s="1634">
        <v>446</v>
      </c>
      <c r="J93" s="1634">
        <v>490</v>
      </c>
      <c r="K93" s="1634">
        <v>532</v>
      </c>
    </row>
    <row r="94" spans="1:11" x14ac:dyDescent="0.25">
      <c r="A94" s="1779" t="s">
        <v>912</v>
      </c>
      <c r="B94" s="1634">
        <v>592</v>
      </c>
      <c r="C94" s="1634">
        <v>615</v>
      </c>
      <c r="D94" s="1634">
        <v>584</v>
      </c>
      <c r="E94" s="1634">
        <v>603</v>
      </c>
      <c r="F94" s="1634">
        <v>547</v>
      </c>
      <c r="G94" s="1634">
        <v>436</v>
      </c>
      <c r="H94" s="1634">
        <v>561</v>
      </c>
      <c r="I94" s="1634">
        <v>424</v>
      </c>
      <c r="J94" s="1634">
        <v>508</v>
      </c>
      <c r="K94" s="1634">
        <v>544</v>
      </c>
    </row>
    <row r="95" spans="1:11" x14ac:dyDescent="0.25">
      <c r="A95" s="1779" t="s">
        <v>913</v>
      </c>
      <c r="B95" s="1634">
        <v>660</v>
      </c>
      <c r="C95" s="1634">
        <v>597</v>
      </c>
      <c r="D95" s="1634">
        <v>507</v>
      </c>
      <c r="E95" s="1634">
        <v>541</v>
      </c>
      <c r="F95" s="1634">
        <v>533</v>
      </c>
      <c r="G95" s="1634">
        <v>437</v>
      </c>
      <c r="H95" s="1634">
        <v>603</v>
      </c>
      <c r="I95" s="1634">
        <v>521</v>
      </c>
      <c r="J95" s="1634">
        <v>644</v>
      </c>
      <c r="K95" s="1634">
        <v>669</v>
      </c>
    </row>
    <row r="96" spans="1:11" x14ac:dyDescent="0.25">
      <c r="A96" s="1779" t="s">
        <v>914</v>
      </c>
      <c r="B96" s="1634">
        <v>597</v>
      </c>
      <c r="C96" s="1634">
        <v>620</v>
      </c>
      <c r="D96" s="1634">
        <v>590</v>
      </c>
      <c r="E96" s="1634">
        <v>586</v>
      </c>
      <c r="F96" s="1634">
        <v>636</v>
      </c>
      <c r="G96" s="1634">
        <v>612</v>
      </c>
      <c r="H96" s="1634">
        <v>940</v>
      </c>
      <c r="I96" s="1634">
        <v>725</v>
      </c>
      <c r="J96" s="1634">
        <v>802</v>
      </c>
      <c r="K96" s="1634">
        <v>799</v>
      </c>
    </row>
    <row r="97" spans="1:11" x14ac:dyDescent="0.25">
      <c r="A97" s="1779" t="s">
        <v>915</v>
      </c>
      <c r="B97" s="1634">
        <v>843</v>
      </c>
      <c r="C97" s="1634">
        <v>945</v>
      </c>
      <c r="D97" s="1634">
        <v>963</v>
      </c>
      <c r="E97" s="1634">
        <v>975</v>
      </c>
      <c r="F97" s="1634">
        <v>935</v>
      </c>
      <c r="G97" s="1634">
        <v>777</v>
      </c>
      <c r="H97" s="1634">
        <v>1020</v>
      </c>
      <c r="I97" s="1634">
        <v>758</v>
      </c>
      <c r="J97" s="1634">
        <v>794</v>
      </c>
      <c r="K97" s="1634">
        <v>916</v>
      </c>
    </row>
    <row r="98" spans="1:11" x14ac:dyDescent="0.25">
      <c r="A98" s="1779" t="s">
        <v>258</v>
      </c>
      <c r="B98" s="1634">
        <v>976</v>
      </c>
      <c r="C98" s="1634">
        <v>1107</v>
      </c>
      <c r="D98" s="1634">
        <v>991</v>
      </c>
      <c r="E98" s="1634">
        <v>944</v>
      </c>
      <c r="F98" s="1634">
        <v>935</v>
      </c>
      <c r="G98" s="1634">
        <v>875</v>
      </c>
      <c r="H98" s="1634">
        <v>1183</v>
      </c>
      <c r="I98" s="1634">
        <v>867</v>
      </c>
      <c r="J98" s="1634">
        <v>973</v>
      </c>
      <c r="K98" s="1634">
        <v>1018</v>
      </c>
    </row>
    <row r="99" spans="1:11" x14ac:dyDescent="0.25">
      <c r="A99" s="1819" t="s">
        <v>916</v>
      </c>
      <c r="B99" s="1634">
        <v>1053</v>
      </c>
      <c r="C99" s="1634">
        <v>1092</v>
      </c>
      <c r="D99" s="1634">
        <v>1025</v>
      </c>
      <c r="E99" s="1634">
        <v>996</v>
      </c>
      <c r="F99" s="1634">
        <v>862</v>
      </c>
      <c r="G99" s="1634">
        <v>619</v>
      </c>
      <c r="H99" s="1634">
        <v>892</v>
      </c>
      <c r="I99" s="1634">
        <v>601</v>
      </c>
      <c r="J99" s="1634">
        <v>612</v>
      </c>
      <c r="K99" s="1634">
        <v>576</v>
      </c>
    </row>
    <row r="100" spans="1:11" x14ac:dyDescent="0.25">
      <c r="A100" s="1820" t="s">
        <v>259</v>
      </c>
      <c r="B100" s="1634">
        <v>242</v>
      </c>
      <c r="C100" s="1634">
        <v>216</v>
      </c>
      <c r="D100" s="1634">
        <v>200</v>
      </c>
      <c r="E100" s="1634">
        <v>213</v>
      </c>
      <c r="F100" s="1634">
        <v>220</v>
      </c>
      <c r="G100" s="1634">
        <v>150</v>
      </c>
      <c r="H100" s="1634">
        <v>170</v>
      </c>
      <c r="I100" s="1634">
        <v>132</v>
      </c>
      <c r="J100" s="1634">
        <v>113</v>
      </c>
      <c r="K100" s="1634">
        <v>141</v>
      </c>
    </row>
    <row r="101" spans="1:11" x14ac:dyDescent="0.25">
      <c r="A101" s="1820" t="s">
        <v>260</v>
      </c>
      <c r="B101" s="1634">
        <v>207</v>
      </c>
      <c r="C101" s="1634">
        <v>202</v>
      </c>
      <c r="D101" s="1634">
        <v>242</v>
      </c>
      <c r="E101" s="1634">
        <v>261</v>
      </c>
      <c r="F101" s="1634">
        <v>187</v>
      </c>
      <c r="G101" s="1634">
        <v>129</v>
      </c>
      <c r="H101" s="1634">
        <v>145</v>
      </c>
      <c r="I101" s="1634">
        <v>133</v>
      </c>
      <c r="J101" s="1634">
        <v>158</v>
      </c>
      <c r="K101" s="1634">
        <v>182</v>
      </c>
    </row>
    <row r="102" spans="1:11" x14ac:dyDescent="0.25">
      <c r="A102" s="1820" t="s">
        <v>261</v>
      </c>
      <c r="B102" s="1634">
        <v>231</v>
      </c>
      <c r="C102" s="1634">
        <v>272</v>
      </c>
      <c r="D102" s="1634">
        <v>285</v>
      </c>
      <c r="E102" s="1634">
        <v>200</v>
      </c>
      <c r="F102" s="1634">
        <v>198</v>
      </c>
      <c r="G102" s="1634">
        <v>131</v>
      </c>
      <c r="H102" s="1634">
        <v>162</v>
      </c>
      <c r="I102" s="1634">
        <v>137</v>
      </c>
      <c r="J102" s="1634">
        <v>175</v>
      </c>
      <c r="K102" s="1634">
        <v>204</v>
      </c>
    </row>
    <row r="103" spans="1:11" x14ac:dyDescent="0.25">
      <c r="A103" s="1820" t="s">
        <v>262</v>
      </c>
      <c r="B103" s="1634">
        <v>281</v>
      </c>
      <c r="C103" s="1634">
        <v>248</v>
      </c>
      <c r="D103" s="1634">
        <v>220</v>
      </c>
      <c r="E103" s="1634">
        <v>175</v>
      </c>
      <c r="F103" s="1634">
        <v>170</v>
      </c>
      <c r="G103" s="1634">
        <v>147</v>
      </c>
      <c r="H103" s="1634">
        <v>184</v>
      </c>
      <c r="I103" s="1634">
        <v>192</v>
      </c>
      <c r="J103" s="1634">
        <v>206</v>
      </c>
      <c r="K103" s="1634">
        <v>256</v>
      </c>
    </row>
    <row r="104" spans="1:11" x14ac:dyDescent="0.25">
      <c r="A104" s="1820" t="s">
        <v>263</v>
      </c>
      <c r="B104" s="1634">
        <v>278</v>
      </c>
      <c r="C104" s="1634">
        <v>230</v>
      </c>
      <c r="D104" s="1634">
        <v>215</v>
      </c>
      <c r="E104" s="1634">
        <v>196</v>
      </c>
      <c r="F104" s="1634">
        <v>152</v>
      </c>
      <c r="G104" s="1634">
        <v>147</v>
      </c>
      <c r="H104" s="1634">
        <v>235</v>
      </c>
      <c r="I104" s="1634">
        <v>243</v>
      </c>
      <c r="J104" s="1634">
        <v>256</v>
      </c>
      <c r="K104" s="1634">
        <v>272</v>
      </c>
    </row>
    <row r="105" spans="1:11" x14ac:dyDescent="0.25">
      <c r="A105" s="1821" t="s">
        <v>264</v>
      </c>
      <c r="B105" s="1633">
        <v>1239</v>
      </c>
      <c r="C105" s="1633">
        <v>1168</v>
      </c>
      <c r="D105" s="1633">
        <v>1162</v>
      </c>
      <c r="E105" s="1633">
        <v>1045</v>
      </c>
      <c r="F105" s="1633">
        <v>927</v>
      </c>
      <c r="G105" s="1633">
        <v>704</v>
      </c>
      <c r="H105" s="1633">
        <v>896</v>
      </c>
      <c r="I105" s="1633">
        <v>837</v>
      </c>
      <c r="J105" s="1633">
        <v>908</v>
      </c>
      <c r="K105" s="1633">
        <v>1055</v>
      </c>
    </row>
    <row r="106" spans="1:11" x14ac:dyDescent="0.25">
      <c r="A106" s="1820" t="s">
        <v>265</v>
      </c>
      <c r="B106" s="1634">
        <v>259</v>
      </c>
      <c r="C106" s="1634">
        <v>244</v>
      </c>
      <c r="D106" s="1634">
        <v>200</v>
      </c>
      <c r="E106" s="1634">
        <v>173</v>
      </c>
      <c r="F106" s="1634">
        <v>206</v>
      </c>
      <c r="G106" s="1634">
        <v>188</v>
      </c>
      <c r="H106" s="1634">
        <v>264</v>
      </c>
      <c r="I106" s="1634">
        <v>230</v>
      </c>
      <c r="J106" s="1634">
        <v>268</v>
      </c>
      <c r="K106" s="1634">
        <v>273</v>
      </c>
    </row>
    <row r="107" spans="1:11" x14ac:dyDescent="0.25">
      <c r="A107" s="1822" t="s">
        <v>266</v>
      </c>
      <c r="B107" s="1634">
        <v>243</v>
      </c>
      <c r="C107" s="1634">
        <v>224</v>
      </c>
      <c r="D107" s="1634">
        <v>226</v>
      </c>
      <c r="E107" s="1634">
        <v>227</v>
      </c>
      <c r="F107" s="1634">
        <v>240</v>
      </c>
      <c r="G107" s="1634">
        <v>238</v>
      </c>
      <c r="H107" s="1634">
        <v>323</v>
      </c>
      <c r="I107" s="1634">
        <v>247</v>
      </c>
      <c r="J107" s="1634">
        <v>325</v>
      </c>
      <c r="K107" s="1634">
        <v>315</v>
      </c>
    </row>
    <row r="108" spans="1:11" x14ac:dyDescent="0.25">
      <c r="A108" s="1822" t="s">
        <v>267</v>
      </c>
      <c r="B108" s="1634">
        <v>229</v>
      </c>
      <c r="C108" s="1634">
        <v>230</v>
      </c>
      <c r="D108" s="1634">
        <v>275</v>
      </c>
      <c r="E108" s="1634">
        <v>264</v>
      </c>
      <c r="F108" s="1634">
        <v>285</v>
      </c>
      <c r="G108" s="1634">
        <v>292</v>
      </c>
      <c r="H108" s="1634">
        <v>365</v>
      </c>
      <c r="I108" s="1634">
        <v>320</v>
      </c>
      <c r="J108" s="1634">
        <v>344</v>
      </c>
      <c r="K108" s="1634">
        <v>312</v>
      </c>
    </row>
    <row r="109" spans="1:11" x14ac:dyDescent="0.25">
      <c r="A109" s="1820" t="s">
        <v>268</v>
      </c>
      <c r="B109" s="1634">
        <v>255</v>
      </c>
      <c r="C109" s="1634">
        <v>289</v>
      </c>
      <c r="D109" s="1634">
        <v>336</v>
      </c>
      <c r="E109" s="1634">
        <v>409</v>
      </c>
      <c r="F109" s="1634">
        <v>405</v>
      </c>
      <c r="G109" s="1634">
        <v>351</v>
      </c>
      <c r="H109" s="1634">
        <v>407</v>
      </c>
      <c r="I109" s="1634">
        <v>353</v>
      </c>
      <c r="J109" s="1634">
        <v>374</v>
      </c>
      <c r="K109" s="1634">
        <v>456</v>
      </c>
    </row>
    <row r="110" spans="1:11" x14ac:dyDescent="0.25">
      <c r="A110" s="1820" t="s">
        <v>269</v>
      </c>
      <c r="B110" s="1634">
        <v>327</v>
      </c>
      <c r="C110" s="1634">
        <v>426</v>
      </c>
      <c r="D110" s="1634">
        <v>453</v>
      </c>
      <c r="E110" s="1634">
        <v>493</v>
      </c>
      <c r="F110" s="1634">
        <v>435</v>
      </c>
      <c r="G110" s="1634">
        <v>472</v>
      </c>
      <c r="H110" s="1634">
        <v>549</v>
      </c>
      <c r="I110" s="1634">
        <v>459</v>
      </c>
      <c r="J110" s="1634">
        <v>552</v>
      </c>
      <c r="K110" s="1634">
        <v>516</v>
      </c>
    </row>
    <row r="111" spans="1:11" x14ac:dyDescent="0.25">
      <c r="A111" s="1821" t="s">
        <v>270</v>
      </c>
      <c r="B111" s="1633">
        <v>1313</v>
      </c>
      <c r="C111" s="1633">
        <v>1413</v>
      </c>
      <c r="D111" s="1633">
        <v>1490</v>
      </c>
      <c r="E111" s="1633">
        <v>1566</v>
      </c>
      <c r="F111" s="1633">
        <v>1571</v>
      </c>
      <c r="G111" s="1633">
        <v>1541</v>
      </c>
      <c r="H111" s="1633">
        <v>1908</v>
      </c>
      <c r="I111" s="1633">
        <v>1609</v>
      </c>
      <c r="J111" s="1633">
        <v>1863</v>
      </c>
      <c r="K111" s="1633">
        <v>1872</v>
      </c>
    </row>
    <row r="112" spans="1:11" x14ac:dyDescent="0.25">
      <c r="A112" s="1779" t="s">
        <v>271</v>
      </c>
      <c r="B112" s="1634">
        <v>213</v>
      </c>
      <c r="C112" s="1634">
        <v>274</v>
      </c>
      <c r="D112" s="1634">
        <v>317</v>
      </c>
      <c r="E112" s="1634">
        <v>318</v>
      </c>
      <c r="F112" s="1634">
        <v>291</v>
      </c>
      <c r="G112" s="1634">
        <v>309</v>
      </c>
      <c r="H112" s="1634">
        <v>274</v>
      </c>
      <c r="I112" s="1634">
        <v>356</v>
      </c>
      <c r="J112" s="1634">
        <v>317</v>
      </c>
      <c r="K112" s="1634">
        <v>358</v>
      </c>
    </row>
    <row r="113" spans="1:11" x14ac:dyDescent="0.25">
      <c r="A113" s="1823" t="s">
        <v>38</v>
      </c>
      <c r="B113" s="1633">
        <v>8084</v>
      </c>
      <c r="C113" s="1633">
        <v>8516</v>
      </c>
      <c r="D113" s="1633">
        <v>8336</v>
      </c>
      <c r="E113" s="1633">
        <v>8304</v>
      </c>
      <c r="F113" s="1633">
        <v>9164</v>
      </c>
      <c r="G113" s="1633">
        <v>7099</v>
      </c>
      <c r="H113" s="1633">
        <v>9260</v>
      </c>
      <c r="I113" s="1633">
        <v>7612</v>
      </c>
      <c r="J113" s="1633">
        <v>8486</v>
      </c>
      <c r="K113" s="1633">
        <v>8987</v>
      </c>
    </row>
  </sheetData>
  <pageMargins left="0.75" right="0.75" top="1" bottom="1" header="0.5" footer="0.5"/>
  <pageSetup paperSize="13" orientation="portrait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25" workbookViewId="0">
      <selection activeCell="M21" sqref="M21"/>
    </sheetView>
  </sheetViews>
  <sheetFormatPr defaultColWidth="9.109375" defaultRowHeight="13.2" x14ac:dyDescent="0.25"/>
  <cols>
    <col min="1" max="1" width="14.5546875" style="1631" customWidth="1"/>
    <col min="2" max="11" width="6.33203125" style="1631" customWidth="1"/>
    <col min="12" max="16384" width="9.109375" style="1631"/>
  </cols>
  <sheetData>
    <row r="1" spans="1:11" x14ac:dyDescent="0.25">
      <c r="A1" s="1688" t="s">
        <v>1043</v>
      </c>
    </row>
    <row r="3" spans="1:11" x14ac:dyDescent="0.25">
      <c r="A3" s="1823" t="s">
        <v>1</v>
      </c>
    </row>
    <row r="5" spans="1:11" x14ac:dyDescent="0.25">
      <c r="A5" s="1818" t="s">
        <v>248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</row>
    <row r="6" spans="1:11" x14ac:dyDescent="0.25">
      <c r="A6" s="1740" t="s">
        <v>917</v>
      </c>
      <c r="B6" s="787">
        <v>589</v>
      </c>
      <c r="C6" s="787">
        <v>603</v>
      </c>
      <c r="D6" s="787">
        <v>559</v>
      </c>
      <c r="E6" s="787">
        <v>547</v>
      </c>
      <c r="F6" s="787">
        <v>451</v>
      </c>
      <c r="G6" s="787">
        <v>425</v>
      </c>
      <c r="H6" s="787">
        <v>378</v>
      </c>
      <c r="I6" s="787">
        <v>404</v>
      </c>
      <c r="J6" s="787">
        <v>451</v>
      </c>
      <c r="K6" s="787">
        <v>420</v>
      </c>
    </row>
    <row r="7" spans="1:11" x14ac:dyDescent="0.25">
      <c r="A7" s="1740" t="s">
        <v>918</v>
      </c>
      <c r="B7" s="787">
        <v>750</v>
      </c>
      <c r="C7" s="787">
        <v>722</v>
      </c>
      <c r="D7" s="787">
        <v>679</v>
      </c>
      <c r="E7" s="787">
        <v>776</v>
      </c>
      <c r="F7" s="787">
        <v>830</v>
      </c>
      <c r="G7" s="787">
        <v>749</v>
      </c>
      <c r="H7" s="787">
        <v>642</v>
      </c>
      <c r="I7" s="787">
        <v>723</v>
      </c>
      <c r="J7" s="787">
        <v>907</v>
      </c>
      <c r="K7" s="787">
        <v>1028</v>
      </c>
    </row>
    <row r="8" spans="1:11" x14ac:dyDescent="0.25">
      <c r="A8" s="1740" t="s">
        <v>919</v>
      </c>
      <c r="B8" s="787">
        <v>21634</v>
      </c>
      <c r="C8" s="787">
        <v>22519</v>
      </c>
      <c r="D8" s="787">
        <v>22761</v>
      </c>
      <c r="E8" s="787">
        <v>23774</v>
      </c>
      <c r="F8" s="787">
        <v>22583</v>
      </c>
      <c r="G8" s="787">
        <v>20867</v>
      </c>
      <c r="H8" s="787">
        <v>17329</v>
      </c>
      <c r="I8" s="787">
        <v>20990</v>
      </c>
      <c r="J8" s="787">
        <v>22073</v>
      </c>
      <c r="K8" s="787">
        <v>23232</v>
      </c>
    </row>
    <row r="9" spans="1:11" x14ac:dyDescent="0.25">
      <c r="A9" s="1740" t="s">
        <v>920</v>
      </c>
      <c r="B9" s="787">
        <v>409</v>
      </c>
      <c r="C9" s="787">
        <v>431</v>
      </c>
      <c r="D9" s="787">
        <v>378</v>
      </c>
      <c r="E9" s="787">
        <v>392</v>
      </c>
      <c r="F9" s="787">
        <v>347</v>
      </c>
      <c r="G9" s="787">
        <v>350</v>
      </c>
      <c r="H9" s="787">
        <v>167</v>
      </c>
      <c r="I9" s="787">
        <v>196</v>
      </c>
      <c r="J9" s="787">
        <v>214</v>
      </c>
      <c r="K9" s="787">
        <v>270</v>
      </c>
    </row>
    <row r="10" spans="1:11" x14ac:dyDescent="0.25">
      <c r="A10" s="1740" t="s">
        <v>921</v>
      </c>
      <c r="B10" s="787">
        <v>2768</v>
      </c>
      <c r="C10" s="787">
        <v>2861</v>
      </c>
      <c r="D10" s="787">
        <v>3015</v>
      </c>
      <c r="E10" s="787">
        <v>3109</v>
      </c>
      <c r="F10" s="787">
        <v>3198</v>
      </c>
      <c r="G10" s="787">
        <v>3016</v>
      </c>
      <c r="H10" s="787">
        <v>3001</v>
      </c>
      <c r="I10" s="787">
        <v>3780</v>
      </c>
      <c r="J10" s="787">
        <v>3539</v>
      </c>
      <c r="K10" s="787">
        <v>3960</v>
      </c>
    </row>
    <row r="11" spans="1:11" x14ac:dyDescent="0.25">
      <c r="A11" s="1740" t="s">
        <v>922</v>
      </c>
      <c r="B11" s="787">
        <v>296</v>
      </c>
      <c r="C11" s="787">
        <v>259</v>
      </c>
      <c r="D11" s="787">
        <v>247</v>
      </c>
      <c r="E11" s="787">
        <v>232</v>
      </c>
      <c r="F11" s="787">
        <v>240</v>
      </c>
      <c r="G11" s="787">
        <v>237</v>
      </c>
      <c r="H11" s="787">
        <v>246</v>
      </c>
      <c r="I11" s="787">
        <v>260</v>
      </c>
      <c r="J11" s="787">
        <v>266</v>
      </c>
      <c r="K11" s="787">
        <v>305</v>
      </c>
    </row>
    <row r="12" spans="1:11" x14ac:dyDescent="0.25">
      <c r="A12" s="1740" t="s">
        <v>923</v>
      </c>
      <c r="B12" s="787">
        <v>919</v>
      </c>
      <c r="C12" s="787">
        <v>919</v>
      </c>
      <c r="D12" s="787">
        <v>872</v>
      </c>
      <c r="E12" s="787">
        <v>780</v>
      </c>
      <c r="F12" s="787">
        <v>765</v>
      </c>
      <c r="G12" s="787">
        <v>682</v>
      </c>
      <c r="H12" s="787">
        <v>741</v>
      </c>
      <c r="I12" s="787">
        <v>782</v>
      </c>
      <c r="J12" s="787">
        <v>828</v>
      </c>
      <c r="K12" s="787">
        <v>827</v>
      </c>
    </row>
    <row r="13" spans="1:11" x14ac:dyDescent="0.25">
      <c r="A13" s="1740" t="s">
        <v>924</v>
      </c>
      <c r="B13" s="787">
        <v>1547</v>
      </c>
      <c r="C13" s="787">
        <v>1723</v>
      </c>
      <c r="D13" s="787">
        <v>1747</v>
      </c>
      <c r="E13" s="787">
        <v>1871</v>
      </c>
      <c r="F13" s="787">
        <v>2054</v>
      </c>
      <c r="G13" s="787">
        <v>3007</v>
      </c>
      <c r="H13" s="787">
        <v>533</v>
      </c>
      <c r="I13" s="787">
        <v>3266</v>
      </c>
      <c r="J13" s="787">
        <v>2724</v>
      </c>
      <c r="K13" s="787">
        <v>2958</v>
      </c>
    </row>
    <row r="14" spans="1:11" x14ac:dyDescent="0.25">
      <c r="A14" s="1632" t="s">
        <v>38</v>
      </c>
      <c r="B14" s="1879">
        <f t="shared" ref="B14:I14" si="0">SUM(B6:B13)</f>
        <v>28912</v>
      </c>
      <c r="C14" s="1879">
        <f t="shared" si="0"/>
        <v>30037</v>
      </c>
      <c r="D14" s="1879">
        <f t="shared" si="0"/>
        <v>30258</v>
      </c>
      <c r="E14" s="1879">
        <f t="shared" si="0"/>
        <v>31481</v>
      </c>
      <c r="F14" s="1879">
        <f t="shared" si="0"/>
        <v>30468</v>
      </c>
      <c r="G14" s="1879">
        <f t="shared" si="0"/>
        <v>29333</v>
      </c>
      <c r="H14" s="1879">
        <f t="shared" si="0"/>
        <v>23037</v>
      </c>
      <c r="I14" s="1879">
        <f t="shared" si="0"/>
        <v>30401</v>
      </c>
      <c r="J14" s="1879">
        <v>31002</v>
      </c>
      <c r="K14" s="1879">
        <v>33000</v>
      </c>
    </row>
    <row r="15" spans="1:11" x14ac:dyDescent="0.25">
      <c r="A15" s="1632"/>
    </row>
    <row r="16" spans="1:11" x14ac:dyDescent="0.25">
      <c r="A16" s="1688" t="s">
        <v>2</v>
      </c>
    </row>
    <row r="17" spans="1:16" x14ac:dyDescent="0.25">
      <c r="A17" s="1815"/>
    </row>
    <row r="18" spans="1:16" x14ac:dyDescent="0.25">
      <c r="A18" s="1818" t="s">
        <v>248</v>
      </c>
      <c r="B18" s="1878" t="s">
        <v>413</v>
      </c>
      <c r="C18" s="1878" t="s">
        <v>414</v>
      </c>
      <c r="D18" s="1878" t="s">
        <v>415</v>
      </c>
      <c r="E18" s="1878" t="s">
        <v>416</v>
      </c>
      <c r="F18" s="1878" t="s">
        <v>417</v>
      </c>
      <c r="G18" s="1878" t="s">
        <v>418</v>
      </c>
      <c r="H18" s="1878" t="s">
        <v>419</v>
      </c>
      <c r="I18" s="1878" t="s">
        <v>511</v>
      </c>
      <c r="J18" s="1878" t="s">
        <v>518</v>
      </c>
      <c r="K18" s="1878" t="s">
        <v>519</v>
      </c>
      <c r="L18" s="1630"/>
      <c r="M18" s="1630"/>
      <c r="N18" s="1630"/>
      <c r="O18" s="1630"/>
      <c r="P18" s="1630"/>
    </row>
    <row r="19" spans="1:16" x14ac:dyDescent="0.25">
      <c r="A19" s="1740" t="s">
        <v>917</v>
      </c>
      <c r="B19" s="1882">
        <v>478</v>
      </c>
      <c r="C19" s="1882">
        <v>488</v>
      </c>
      <c r="D19" s="1882">
        <v>446</v>
      </c>
      <c r="E19" s="1882">
        <v>415</v>
      </c>
      <c r="F19" s="1882">
        <v>335</v>
      </c>
      <c r="G19" s="1882">
        <v>319</v>
      </c>
      <c r="H19" s="1882">
        <v>303</v>
      </c>
      <c r="I19" s="1882">
        <v>313</v>
      </c>
      <c r="J19" s="1882">
        <v>344</v>
      </c>
      <c r="K19" s="1882">
        <v>328</v>
      </c>
    </row>
    <row r="20" spans="1:16" x14ac:dyDescent="0.25">
      <c r="A20" s="1740" t="s">
        <v>918</v>
      </c>
      <c r="B20" s="1882">
        <v>590</v>
      </c>
      <c r="C20" s="1882">
        <v>570</v>
      </c>
      <c r="D20" s="1882">
        <v>524</v>
      </c>
      <c r="E20" s="1882">
        <v>606</v>
      </c>
      <c r="F20" s="1882">
        <v>655</v>
      </c>
      <c r="G20" s="1882">
        <v>588</v>
      </c>
      <c r="H20" s="1882">
        <v>507</v>
      </c>
      <c r="I20" s="1882">
        <v>582</v>
      </c>
      <c r="J20" s="1882">
        <v>728</v>
      </c>
      <c r="K20" s="1882">
        <v>826</v>
      </c>
    </row>
    <row r="21" spans="1:16" x14ac:dyDescent="0.25">
      <c r="A21" s="1740" t="s">
        <v>919</v>
      </c>
      <c r="B21" s="1882">
        <v>6880</v>
      </c>
      <c r="C21" s="1882">
        <v>7261</v>
      </c>
      <c r="D21" s="1882">
        <v>7198</v>
      </c>
      <c r="E21" s="1882">
        <v>7285</v>
      </c>
      <c r="F21" s="1882">
        <v>6848</v>
      </c>
      <c r="G21" s="1882">
        <v>6479</v>
      </c>
      <c r="H21" s="1882">
        <v>5075</v>
      </c>
      <c r="I21" s="1882">
        <v>6174</v>
      </c>
      <c r="J21" s="1882">
        <v>6775</v>
      </c>
      <c r="K21" s="1882">
        <v>7092</v>
      </c>
    </row>
    <row r="22" spans="1:16" x14ac:dyDescent="0.25">
      <c r="A22" s="1740" t="s">
        <v>920</v>
      </c>
      <c r="B22" s="1882">
        <v>137</v>
      </c>
      <c r="C22" s="1882">
        <v>151</v>
      </c>
      <c r="D22" s="1882">
        <v>124</v>
      </c>
      <c r="E22" s="1882">
        <v>114</v>
      </c>
      <c r="F22" s="1882">
        <v>111</v>
      </c>
      <c r="G22" s="1882">
        <v>100</v>
      </c>
      <c r="H22" s="1882">
        <v>42</v>
      </c>
      <c r="I22" s="1882">
        <v>54</v>
      </c>
      <c r="J22" s="1882">
        <v>52</v>
      </c>
      <c r="K22" s="1882">
        <v>64</v>
      </c>
    </row>
    <row r="23" spans="1:16" x14ac:dyDescent="0.25">
      <c r="A23" s="1740" t="s">
        <v>921</v>
      </c>
      <c r="B23" s="1882">
        <v>651</v>
      </c>
      <c r="C23" s="1882">
        <v>685</v>
      </c>
      <c r="D23" s="1882">
        <v>677</v>
      </c>
      <c r="E23" s="1882">
        <v>680</v>
      </c>
      <c r="F23" s="1882">
        <v>715</v>
      </c>
      <c r="G23" s="1882">
        <v>708</v>
      </c>
      <c r="H23" s="1882">
        <v>660</v>
      </c>
      <c r="I23" s="1882">
        <v>805</v>
      </c>
      <c r="J23" s="1882">
        <v>762</v>
      </c>
      <c r="K23" s="1882">
        <v>889</v>
      </c>
    </row>
    <row r="24" spans="1:16" x14ac:dyDescent="0.25">
      <c r="A24" s="1740" t="s">
        <v>922</v>
      </c>
      <c r="B24" s="1882">
        <v>104</v>
      </c>
      <c r="C24" s="1882">
        <v>82</v>
      </c>
      <c r="D24" s="1882">
        <v>77</v>
      </c>
      <c r="E24" s="1882">
        <v>76</v>
      </c>
      <c r="F24" s="1882">
        <v>85</v>
      </c>
      <c r="G24" s="1882">
        <v>86</v>
      </c>
      <c r="H24" s="1882">
        <v>88</v>
      </c>
      <c r="I24" s="1882">
        <v>90</v>
      </c>
      <c r="J24" s="1882">
        <v>104</v>
      </c>
      <c r="K24" s="1882">
        <v>110</v>
      </c>
    </row>
    <row r="25" spans="1:16" x14ac:dyDescent="0.25">
      <c r="A25" s="1740" t="s">
        <v>923</v>
      </c>
      <c r="B25" s="1882">
        <v>782</v>
      </c>
      <c r="C25" s="1882">
        <v>798</v>
      </c>
      <c r="D25" s="1882">
        <v>748</v>
      </c>
      <c r="E25" s="1882">
        <v>661</v>
      </c>
      <c r="F25" s="1882">
        <v>663</v>
      </c>
      <c r="G25" s="1882">
        <v>566</v>
      </c>
      <c r="H25" s="1882">
        <v>631</v>
      </c>
      <c r="I25" s="1882">
        <v>637</v>
      </c>
      <c r="J25" s="1882">
        <v>709</v>
      </c>
      <c r="K25" s="1882">
        <v>692</v>
      </c>
      <c r="L25" s="1630"/>
      <c r="M25" s="1630"/>
      <c r="N25" s="1630"/>
      <c r="O25" s="1630"/>
      <c r="P25" s="1630"/>
    </row>
    <row r="26" spans="1:16" x14ac:dyDescent="0.25">
      <c r="A26" s="1740" t="s">
        <v>924</v>
      </c>
      <c r="B26" s="1882">
        <v>126</v>
      </c>
      <c r="C26" s="1882">
        <v>151</v>
      </c>
      <c r="D26" s="1882">
        <v>152</v>
      </c>
      <c r="E26" s="1882">
        <v>146</v>
      </c>
      <c r="F26" s="1882">
        <v>117</v>
      </c>
      <c r="G26" s="1882">
        <v>340</v>
      </c>
      <c r="H26" s="1882">
        <v>158</v>
      </c>
      <c r="I26" s="1882">
        <v>1158</v>
      </c>
      <c r="J26" s="1882">
        <v>234</v>
      </c>
      <c r="K26" s="1882">
        <v>317</v>
      </c>
    </row>
    <row r="27" spans="1:16" x14ac:dyDescent="0.25">
      <c r="A27" s="1632" t="s">
        <v>38</v>
      </c>
      <c r="B27" s="1879">
        <f t="shared" ref="B27:I27" si="1">SUM(B19:B26)</f>
        <v>9748</v>
      </c>
      <c r="C27" s="1879">
        <f t="shared" si="1"/>
        <v>10186</v>
      </c>
      <c r="D27" s="1879">
        <f t="shared" si="1"/>
        <v>9946</v>
      </c>
      <c r="E27" s="1879">
        <f t="shared" si="1"/>
        <v>9983</v>
      </c>
      <c r="F27" s="1879">
        <f t="shared" si="1"/>
        <v>9529</v>
      </c>
      <c r="G27" s="1879">
        <f t="shared" si="1"/>
        <v>9186</v>
      </c>
      <c r="H27" s="1879">
        <f t="shared" si="1"/>
        <v>7464</v>
      </c>
      <c r="I27" s="1879">
        <f t="shared" si="1"/>
        <v>9813</v>
      </c>
      <c r="J27" s="1879">
        <v>9708</v>
      </c>
      <c r="K27" s="1879">
        <v>10318</v>
      </c>
    </row>
    <row r="29" spans="1:16" x14ac:dyDescent="0.25">
      <c r="A29" s="1688" t="s">
        <v>803</v>
      </c>
    </row>
    <row r="31" spans="1:16" x14ac:dyDescent="0.25">
      <c r="A31" s="1818" t="s">
        <v>248</v>
      </c>
      <c r="B31" s="1878" t="s">
        <v>413</v>
      </c>
      <c r="C31" s="1878" t="s">
        <v>414</v>
      </c>
      <c r="D31" s="1878" t="s">
        <v>415</v>
      </c>
      <c r="E31" s="1878" t="s">
        <v>416</v>
      </c>
      <c r="F31" s="1878" t="s">
        <v>417</v>
      </c>
      <c r="G31" s="1878" t="s">
        <v>418</v>
      </c>
      <c r="H31" s="1878" t="s">
        <v>419</v>
      </c>
      <c r="I31" s="1878" t="s">
        <v>511</v>
      </c>
      <c r="J31" s="1878" t="s">
        <v>518</v>
      </c>
      <c r="K31" s="1878" t="s">
        <v>519</v>
      </c>
    </row>
    <row r="32" spans="1:16" x14ac:dyDescent="0.25">
      <c r="A32" s="1740" t="s">
        <v>917</v>
      </c>
      <c r="B32" s="91">
        <v>7</v>
      </c>
      <c r="C32" s="91">
        <v>13</v>
      </c>
      <c r="D32" s="91">
        <v>5</v>
      </c>
      <c r="E32" s="91">
        <v>6</v>
      </c>
      <c r="F32" s="91">
        <v>3</v>
      </c>
      <c r="G32" s="91">
        <v>6</v>
      </c>
      <c r="H32" s="91">
        <v>3</v>
      </c>
      <c r="I32" s="91">
        <v>5</v>
      </c>
      <c r="J32" s="91">
        <v>5</v>
      </c>
      <c r="K32" s="91">
        <v>3</v>
      </c>
    </row>
    <row r="33" spans="1:11" x14ac:dyDescent="0.25">
      <c r="A33" s="1740" t="s">
        <v>918</v>
      </c>
      <c r="B33" s="91">
        <v>27</v>
      </c>
      <c r="C33" s="91">
        <v>31</v>
      </c>
      <c r="D33" s="91">
        <v>22</v>
      </c>
      <c r="E33" s="91">
        <v>22</v>
      </c>
      <c r="F33" s="91">
        <v>41</v>
      </c>
      <c r="G33" s="91">
        <v>35</v>
      </c>
      <c r="H33" s="91">
        <v>27</v>
      </c>
      <c r="I33" s="91">
        <v>38</v>
      </c>
      <c r="J33" s="91">
        <v>33</v>
      </c>
      <c r="K33" s="91">
        <v>49</v>
      </c>
    </row>
    <row r="34" spans="1:11" x14ac:dyDescent="0.25">
      <c r="A34" s="1740" t="s">
        <v>919</v>
      </c>
      <c r="B34" s="91">
        <v>164</v>
      </c>
      <c r="C34" s="91">
        <v>190</v>
      </c>
      <c r="D34" s="91">
        <v>180</v>
      </c>
      <c r="E34" s="91">
        <v>198</v>
      </c>
      <c r="F34" s="91">
        <v>173</v>
      </c>
      <c r="G34" s="91">
        <v>165</v>
      </c>
      <c r="H34" s="91">
        <v>136</v>
      </c>
      <c r="I34" s="91">
        <v>158</v>
      </c>
      <c r="J34" s="91">
        <v>155</v>
      </c>
      <c r="K34" s="91">
        <v>138</v>
      </c>
    </row>
    <row r="35" spans="1:11" x14ac:dyDescent="0.25">
      <c r="A35" s="1740" t="s">
        <v>920</v>
      </c>
      <c r="B35" s="91">
        <v>2</v>
      </c>
      <c r="C35" s="91">
        <v>6</v>
      </c>
      <c r="D35" s="91">
        <v>4</v>
      </c>
      <c r="E35" s="91">
        <v>3</v>
      </c>
      <c r="F35" s="91">
        <v>1</v>
      </c>
      <c r="G35" s="1947" t="s">
        <v>845</v>
      </c>
      <c r="H35" s="1947">
        <v>2</v>
      </c>
      <c r="I35" s="1947">
        <v>2</v>
      </c>
      <c r="J35" s="1947">
        <v>3</v>
      </c>
      <c r="K35" s="1947">
        <v>4</v>
      </c>
    </row>
    <row r="36" spans="1:11" x14ac:dyDescent="0.25">
      <c r="A36" s="1740" t="s">
        <v>921</v>
      </c>
      <c r="B36" s="91">
        <v>24</v>
      </c>
      <c r="C36" s="91">
        <v>23</v>
      </c>
      <c r="D36" s="91">
        <v>20</v>
      </c>
      <c r="E36" s="91">
        <v>22</v>
      </c>
      <c r="F36" s="91">
        <v>25</v>
      </c>
      <c r="G36" s="91">
        <v>23</v>
      </c>
      <c r="H36" s="91">
        <v>19</v>
      </c>
      <c r="I36" s="91">
        <v>33</v>
      </c>
      <c r="J36" s="1882">
        <v>21</v>
      </c>
      <c r="K36" s="1882">
        <v>37</v>
      </c>
    </row>
    <row r="37" spans="1:11" x14ac:dyDescent="0.25">
      <c r="A37" s="1740" t="s">
        <v>922</v>
      </c>
      <c r="B37" s="1937">
        <v>10</v>
      </c>
      <c r="C37" s="1937">
        <v>5</v>
      </c>
      <c r="D37" s="1937">
        <v>4</v>
      </c>
      <c r="E37" s="1937">
        <v>5</v>
      </c>
      <c r="F37" s="1937">
        <v>9</v>
      </c>
      <c r="G37" s="1937">
        <v>8</v>
      </c>
      <c r="H37" s="1937">
        <v>2</v>
      </c>
      <c r="I37" s="1937">
        <v>2</v>
      </c>
      <c r="J37" s="1937">
        <v>2</v>
      </c>
      <c r="K37" s="1937">
        <v>5</v>
      </c>
    </row>
    <row r="38" spans="1:11" x14ac:dyDescent="0.25">
      <c r="A38" s="1740" t="s">
        <v>923</v>
      </c>
      <c r="B38" s="91">
        <v>8</v>
      </c>
      <c r="C38" s="91">
        <v>16</v>
      </c>
      <c r="D38" s="91">
        <v>9</v>
      </c>
      <c r="E38" s="91">
        <v>5</v>
      </c>
      <c r="F38" s="91">
        <v>8</v>
      </c>
      <c r="G38" s="91">
        <v>5</v>
      </c>
      <c r="H38" s="91">
        <v>2</v>
      </c>
      <c r="I38" s="91">
        <v>4</v>
      </c>
      <c r="J38" s="91">
        <v>7</v>
      </c>
      <c r="K38" s="91">
        <v>5</v>
      </c>
    </row>
    <row r="39" spans="1:11" x14ac:dyDescent="0.25">
      <c r="A39" s="1740" t="s">
        <v>924</v>
      </c>
      <c r="B39" s="91">
        <v>3</v>
      </c>
      <c r="C39" s="91">
        <v>1</v>
      </c>
      <c r="D39" s="91">
        <v>2</v>
      </c>
      <c r="E39" s="91">
        <v>2</v>
      </c>
      <c r="F39" s="91">
        <v>2</v>
      </c>
      <c r="G39" s="91">
        <v>4</v>
      </c>
      <c r="H39" s="91">
        <v>3</v>
      </c>
      <c r="I39" s="91">
        <v>32</v>
      </c>
      <c r="J39" s="91">
        <v>1</v>
      </c>
      <c r="K39" s="91">
        <v>0</v>
      </c>
    </row>
    <row r="40" spans="1:11" x14ac:dyDescent="0.25">
      <c r="A40" s="1632" t="s">
        <v>38</v>
      </c>
      <c r="B40" s="1879">
        <f t="shared" ref="B40:I40" si="2">SUM(B32:B39)</f>
        <v>245</v>
      </c>
      <c r="C40" s="1879">
        <f t="shared" si="2"/>
        <v>285</v>
      </c>
      <c r="D40" s="1879">
        <f t="shared" si="2"/>
        <v>246</v>
      </c>
      <c r="E40" s="1879">
        <f t="shared" si="2"/>
        <v>263</v>
      </c>
      <c r="F40" s="1879">
        <f t="shared" si="2"/>
        <v>262</v>
      </c>
      <c r="G40" s="1879">
        <f t="shared" si="2"/>
        <v>246</v>
      </c>
      <c r="H40" s="1879">
        <f t="shared" si="2"/>
        <v>194</v>
      </c>
      <c r="I40" s="1879">
        <f t="shared" si="2"/>
        <v>274</v>
      </c>
      <c r="J40" s="1879">
        <v>227</v>
      </c>
      <c r="K40" s="1879">
        <v>241</v>
      </c>
    </row>
    <row r="42" spans="1:11" x14ac:dyDescent="0.25">
      <c r="A42" s="1688" t="s">
        <v>804</v>
      </c>
    </row>
    <row r="44" spans="1:11" x14ac:dyDescent="0.25">
      <c r="A44" s="1818" t="s">
        <v>248</v>
      </c>
      <c r="B44" s="1878" t="s">
        <v>413</v>
      </c>
      <c r="C44" s="1878" t="s">
        <v>414</v>
      </c>
      <c r="D44" s="1878" t="s">
        <v>415</v>
      </c>
      <c r="E44" s="1878" t="s">
        <v>416</v>
      </c>
      <c r="F44" s="1878" t="s">
        <v>417</v>
      </c>
      <c r="G44" s="1878" t="s">
        <v>418</v>
      </c>
      <c r="H44" s="1878" t="s">
        <v>419</v>
      </c>
      <c r="I44" s="1878" t="s">
        <v>511</v>
      </c>
      <c r="J44" s="1878" t="s">
        <v>518</v>
      </c>
      <c r="K44" s="1878" t="s">
        <v>519</v>
      </c>
    </row>
    <row r="45" spans="1:11" x14ac:dyDescent="0.25">
      <c r="A45" s="1740" t="s">
        <v>917</v>
      </c>
      <c r="B45" s="787">
        <v>471</v>
      </c>
      <c r="C45" s="787">
        <v>475</v>
      </c>
      <c r="D45" s="787">
        <v>441</v>
      </c>
      <c r="E45" s="787">
        <v>409</v>
      </c>
      <c r="F45" s="787">
        <v>332</v>
      </c>
      <c r="G45" s="787">
        <v>313</v>
      </c>
      <c r="H45" s="787">
        <v>300</v>
      </c>
      <c r="I45" s="787">
        <v>308</v>
      </c>
      <c r="J45" s="787">
        <v>339</v>
      </c>
      <c r="K45" s="787">
        <v>325</v>
      </c>
    </row>
    <row r="46" spans="1:11" x14ac:dyDescent="0.25">
      <c r="A46" s="1740" t="s">
        <v>918</v>
      </c>
      <c r="B46" s="787">
        <v>563</v>
      </c>
      <c r="C46" s="787">
        <v>539</v>
      </c>
      <c r="D46" s="787">
        <v>502</v>
      </c>
      <c r="E46" s="787">
        <v>584</v>
      </c>
      <c r="F46" s="787">
        <v>614</v>
      </c>
      <c r="G46" s="787">
        <v>553</v>
      </c>
      <c r="H46" s="787">
        <v>480</v>
      </c>
      <c r="I46" s="787">
        <v>544</v>
      </c>
      <c r="J46" s="787">
        <v>695</v>
      </c>
      <c r="K46" s="787">
        <v>777</v>
      </c>
    </row>
    <row r="47" spans="1:11" x14ac:dyDescent="0.25">
      <c r="A47" s="1740" t="s">
        <v>919</v>
      </c>
      <c r="B47" s="787">
        <v>6716</v>
      </c>
      <c r="C47" s="787">
        <v>7071</v>
      </c>
      <c r="D47" s="787">
        <v>7018</v>
      </c>
      <c r="E47" s="787">
        <v>7087</v>
      </c>
      <c r="F47" s="787">
        <v>6675</v>
      </c>
      <c r="G47" s="787">
        <v>6314</v>
      </c>
      <c r="H47" s="787">
        <v>4939</v>
      </c>
      <c r="I47" s="787">
        <v>6016</v>
      </c>
      <c r="J47" s="787">
        <v>6620</v>
      </c>
      <c r="K47" s="787">
        <v>6954</v>
      </c>
    </row>
    <row r="48" spans="1:11" x14ac:dyDescent="0.25">
      <c r="A48" s="1740" t="s">
        <v>920</v>
      </c>
      <c r="B48" s="787">
        <v>135</v>
      </c>
      <c r="C48" s="787">
        <v>145</v>
      </c>
      <c r="D48" s="787">
        <v>120</v>
      </c>
      <c r="E48" s="787">
        <v>111</v>
      </c>
      <c r="F48" s="787">
        <v>110</v>
      </c>
      <c r="G48" s="787">
        <v>100</v>
      </c>
      <c r="H48" s="787">
        <v>40</v>
      </c>
      <c r="I48" s="787">
        <v>52</v>
      </c>
      <c r="J48" s="787">
        <v>49</v>
      </c>
      <c r="K48" s="787">
        <v>60</v>
      </c>
    </row>
    <row r="49" spans="1:11" x14ac:dyDescent="0.25">
      <c r="A49" s="1740" t="s">
        <v>921</v>
      </c>
      <c r="B49" s="787">
        <v>627</v>
      </c>
      <c r="C49" s="787">
        <v>662</v>
      </c>
      <c r="D49" s="787">
        <v>657</v>
      </c>
      <c r="E49" s="787">
        <v>658</v>
      </c>
      <c r="F49" s="787">
        <v>690</v>
      </c>
      <c r="G49" s="787">
        <v>685</v>
      </c>
      <c r="H49" s="787">
        <v>641</v>
      </c>
      <c r="I49" s="787">
        <v>772</v>
      </c>
      <c r="J49" s="787">
        <v>741</v>
      </c>
      <c r="K49" s="787">
        <v>852</v>
      </c>
    </row>
    <row r="50" spans="1:11" x14ac:dyDescent="0.25">
      <c r="A50" s="1740" t="s">
        <v>922</v>
      </c>
      <c r="B50" s="787">
        <v>94</v>
      </c>
      <c r="C50" s="787">
        <v>77</v>
      </c>
      <c r="D50" s="787">
        <v>73</v>
      </c>
      <c r="E50" s="787">
        <v>71</v>
      </c>
      <c r="F50" s="787">
        <v>76</v>
      </c>
      <c r="G50" s="787">
        <v>78</v>
      </c>
      <c r="H50" s="787">
        <v>86</v>
      </c>
      <c r="I50" s="787">
        <v>88</v>
      </c>
      <c r="J50" s="787">
        <v>102</v>
      </c>
      <c r="K50" s="787">
        <v>105</v>
      </c>
    </row>
    <row r="51" spans="1:11" x14ac:dyDescent="0.25">
      <c r="A51" s="1740" t="s">
        <v>923</v>
      </c>
      <c r="B51" s="787">
        <v>774</v>
      </c>
      <c r="C51" s="787">
        <v>782</v>
      </c>
      <c r="D51" s="787">
        <v>739</v>
      </c>
      <c r="E51" s="787">
        <v>656</v>
      </c>
      <c r="F51" s="787">
        <v>655</v>
      </c>
      <c r="G51" s="787">
        <v>561</v>
      </c>
      <c r="H51" s="787">
        <v>629</v>
      </c>
      <c r="I51" s="787">
        <v>633</v>
      </c>
      <c r="J51" s="787">
        <v>702</v>
      </c>
      <c r="K51" s="787">
        <v>687</v>
      </c>
    </row>
    <row r="52" spans="1:11" x14ac:dyDescent="0.25">
      <c r="A52" s="1740" t="s">
        <v>924</v>
      </c>
      <c r="B52" s="787">
        <v>123</v>
      </c>
      <c r="C52" s="787">
        <v>150</v>
      </c>
      <c r="D52" s="787">
        <v>150</v>
      </c>
      <c r="E52" s="787">
        <v>144</v>
      </c>
      <c r="F52" s="787">
        <v>115</v>
      </c>
      <c r="G52" s="787">
        <v>336</v>
      </c>
      <c r="H52" s="787">
        <v>155</v>
      </c>
      <c r="I52" s="787">
        <v>1126</v>
      </c>
      <c r="J52" s="787">
        <v>233</v>
      </c>
      <c r="K52" s="787">
        <v>317</v>
      </c>
    </row>
    <row r="53" spans="1:11" x14ac:dyDescent="0.25">
      <c r="A53" s="1632" t="s">
        <v>38</v>
      </c>
      <c r="B53" s="1879">
        <f t="shared" ref="B53:I53" si="3">SUM(B45:B52)</f>
        <v>9503</v>
      </c>
      <c r="C53" s="1879">
        <f t="shared" si="3"/>
        <v>9901</v>
      </c>
      <c r="D53" s="1879">
        <f t="shared" si="3"/>
        <v>9700</v>
      </c>
      <c r="E53" s="1879">
        <f t="shared" si="3"/>
        <v>9720</v>
      </c>
      <c r="F53" s="1879">
        <f t="shared" si="3"/>
        <v>9267</v>
      </c>
      <c r="G53" s="1879">
        <f t="shared" si="3"/>
        <v>8940</v>
      </c>
      <c r="H53" s="1879">
        <f t="shared" si="3"/>
        <v>7270</v>
      </c>
      <c r="I53" s="1879">
        <f t="shared" si="3"/>
        <v>9539</v>
      </c>
      <c r="J53" s="1879">
        <v>9481</v>
      </c>
      <c r="K53" s="1879">
        <v>10077</v>
      </c>
    </row>
  </sheetData>
  <pageMargins left="0.74803149606299213" right="0.74803149606299213" top="0.98425196850393704" bottom="0.98425196850393704" header="0.51181102362204722" footer="0.51181102362204722"/>
  <pageSetup paperSize="13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workbookViewId="0">
      <selection activeCell="M21" sqref="M21"/>
    </sheetView>
  </sheetViews>
  <sheetFormatPr defaultColWidth="9.109375" defaultRowHeight="13.2" x14ac:dyDescent="0.25"/>
  <cols>
    <col min="1" max="1" width="10.5546875" style="1631" customWidth="1"/>
    <col min="2" max="11" width="5.44140625" style="1631" customWidth="1"/>
    <col min="12" max="16384" width="9.109375" style="1631"/>
  </cols>
  <sheetData>
    <row r="1" spans="1:11" x14ac:dyDescent="0.25">
      <c r="A1" s="1688" t="s">
        <v>941</v>
      </c>
      <c r="B1" s="1630"/>
      <c r="C1" s="1630"/>
      <c r="D1" s="1630"/>
      <c r="E1" s="1630"/>
      <c r="F1" s="1630"/>
      <c r="G1" s="1630"/>
      <c r="H1" s="1630"/>
      <c r="I1" s="1630"/>
      <c r="J1" s="1630"/>
      <c r="K1" s="1630"/>
    </row>
    <row r="2" spans="1:11" x14ac:dyDescent="0.25">
      <c r="A2" s="1688"/>
      <c r="B2" s="1630"/>
      <c r="C2" s="1630"/>
      <c r="D2" s="1630"/>
      <c r="E2" s="1630"/>
      <c r="F2" s="1630"/>
      <c r="G2" s="1630"/>
      <c r="H2" s="1630"/>
      <c r="I2" s="1630"/>
      <c r="J2" s="1630"/>
      <c r="K2" s="1630"/>
    </row>
    <row r="3" spans="1:11" x14ac:dyDescent="0.25">
      <c r="A3" s="1688" t="s">
        <v>925</v>
      </c>
      <c r="B3" s="1630"/>
      <c r="C3" s="1630"/>
      <c r="D3" s="1630"/>
      <c r="E3" s="1630"/>
      <c r="F3" s="1630"/>
      <c r="G3" s="1630"/>
      <c r="H3" s="1630"/>
      <c r="I3" s="1630"/>
      <c r="J3" s="1630"/>
      <c r="K3" s="1630"/>
    </row>
    <row r="4" spans="1:11" x14ac:dyDescent="0.25">
      <c r="A4" s="1754"/>
      <c r="B4" s="1630"/>
      <c r="C4" s="1630"/>
      <c r="D4" s="1630"/>
      <c r="E4" s="1630"/>
      <c r="F4" s="1630"/>
      <c r="G4" s="1630"/>
      <c r="H4" s="1630"/>
      <c r="I4" s="1630"/>
      <c r="J4" s="1630"/>
      <c r="K4" s="1630"/>
    </row>
    <row r="5" spans="1:11" x14ac:dyDescent="0.25">
      <c r="A5" s="1688" t="s">
        <v>1</v>
      </c>
      <c r="B5" s="1630"/>
      <c r="C5" s="1630"/>
      <c r="D5" s="1630"/>
      <c r="E5" s="1630"/>
      <c r="F5" s="1630"/>
      <c r="G5" s="1630"/>
      <c r="H5" s="1630"/>
      <c r="I5" s="1630"/>
      <c r="J5" s="1630"/>
      <c r="K5" s="1630"/>
    </row>
    <row r="6" spans="1:11" x14ac:dyDescent="0.25">
      <c r="A6" s="1754"/>
      <c r="B6" s="1630"/>
      <c r="C6" s="1630"/>
      <c r="D6" s="1630"/>
      <c r="E6" s="1630"/>
      <c r="F6" s="1630"/>
      <c r="G6" s="1630"/>
      <c r="H6" s="1630"/>
      <c r="I6" s="1630"/>
      <c r="J6" s="1630"/>
      <c r="K6" s="1630"/>
    </row>
    <row r="7" spans="1:11" x14ac:dyDescent="0.25">
      <c r="A7" s="1742" t="s">
        <v>199</v>
      </c>
      <c r="B7" s="1878" t="s">
        <v>413</v>
      </c>
      <c r="C7" s="1878" t="s">
        <v>414</v>
      </c>
      <c r="D7" s="1878" t="s">
        <v>415</v>
      </c>
      <c r="E7" s="1878" t="s">
        <v>416</v>
      </c>
      <c r="F7" s="1878" t="s">
        <v>417</v>
      </c>
      <c r="G7" s="1878" t="s">
        <v>418</v>
      </c>
      <c r="H7" s="1878" t="s">
        <v>419</v>
      </c>
      <c r="I7" s="1878" t="s">
        <v>511</v>
      </c>
      <c r="J7" s="1878" t="s">
        <v>518</v>
      </c>
      <c r="K7" s="1878" t="s">
        <v>519</v>
      </c>
    </row>
    <row r="8" spans="1:11" x14ac:dyDescent="0.25">
      <c r="A8" s="1689" t="s">
        <v>825</v>
      </c>
      <c r="B8" s="787">
        <v>417</v>
      </c>
      <c r="C8" s="787">
        <v>397</v>
      </c>
      <c r="D8" s="787">
        <v>395</v>
      </c>
      <c r="E8" s="787">
        <v>490</v>
      </c>
      <c r="F8" s="787">
        <v>491</v>
      </c>
      <c r="G8" s="787">
        <v>529</v>
      </c>
      <c r="H8" s="787">
        <v>461</v>
      </c>
      <c r="I8" s="787">
        <v>512</v>
      </c>
      <c r="J8" s="787">
        <v>477</v>
      </c>
      <c r="K8" s="787">
        <v>571</v>
      </c>
    </row>
    <row r="9" spans="1:11" x14ac:dyDescent="0.25">
      <c r="A9" s="1689" t="s">
        <v>826</v>
      </c>
      <c r="B9" s="787">
        <v>413</v>
      </c>
      <c r="C9" s="787">
        <v>362</v>
      </c>
      <c r="D9" s="787">
        <v>426</v>
      </c>
      <c r="E9" s="787">
        <v>443</v>
      </c>
      <c r="F9" s="787">
        <v>390</v>
      </c>
      <c r="G9" s="787">
        <v>474</v>
      </c>
      <c r="H9" s="787">
        <v>462</v>
      </c>
      <c r="I9" s="787">
        <v>501</v>
      </c>
      <c r="J9" s="787">
        <v>479</v>
      </c>
      <c r="K9" s="787">
        <v>533</v>
      </c>
    </row>
    <row r="10" spans="1:11" x14ac:dyDescent="0.25">
      <c r="A10" s="1689" t="s">
        <v>827</v>
      </c>
      <c r="B10" s="787">
        <v>429</v>
      </c>
      <c r="C10" s="787">
        <v>411</v>
      </c>
      <c r="D10" s="787">
        <v>402</v>
      </c>
      <c r="E10" s="787">
        <v>458</v>
      </c>
      <c r="F10" s="787">
        <v>477</v>
      </c>
      <c r="G10" s="787">
        <v>519</v>
      </c>
      <c r="H10" s="787">
        <v>470</v>
      </c>
      <c r="I10" s="787">
        <v>501</v>
      </c>
      <c r="J10" s="787">
        <v>499</v>
      </c>
      <c r="K10" s="787">
        <v>525</v>
      </c>
    </row>
    <row r="11" spans="1:11" x14ac:dyDescent="0.25">
      <c r="A11" s="1689" t="s">
        <v>828</v>
      </c>
      <c r="B11" s="787">
        <v>456</v>
      </c>
      <c r="C11" s="787">
        <v>421</v>
      </c>
      <c r="D11" s="787">
        <v>451</v>
      </c>
      <c r="E11" s="787">
        <v>471</v>
      </c>
      <c r="F11" s="787">
        <v>484</v>
      </c>
      <c r="G11" s="787">
        <v>492</v>
      </c>
      <c r="H11" s="787">
        <v>442</v>
      </c>
      <c r="I11" s="787">
        <v>572</v>
      </c>
      <c r="J11" s="787">
        <v>525</v>
      </c>
      <c r="K11" s="787">
        <v>542</v>
      </c>
    </row>
    <row r="12" spans="1:11" x14ac:dyDescent="0.25">
      <c r="A12" s="1689" t="s">
        <v>829</v>
      </c>
      <c r="B12" s="787">
        <v>504</v>
      </c>
      <c r="C12" s="787">
        <v>502</v>
      </c>
      <c r="D12" s="787">
        <v>544</v>
      </c>
      <c r="E12" s="787">
        <v>580</v>
      </c>
      <c r="F12" s="787">
        <v>551</v>
      </c>
      <c r="G12" s="787">
        <v>581</v>
      </c>
      <c r="H12" s="787">
        <v>582</v>
      </c>
      <c r="I12" s="787">
        <v>669</v>
      </c>
      <c r="J12" s="787">
        <v>626</v>
      </c>
      <c r="K12" s="787">
        <v>670</v>
      </c>
    </row>
    <row r="13" spans="1:11" x14ac:dyDescent="0.25">
      <c r="A13" s="1689" t="s">
        <v>830</v>
      </c>
      <c r="B13" s="787">
        <v>589</v>
      </c>
      <c r="C13" s="787">
        <v>551</v>
      </c>
      <c r="D13" s="787">
        <v>601</v>
      </c>
      <c r="E13" s="787">
        <v>615</v>
      </c>
      <c r="F13" s="787">
        <v>575</v>
      </c>
      <c r="G13" s="787">
        <v>637</v>
      </c>
      <c r="H13" s="787">
        <v>594</v>
      </c>
      <c r="I13" s="787">
        <v>647</v>
      </c>
      <c r="J13" s="787">
        <v>674</v>
      </c>
      <c r="K13" s="787">
        <v>691</v>
      </c>
    </row>
    <row r="14" spans="1:11" x14ac:dyDescent="0.25">
      <c r="A14" s="1689" t="s">
        <v>831</v>
      </c>
      <c r="B14" s="787">
        <v>575</v>
      </c>
      <c r="C14" s="787">
        <v>538</v>
      </c>
      <c r="D14" s="787">
        <v>562</v>
      </c>
      <c r="E14" s="787">
        <v>581</v>
      </c>
      <c r="F14" s="787">
        <v>550</v>
      </c>
      <c r="G14" s="787">
        <v>545</v>
      </c>
      <c r="H14" s="787">
        <v>473</v>
      </c>
      <c r="I14" s="787">
        <v>548</v>
      </c>
      <c r="J14" s="787">
        <v>557</v>
      </c>
      <c r="K14" s="787">
        <v>601</v>
      </c>
    </row>
    <row r="15" spans="1:11" x14ac:dyDescent="0.25">
      <c r="A15" s="1761" t="s">
        <v>38</v>
      </c>
      <c r="B15" s="1879">
        <f t="shared" ref="B15:I15" si="0">SUM(B8:B14)</f>
        <v>3383</v>
      </c>
      <c r="C15" s="1879">
        <f t="shared" si="0"/>
        <v>3182</v>
      </c>
      <c r="D15" s="1879">
        <f t="shared" si="0"/>
        <v>3381</v>
      </c>
      <c r="E15" s="1879">
        <f t="shared" si="0"/>
        <v>3638</v>
      </c>
      <c r="F15" s="1879">
        <f t="shared" si="0"/>
        <v>3518</v>
      </c>
      <c r="G15" s="1879">
        <f t="shared" si="0"/>
        <v>3777</v>
      </c>
      <c r="H15" s="1879">
        <f t="shared" si="0"/>
        <v>3484</v>
      </c>
      <c r="I15" s="1879">
        <f t="shared" si="0"/>
        <v>3950</v>
      </c>
      <c r="J15" s="1879">
        <v>3837</v>
      </c>
      <c r="K15" s="1879">
        <v>4133</v>
      </c>
    </row>
    <row r="16" spans="1:11" x14ac:dyDescent="0.25">
      <c r="A16" s="1762"/>
      <c r="B16" s="1630"/>
      <c r="C16" s="1630"/>
      <c r="D16" s="1630"/>
      <c r="E16" s="1630"/>
      <c r="F16" s="1630"/>
      <c r="G16" s="1630"/>
      <c r="H16" s="1630"/>
      <c r="I16" s="1630"/>
      <c r="J16" s="1630"/>
      <c r="K16" s="1630"/>
    </row>
    <row r="17" spans="1:11" x14ac:dyDescent="0.25">
      <c r="A17" s="1750" t="s">
        <v>588</v>
      </c>
    </row>
    <row r="18" spans="1:11" x14ac:dyDescent="0.25">
      <c r="A18" s="1762"/>
    </row>
    <row r="19" spans="1:11" x14ac:dyDescent="0.25">
      <c r="A19" s="1762"/>
    </row>
    <row r="20" spans="1:11" x14ac:dyDescent="0.25">
      <c r="A20" s="1754" t="s">
        <v>2</v>
      </c>
    </row>
    <row r="22" spans="1:11" x14ac:dyDescent="0.25">
      <c r="A22" s="1742" t="s">
        <v>199</v>
      </c>
      <c r="B22" s="1878" t="s">
        <v>413</v>
      </c>
      <c r="C22" s="1878" t="s">
        <v>414</v>
      </c>
      <c r="D22" s="1878" t="s">
        <v>415</v>
      </c>
      <c r="E22" s="1878" t="s">
        <v>416</v>
      </c>
      <c r="F22" s="1878" t="s">
        <v>417</v>
      </c>
      <c r="G22" s="1878" t="s">
        <v>418</v>
      </c>
      <c r="H22" s="1878" t="s">
        <v>419</v>
      </c>
      <c r="I22" s="1878" t="s">
        <v>511</v>
      </c>
      <c r="J22" s="1878" t="s">
        <v>518</v>
      </c>
      <c r="K22" s="1878" t="s">
        <v>519</v>
      </c>
    </row>
    <row r="23" spans="1:11" x14ac:dyDescent="0.25">
      <c r="A23" s="1689" t="s">
        <v>825</v>
      </c>
      <c r="B23" s="1880">
        <v>153</v>
      </c>
      <c r="C23" s="1880">
        <v>147</v>
      </c>
      <c r="D23" s="1880">
        <v>142</v>
      </c>
      <c r="E23" s="1880">
        <v>197</v>
      </c>
      <c r="F23" s="1880">
        <v>167</v>
      </c>
      <c r="G23" s="1880">
        <v>204</v>
      </c>
      <c r="H23" s="1880">
        <v>168</v>
      </c>
      <c r="I23" s="1880">
        <v>189</v>
      </c>
      <c r="J23" s="1880">
        <v>184</v>
      </c>
      <c r="K23" s="1880">
        <v>205</v>
      </c>
    </row>
    <row r="24" spans="1:11" x14ac:dyDescent="0.25">
      <c r="A24" s="1689" t="s">
        <v>826</v>
      </c>
      <c r="B24" s="1880">
        <v>165</v>
      </c>
      <c r="C24" s="1880">
        <v>138</v>
      </c>
      <c r="D24" s="1880">
        <v>159</v>
      </c>
      <c r="E24" s="1880">
        <v>170</v>
      </c>
      <c r="F24" s="1880">
        <v>131</v>
      </c>
      <c r="G24" s="1880">
        <v>186</v>
      </c>
      <c r="H24" s="1880">
        <v>174</v>
      </c>
      <c r="I24" s="1880">
        <v>177</v>
      </c>
      <c r="J24" s="1880">
        <v>198</v>
      </c>
      <c r="K24" s="1880">
        <v>216</v>
      </c>
    </row>
    <row r="25" spans="1:11" x14ac:dyDescent="0.25">
      <c r="A25" s="1689" t="s">
        <v>827</v>
      </c>
      <c r="B25" s="1880">
        <v>180</v>
      </c>
      <c r="C25" s="1880">
        <v>160</v>
      </c>
      <c r="D25" s="1880">
        <v>163</v>
      </c>
      <c r="E25" s="1880">
        <v>168</v>
      </c>
      <c r="F25" s="1880">
        <v>179</v>
      </c>
      <c r="G25" s="1880">
        <v>180</v>
      </c>
      <c r="H25" s="1880">
        <v>173</v>
      </c>
      <c r="I25" s="1880">
        <v>173</v>
      </c>
      <c r="J25" s="1880">
        <v>199</v>
      </c>
      <c r="K25" s="1880">
        <v>186</v>
      </c>
    </row>
    <row r="26" spans="1:11" x14ac:dyDescent="0.25">
      <c r="A26" s="1689" t="s">
        <v>828</v>
      </c>
      <c r="B26" s="1880">
        <v>156</v>
      </c>
      <c r="C26" s="1880">
        <v>158</v>
      </c>
      <c r="D26" s="1880">
        <v>175</v>
      </c>
      <c r="E26" s="1880">
        <v>162</v>
      </c>
      <c r="F26" s="1880">
        <v>176</v>
      </c>
      <c r="G26" s="1880">
        <v>197</v>
      </c>
      <c r="H26" s="1880">
        <v>172</v>
      </c>
      <c r="I26" s="1880">
        <v>203</v>
      </c>
      <c r="J26" s="1880">
        <v>200</v>
      </c>
      <c r="K26" s="1880">
        <v>172</v>
      </c>
    </row>
    <row r="27" spans="1:11" x14ac:dyDescent="0.25">
      <c r="A27" s="1689" t="s">
        <v>829</v>
      </c>
      <c r="B27" s="1880">
        <v>201</v>
      </c>
      <c r="C27" s="1880">
        <v>190</v>
      </c>
      <c r="D27" s="1880">
        <v>206</v>
      </c>
      <c r="E27" s="1880">
        <v>206</v>
      </c>
      <c r="F27" s="1880">
        <v>213</v>
      </c>
      <c r="G27" s="1880">
        <v>223</v>
      </c>
      <c r="H27" s="1880">
        <v>216</v>
      </c>
      <c r="I27" s="1880">
        <v>234</v>
      </c>
      <c r="J27" s="1880">
        <v>220</v>
      </c>
      <c r="K27" s="1880">
        <v>251</v>
      </c>
    </row>
    <row r="28" spans="1:11" x14ac:dyDescent="0.25">
      <c r="A28" s="1689" t="s">
        <v>830</v>
      </c>
      <c r="B28" s="1880">
        <v>217</v>
      </c>
      <c r="C28" s="1880">
        <v>209</v>
      </c>
      <c r="D28" s="1880">
        <v>244</v>
      </c>
      <c r="E28" s="1880">
        <v>224</v>
      </c>
      <c r="F28" s="1880">
        <v>200</v>
      </c>
      <c r="G28" s="1880">
        <v>218</v>
      </c>
      <c r="H28" s="1880">
        <v>222</v>
      </c>
      <c r="I28" s="1880">
        <v>230</v>
      </c>
      <c r="J28" s="1880">
        <v>231</v>
      </c>
      <c r="K28" s="1880">
        <v>247</v>
      </c>
    </row>
    <row r="29" spans="1:11" x14ac:dyDescent="0.25">
      <c r="A29" s="1689" t="s">
        <v>831</v>
      </c>
      <c r="B29" s="1880">
        <v>203</v>
      </c>
      <c r="C29" s="1880">
        <v>223</v>
      </c>
      <c r="D29" s="1880">
        <v>231</v>
      </c>
      <c r="E29" s="1880">
        <v>210</v>
      </c>
      <c r="F29" s="1880">
        <v>191</v>
      </c>
      <c r="G29" s="1880">
        <v>193</v>
      </c>
      <c r="H29" s="1880">
        <v>159</v>
      </c>
      <c r="I29" s="1880">
        <v>191</v>
      </c>
      <c r="J29" s="1880">
        <v>211</v>
      </c>
      <c r="K29" s="1880">
        <v>230</v>
      </c>
    </row>
    <row r="30" spans="1:11" x14ac:dyDescent="0.25">
      <c r="A30" s="1761" t="s">
        <v>38</v>
      </c>
      <c r="B30" s="1879">
        <f t="shared" ref="B30:J30" si="1">SUM(B23:B29)</f>
        <v>1275</v>
      </c>
      <c r="C30" s="1879">
        <f t="shared" si="1"/>
        <v>1225</v>
      </c>
      <c r="D30" s="1879">
        <f t="shared" si="1"/>
        <v>1320</v>
      </c>
      <c r="E30" s="1879">
        <f t="shared" si="1"/>
        <v>1337</v>
      </c>
      <c r="F30" s="1879">
        <f t="shared" si="1"/>
        <v>1257</v>
      </c>
      <c r="G30" s="1879">
        <f t="shared" si="1"/>
        <v>1401</v>
      </c>
      <c r="H30" s="1879">
        <f t="shared" si="1"/>
        <v>1284</v>
      </c>
      <c r="I30" s="1879">
        <f t="shared" si="1"/>
        <v>1397</v>
      </c>
      <c r="J30" s="1879">
        <f t="shared" si="1"/>
        <v>1443</v>
      </c>
      <c r="K30" s="1879">
        <v>1507</v>
      </c>
    </row>
    <row r="31" spans="1:11" x14ac:dyDescent="0.25">
      <c r="A31" s="1762"/>
      <c r="B31" s="1630"/>
      <c r="C31" s="1630"/>
      <c r="D31" s="1630"/>
      <c r="E31" s="1630"/>
      <c r="F31" s="1630"/>
      <c r="G31" s="1630"/>
      <c r="H31" s="1630"/>
      <c r="I31" s="1630"/>
      <c r="J31" s="1630"/>
      <c r="K31" s="1630"/>
    </row>
    <row r="32" spans="1:11" x14ac:dyDescent="0.25">
      <c r="A32" s="1754" t="s">
        <v>803</v>
      </c>
    </row>
    <row r="33" spans="1:11" x14ac:dyDescent="0.25">
      <c r="A33" s="1762"/>
    </row>
    <row r="34" spans="1:11" x14ac:dyDescent="0.25">
      <c r="A34" s="1742" t="s">
        <v>199</v>
      </c>
      <c r="B34" s="1878" t="s">
        <v>413</v>
      </c>
      <c r="C34" s="1878" t="s">
        <v>414</v>
      </c>
      <c r="D34" s="1878" t="s">
        <v>415</v>
      </c>
      <c r="E34" s="1878" t="s">
        <v>416</v>
      </c>
      <c r="F34" s="1878" t="s">
        <v>417</v>
      </c>
      <c r="G34" s="1878" t="s">
        <v>418</v>
      </c>
      <c r="H34" s="1878" t="s">
        <v>419</v>
      </c>
      <c r="I34" s="1878" t="s">
        <v>511</v>
      </c>
      <c r="J34" s="1878" t="s">
        <v>518</v>
      </c>
      <c r="K34" s="1878" t="s">
        <v>519</v>
      </c>
    </row>
    <row r="35" spans="1:11" x14ac:dyDescent="0.25">
      <c r="A35" s="1689" t="s">
        <v>825</v>
      </c>
      <c r="B35" s="787">
        <v>1</v>
      </c>
      <c r="C35" s="787">
        <v>2</v>
      </c>
      <c r="D35" s="787">
        <v>1</v>
      </c>
      <c r="E35" s="787">
        <v>3</v>
      </c>
      <c r="F35" s="787">
        <v>2</v>
      </c>
      <c r="G35" s="787">
        <v>2</v>
      </c>
      <c r="H35" s="787">
        <v>4</v>
      </c>
      <c r="I35" s="787">
        <v>5</v>
      </c>
      <c r="J35" s="787">
        <v>4</v>
      </c>
      <c r="K35" s="787">
        <v>2</v>
      </c>
    </row>
    <row r="36" spans="1:11" x14ac:dyDescent="0.25">
      <c r="A36" s="1689" t="s">
        <v>826</v>
      </c>
      <c r="B36" s="787">
        <v>6</v>
      </c>
      <c r="C36" s="787">
        <v>2</v>
      </c>
      <c r="D36" s="787">
        <v>4</v>
      </c>
      <c r="E36" s="787">
        <v>3</v>
      </c>
      <c r="F36" s="787">
        <v>2</v>
      </c>
      <c r="G36" s="787">
        <v>3</v>
      </c>
      <c r="H36" s="787">
        <v>2</v>
      </c>
      <c r="I36" s="787">
        <v>7</v>
      </c>
      <c r="J36" s="787">
        <v>3</v>
      </c>
      <c r="K36" s="787">
        <v>5</v>
      </c>
    </row>
    <row r="37" spans="1:11" x14ac:dyDescent="0.25">
      <c r="A37" s="1689" t="s">
        <v>827</v>
      </c>
      <c r="B37" s="787">
        <v>4</v>
      </c>
      <c r="C37" s="787">
        <v>6</v>
      </c>
      <c r="D37" s="787">
        <v>4</v>
      </c>
      <c r="E37" s="787">
        <v>4</v>
      </c>
      <c r="F37" s="787">
        <v>3</v>
      </c>
      <c r="G37" s="787">
        <v>5</v>
      </c>
      <c r="H37" s="787">
        <v>6</v>
      </c>
      <c r="I37" s="787">
        <v>2</v>
      </c>
      <c r="J37" s="787">
        <v>2</v>
      </c>
      <c r="K37" s="787">
        <v>2</v>
      </c>
    </row>
    <row r="38" spans="1:11" x14ac:dyDescent="0.25">
      <c r="A38" s="1689" t="s">
        <v>828</v>
      </c>
      <c r="B38" s="787">
        <v>3</v>
      </c>
      <c r="C38" s="787">
        <v>6</v>
      </c>
      <c r="D38" s="787">
        <v>4</v>
      </c>
      <c r="E38" s="787">
        <v>3</v>
      </c>
      <c r="F38" s="787">
        <v>3</v>
      </c>
      <c r="G38" s="787">
        <v>9</v>
      </c>
      <c r="H38" s="787">
        <v>5</v>
      </c>
      <c r="I38" s="787">
        <v>3</v>
      </c>
      <c r="J38" s="787">
        <v>6</v>
      </c>
      <c r="K38" s="787">
        <v>5</v>
      </c>
    </row>
    <row r="39" spans="1:11" x14ac:dyDescent="0.25">
      <c r="A39" s="1689" t="s">
        <v>829</v>
      </c>
      <c r="B39" s="787">
        <v>7</v>
      </c>
      <c r="C39" s="787">
        <v>8</v>
      </c>
      <c r="D39" s="787">
        <v>8</v>
      </c>
      <c r="E39" s="787" t="s">
        <v>76</v>
      </c>
      <c r="F39" s="787">
        <v>5</v>
      </c>
      <c r="G39" s="787">
        <v>6</v>
      </c>
      <c r="H39" s="787">
        <v>4</v>
      </c>
      <c r="I39" s="787">
        <v>8</v>
      </c>
      <c r="J39" s="787">
        <v>2</v>
      </c>
      <c r="K39" s="787">
        <v>3</v>
      </c>
    </row>
    <row r="40" spans="1:11" x14ac:dyDescent="0.25">
      <c r="A40" s="1689" t="s">
        <v>830</v>
      </c>
      <c r="B40" s="787">
        <v>4</v>
      </c>
      <c r="C40" s="787">
        <v>7</v>
      </c>
      <c r="D40" s="787">
        <v>6</v>
      </c>
      <c r="E40" s="787">
        <v>11</v>
      </c>
      <c r="F40" s="787">
        <v>7</v>
      </c>
      <c r="G40" s="787">
        <v>6</v>
      </c>
      <c r="H40" s="787">
        <v>9</v>
      </c>
      <c r="I40" s="787">
        <v>6</v>
      </c>
      <c r="J40" s="787">
        <v>6</v>
      </c>
      <c r="K40" s="787">
        <v>8</v>
      </c>
    </row>
    <row r="41" spans="1:11" x14ac:dyDescent="0.25">
      <c r="A41" s="1689" t="s">
        <v>831</v>
      </c>
      <c r="B41" s="787">
        <v>2</v>
      </c>
      <c r="C41" s="787">
        <v>11</v>
      </c>
      <c r="D41" s="787">
        <v>8</v>
      </c>
      <c r="E41" s="787">
        <v>5</v>
      </c>
      <c r="F41" s="787">
        <v>8</v>
      </c>
      <c r="G41" s="787">
        <v>6</v>
      </c>
      <c r="H41" s="787">
        <v>4</v>
      </c>
      <c r="I41" s="787">
        <v>8</v>
      </c>
      <c r="J41" s="787">
        <v>9</v>
      </c>
      <c r="K41" s="787">
        <v>7</v>
      </c>
    </row>
    <row r="42" spans="1:11" x14ac:dyDescent="0.25">
      <c r="A42" s="1761" t="s">
        <v>38</v>
      </c>
      <c r="B42" s="1879">
        <f t="shared" ref="B42:I42" si="2">SUM(B35:B41)</f>
        <v>27</v>
      </c>
      <c r="C42" s="1879">
        <f t="shared" si="2"/>
        <v>42</v>
      </c>
      <c r="D42" s="1879">
        <f t="shared" si="2"/>
        <v>35</v>
      </c>
      <c r="E42" s="1879">
        <f t="shared" si="2"/>
        <v>29</v>
      </c>
      <c r="F42" s="1879">
        <f t="shared" si="2"/>
        <v>30</v>
      </c>
      <c r="G42" s="1879">
        <f t="shared" si="2"/>
        <v>37</v>
      </c>
      <c r="H42" s="1879">
        <f t="shared" si="2"/>
        <v>34</v>
      </c>
      <c r="I42" s="1879">
        <f t="shared" si="2"/>
        <v>39</v>
      </c>
      <c r="J42" s="1879">
        <v>32</v>
      </c>
      <c r="K42" s="1879">
        <v>32</v>
      </c>
    </row>
    <row r="44" spans="1:11" s="1630" customFormat="1" x14ac:dyDescent="0.25">
      <c r="A44" s="1765" t="s">
        <v>805</v>
      </c>
    </row>
    <row r="45" spans="1:11" s="1630" customFormat="1" x14ac:dyDescent="0.25">
      <c r="A45" s="1765"/>
    </row>
    <row r="46" spans="1:11" x14ac:dyDescent="0.25">
      <c r="A46" s="1742" t="s">
        <v>199</v>
      </c>
      <c r="B46" s="1878" t="s">
        <v>413</v>
      </c>
      <c r="C46" s="1878" t="s">
        <v>414</v>
      </c>
      <c r="D46" s="1878" t="s">
        <v>415</v>
      </c>
      <c r="E46" s="1878" t="s">
        <v>416</v>
      </c>
      <c r="F46" s="1878" t="s">
        <v>417</v>
      </c>
      <c r="G46" s="1878" t="s">
        <v>418</v>
      </c>
      <c r="H46" s="1878" t="s">
        <v>419</v>
      </c>
      <c r="I46" s="1878" t="s">
        <v>511</v>
      </c>
      <c r="J46" s="1878" t="s">
        <v>518</v>
      </c>
      <c r="K46" s="1878" t="s">
        <v>519</v>
      </c>
    </row>
    <row r="47" spans="1:11" x14ac:dyDescent="0.25">
      <c r="A47" s="1689" t="s">
        <v>825</v>
      </c>
      <c r="B47" s="1881">
        <v>1</v>
      </c>
      <c r="C47" s="1881">
        <v>2</v>
      </c>
      <c r="D47" s="1881">
        <v>1</v>
      </c>
      <c r="E47" s="1881">
        <v>4</v>
      </c>
      <c r="F47" s="1881">
        <v>2</v>
      </c>
      <c r="G47" s="1881">
        <v>2</v>
      </c>
      <c r="H47" s="1881">
        <v>8</v>
      </c>
      <c r="I47" s="1881">
        <v>6</v>
      </c>
      <c r="J47" s="1881">
        <v>4</v>
      </c>
      <c r="K47" s="1881">
        <v>2</v>
      </c>
    </row>
    <row r="48" spans="1:11" x14ac:dyDescent="0.25">
      <c r="A48" s="1689" t="s">
        <v>826</v>
      </c>
      <c r="B48" s="1881">
        <v>6</v>
      </c>
      <c r="C48" s="1881">
        <v>2</v>
      </c>
      <c r="D48" s="1881">
        <v>5</v>
      </c>
      <c r="E48" s="1881">
        <v>3</v>
      </c>
      <c r="F48" s="1881">
        <v>2</v>
      </c>
      <c r="G48" s="1881">
        <v>3</v>
      </c>
      <c r="H48" s="1881">
        <v>2</v>
      </c>
      <c r="I48" s="1881">
        <v>9</v>
      </c>
      <c r="J48" s="1881">
        <v>3</v>
      </c>
      <c r="K48" s="1881">
        <v>5</v>
      </c>
    </row>
    <row r="49" spans="1:11" x14ac:dyDescent="0.25">
      <c r="A49" s="1689" t="s">
        <v>827</v>
      </c>
      <c r="B49" s="1881">
        <v>5</v>
      </c>
      <c r="C49" s="1881">
        <v>6</v>
      </c>
      <c r="D49" s="1881">
        <v>4</v>
      </c>
      <c r="E49" s="1881">
        <v>4</v>
      </c>
      <c r="F49" s="1881">
        <v>3</v>
      </c>
      <c r="G49" s="1881">
        <v>7</v>
      </c>
      <c r="H49" s="1881">
        <v>6</v>
      </c>
      <c r="I49" s="1881">
        <v>2</v>
      </c>
      <c r="J49" s="1881">
        <v>2</v>
      </c>
      <c r="K49" s="1881">
        <v>3</v>
      </c>
    </row>
    <row r="50" spans="1:11" x14ac:dyDescent="0.25">
      <c r="A50" s="1689" t="s">
        <v>828</v>
      </c>
      <c r="B50" s="1881">
        <v>4</v>
      </c>
      <c r="C50" s="1881">
        <v>6</v>
      </c>
      <c r="D50" s="1881">
        <v>5</v>
      </c>
      <c r="E50" s="1881">
        <v>3</v>
      </c>
      <c r="F50" s="1881">
        <v>4</v>
      </c>
      <c r="G50" s="1881">
        <v>11</v>
      </c>
      <c r="H50" s="1881">
        <v>8</v>
      </c>
      <c r="I50" s="1881">
        <v>3</v>
      </c>
      <c r="J50" s="1881">
        <v>6</v>
      </c>
      <c r="K50" s="1881">
        <v>6</v>
      </c>
    </row>
    <row r="51" spans="1:11" x14ac:dyDescent="0.25">
      <c r="A51" s="1689" t="s">
        <v>829</v>
      </c>
      <c r="B51" s="1881">
        <v>8</v>
      </c>
      <c r="C51" s="1881">
        <v>10</v>
      </c>
      <c r="D51" s="1881">
        <v>10</v>
      </c>
      <c r="E51" s="1881">
        <v>0</v>
      </c>
      <c r="F51" s="1881">
        <v>5</v>
      </c>
      <c r="G51" s="1881">
        <v>6</v>
      </c>
      <c r="H51" s="1881">
        <v>4</v>
      </c>
      <c r="I51" s="1881">
        <v>8</v>
      </c>
      <c r="J51" s="1881">
        <v>2</v>
      </c>
      <c r="K51" s="1881">
        <v>3</v>
      </c>
    </row>
    <row r="52" spans="1:11" x14ac:dyDescent="0.25">
      <c r="A52" s="1689" t="s">
        <v>830</v>
      </c>
      <c r="B52" s="1881">
        <v>4</v>
      </c>
      <c r="C52" s="1881">
        <v>7</v>
      </c>
      <c r="D52" s="1881">
        <v>6</v>
      </c>
      <c r="E52" s="1881">
        <v>11</v>
      </c>
      <c r="F52" s="1881">
        <v>9</v>
      </c>
      <c r="G52" s="1881">
        <v>6</v>
      </c>
      <c r="H52" s="1881">
        <v>9</v>
      </c>
      <c r="I52" s="1881">
        <v>6</v>
      </c>
      <c r="J52" s="1881">
        <v>6</v>
      </c>
      <c r="K52" s="1881">
        <v>8</v>
      </c>
    </row>
    <row r="53" spans="1:11" x14ac:dyDescent="0.25">
      <c r="A53" s="1689" t="s">
        <v>831</v>
      </c>
      <c r="B53" s="787">
        <v>2</v>
      </c>
      <c r="C53" s="787">
        <v>12</v>
      </c>
      <c r="D53" s="787">
        <v>12</v>
      </c>
      <c r="E53" s="787">
        <v>5</v>
      </c>
      <c r="F53" s="787">
        <v>8</v>
      </c>
      <c r="G53" s="787">
        <v>6</v>
      </c>
      <c r="H53" s="787">
        <v>4</v>
      </c>
      <c r="I53" s="787">
        <v>8</v>
      </c>
      <c r="J53" s="787">
        <v>13</v>
      </c>
      <c r="K53" s="787">
        <v>9</v>
      </c>
    </row>
    <row r="54" spans="1:11" x14ac:dyDescent="0.25">
      <c r="A54" s="1761" t="s">
        <v>38</v>
      </c>
      <c r="B54" s="1879">
        <f t="shared" ref="B54:I54" si="3">SUM(B47:B53)</f>
        <v>30</v>
      </c>
      <c r="C54" s="1879">
        <f t="shared" si="3"/>
        <v>45</v>
      </c>
      <c r="D54" s="1879">
        <f t="shared" si="3"/>
        <v>43</v>
      </c>
      <c r="E54" s="1879">
        <f t="shared" si="3"/>
        <v>30</v>
      </c>
      <c r="F54" s="1879">
        <f t="shared" si="3"/>
        <v>33</v>
      </c>
      <c r="G54" s="1879">
        <f t="shared" si="3"/>
        <v>41</v>
      </c>
      <c r="H54" s="1879">
        <f t="shared" si="3"/>
        <v>41</v>
      </c>
      <c r="I54" s="1879">
        <f t="shared" si="3"/>
        <v>42</v>
      </c>
      <c r="J54" s="1879">
        <v>36</v>
      </c>
      <c r="K54" s="1879">
        <v>36</v>
      </c>
    </row>
    <row r="55" spans="1:11" x14ac:dyDescent="0.25">
      <c r="A55" s="1811"/>
      <c r="B55" s="1760"/>
      <c r="C55" s="1760"/>
      <c r="D55" s="1760"/>
      <c r="E55" s="1760"/>
      <c r="F55" s="1760"/>
      <c r="G55" s="1760"/>
      <c r="H55" s="1760"/>
      <c r="I55" s="1760"/>
      <c r="J55" s="1760"/>
      <c r="K55" s="1760"/>
    </row>
    <row r="56" spans="1:11" x14ac:dyDescent="0.25">
      <c r="A56" s="1754" t="s">
        <v>926</v>
      </c>
      <c r="B56" s="1760"/>
      <c r="C56" s="1760"/>
      <c r="D56" s="1760"/>
      <c r="E56" s="1760"/>
      <c r="F56" s="1760"/>
      <c r="G56" s="1760"/>
      <c r="H56" s="1760"/>
      <c r="I56" s="1760"/>
      <c r="J56" s="1760"/>
      <c r="K56" s="1760"/>
    </row>
    <row r="58" spans="1:11" x14ac:dyDescent="0.25">
      <c r="A58" s="1742" t="s">
        <v>199</v>
      </c>
      <c r="B58" s="1878" t="s">
        <v>413</v>
      </c>
      <c r="C58" s="1878" t="s">
        <v>414</v>
      </c>
      <c r="D58" s="1878" t="s">
        <v>415</v>
      </c>
      <c r="E58" s="1878" t="s">
        <v>416</v>
      </c>
      <c r="F58" s="1878" t="s">
        <v>417</v>
      </c>
      <c r="G58" s="1878" t="s">
        <v>418</v>
      </c>
      <c r="H58" s="1878" t="s">
        <v>419</v>
      </c>
      <c r="I58" s="1878" t="s">
        <v>511</v>
      </c>
      <c r="J58" s="1878" t="s">
        <v>518</v>
      </c>
      <c r="K58" s="1878" t="s">
        <v>519</v>
      </c>
    </row>
    <row r="59" spans="1:11" x14ac:dyDescent="0.25">
      <c r="A59" s="1689" t="s">
        <v>825</v>
      </c>
      <c r="B59" s="787">
        <v>224</v>
      </c>
      <c r="C59" s="787">
        <v>196</v>
      </c>
      <c r="D59" s="787">
        <v>200</v>
      </c>
      <c r="E59" s="787">
        <v>267</v>
      </c>
      <c r="F59" s="787">
        <v>247</v>
      </c>
      <c r="G59" s="787">
        <v>285</v>
      </c>
      <c r="H59" s="787">
        <v>235</v>
      </c>
      <c r="I59" s="787">
        <v>252</v>
      </c>
      <c r="J59" s="787">
        <v>271</v>
      </c>
      <c r="K59" s="787">
        <v>295</v>
      </c>
    </row>
    <row r="60" spans="1:11" x14ac:dyDescent="0.25">
      <c r="A60" s="1689" t="s">
        <v>826</v>
      </c>
      <c r="B60" s="787">
        <v>221</v>
      </c>
      <c r="C60" s="787">
        <v>192</v>
      </c>
      <c r="D60" s="787">
        <v>225</v>
      </c>
      <c r="E60" s="787">
        <v>223</v>
      </c>
      <c r="F60" s="787">
        <v>186</v>
      </c>
      <c r="G60" s="787">
        <v>264</v>
      </c>
      <c r="H60" s="787">
        <v>239</v>
      </c>
      <c r="I60" s="787">
        <v>231</v>
      </c>
      <c r="J60" s="787">
        <v>286</v>
      </c>
      <c r="K60" s="787">
        <v>301</v>
      </c>
    </row>
    <row r="61" spans="1:11" x14ac:dyDescent="0.25">
      <c r="A61" s="1689" t="s">
        <v>827</v>
      </c>
      <c r="B61" s="787">
        <v>269</v>
      </c>
      <c r="C61" s="787">
        <v>248</v>
      </c>
      <c r="D61" s="787">
        <v>210</v>
      </c>
      <c r="E61" s="787">
        <v>243</v>
      </c>
      <c r="F61" s="787">
        <v>262</v>
      </c>
      <c r="G61" s="787">
        <v>258</v>
      </c>
      <c r="H61" s="787">
        <v>231</v>
      </c>
      <c r="I61" s="787">
        <v>229</v>
      </c>
      <c r="J61" s="787">
        <v>271</v>
      </c>
      <c r="K61" s="787">
        <v>270</v>
      </c>
    </row>
    <row r="62" spans="1:11" x14ac:dyDescent="0.25">
      <c r="A62" s="1689" t="s">
        <v>828</v>
      </c>
      <c r="B62" s="787">
        <v>232</v>
      </c>
      <c r="C62" s="787">
        <v>254</v>
      </c>
      <c r="D62" s="787">
        <v>237</v>
      </c>
      <c r="E62" s="787">
        <v>235</v>
      </c>
      <c r="F62" s="787">
        <v>257</v>
      </c>
      <c r="G62" s="787">
        <v>284</v>
      </c>
      <c r="H62" s="787">
        <v>240</v>
      </c>
      <c r="I62" s="787">
        <v>281</v>
      </c>
      <c r="J62" s="787">
        <v>288</v>
      </c>
      <c r="K62" s="787">
        <v>243</v>
      </c>
    </row>
    <row r="63" spans="1:11" x14ac:dyDescent="0.25">
      <c r="A63" s="1689" t="s">
        <v>829</v>
      </c>
      <c r="B63" s="787">
        <v>296</v>
      </c>
      <c r="C63" s="787">
        <v>271</v>
      </c>
      <c r="D63" s="787">
        <v>309</v>
      </c>
      <c r="E63" s="787">
        <v>319</v>
      </c>
      <c r="F63" s="787">
        <v>313</v>
      </c>
      <c r="G63" s="787">
        <v>308</v>
      </c>
      <c r="H63" s="787">
        <v>314</v>
      </c>
      <c r="I63" s="787">
        <v>334</v>
      </c>
      <c r="J63" s="787">
        <v>319</v>
      </c>
      <c r="K63" s="787">
        <v>352</v>
      </c>
    </row>
    <row r="64" spans="1:11" x14ac:dyDescent="0.25">
      <c r="A64" s="1689" t="s">
        <v>830</v>
      </c>
      <c r="B64" s="787">
        <v>321</v>
      </c>
      <c r="C64" s="787">
        <v>331</v>
      </c>
      <c r="D64" s="787">
        <v>390</v>
      </c>
      <c r="E64" s="787">
        <v>343</v>
      </c>
      <c r="F64" s="787">
        <v>294</v>
      </c>
      <c r="G64" s="787">
        <v>324</v>
      </c>
      <c r="H64" s="787">
        <v>308</v>
      </c>
      <c r="I64" s="787">
        <v>323</v>
      </c>
      <c r="J64" s="787">
        <v>353</v>
      </c>
      <c r="K64" s="787">
        <v>380</v>
      </c>
    </row>
    <row r="65" spans="1:11" x14ac:dyDescent="0.25">
      <c r="A65" s="1689" t="s">
        <v>831</v>
      </c>
      <c r="B65" s="787">
        <v>329</v>
      </c>
      <c r="C65" s="787">
        <v>369</v>
      </c>
      <c r="D65" s="787">
        <v>392</v>
      </c>
      <c r="E65" s="787">
        <v>305</v>
      </c>
      <c r="F65" s="787">
        <v>320</v>
      </c>
      <c r="G65" s="787">
        <v>276</v>
      </c>
      <c r="H65" s="787">
        <v>247</v>
      </c>
      <c r="I65" s="787">
        <v>308</v>
      </c>
      <c r="J65" s="787">
        <v>317</v>
      </c>
      <c r="K65" s="787">
        <v>368</v>
      </c>
    </row>
    <row r="66" spans="1:11" x14ac:dyDescent="0.25">
      <c r="A66" s="1761" t="s">
        <v>38</v>
      </c>
      <c r="B66" s="1879">
        <f t="shared" ref="B66:J66" si="4">SUM(B59:B65)</f>
        <v>1892</v>
      </c>
      <c r="C66" s="1879">
        <f t="shared" si="4"/>
        <v>1861</v>
      </c>
      <c r="D66" s="1879">
        <f t="shared" si="4"/>
        <v>1963</v>
      </c>
      <c r="E66" s="1879">
        <f t="shared" si="4"/>
        <v>1935</v>
      </c>
      <c r="F66" s="1879">
        <f t="shared" si="4"/>
        <v>1879</v>
      </c>
      <c r="G66" s="1879">
        <f t="shared" si="4"/>
        <v>1999</v>
      </c>
      <c r="H66" s="1879">
        <f t="shared" si="4"/>
        <v>1814</v>
      </c>
      <c r="I66" s="1879">
        <f t="shared" si="4"/>
        <v>1958</v>
      </c>
      <c r="J66" s="1879">
        <f t="shared" si="4"/>
        <v>2105</v>
      </c>
      <c r="K66" s="1879">
        <v>2209</v>
      </c>
    </row>
    <row r="67" spans="1:11" x14ac:dyDescent="0.25">
      <c r="A67" s="1811"/>
      <c r="B67" s="1826"/>
      <c r="C67" s="1826"/>
      <c r="D67" s="1826"/>
      <c r="E67" s="1826"/>
      <c r="F67" s="1826"/>
      <c r="G67" s="1826"/>
      <c r="H67" s="1826"/>
      <c r="I67" s="1826"/>
      <c r="J67" s="1826"/>
      <c r="K67" s="1826"/>
    </row>
    <row r="68" spans="1:11" x14ac:dyDescent="0.25">
      <c r="A68" s="1811"/>
      <c r="B68" s="1826"/>
      <c r="C68" s="1826"/>
      <c r="D68" s="1826"/>
      <c r="E68" s="1826"/>
      <c r="F68" s="1826"/>
      <c r="G68" s="1826"/>
      <c r="H68" s="1826"/>
      <c r="I68" s="1826"/>
      <c r="J68" s="1826"/>
      <c r="K68" s="1826"/>
    </row>
    <row r="69" spans="1:11" x14ac:dyDescent="0.25">
      <c r="A69" s="1811"/>
      <c r="B69" s="1826"/>
      <c r="C69" s="1826"/>
      <c r="D69" s="1826"/>
      <c r="E69" s="1826"/>
      <c r="F69" s="1826"/>
      <c r="G69" s="1826"/>
      <c r="H69" s="1826"/>
      <c r="I69" s="1826"/>
      <c r="J69" s="1826"/>
      <c r="K69" s="1826"/>
    </row>
    <row r="70" spans="1:11" x14ac:dyDescent="0.25">
      <c r="A70" s="1811"/>
      <c r="B70" s="1826"/>
      <c r="C70" s="1826"/>
      <c r="D70" s="1826"/>
      <c r="E70" s="1826"/>
      <c r="F70" s="1826"/>
      <c r="G70" s="1826"/>
      <c r="H70" s="1826"/>
      <c r="I70" s="1826"/>
      <c r="J70" s="1826"/>
      <c r="K70" s="1826"/>
    </row>
    <row r="71" spans="1:11" x14ac:dyDescent="0.25">
      <c r="A71" s="1811"/>
      <c r="B71" s="1826"/>
      <c r="C71" s="1826"/>
      <c r="D71" s="1826"/>
      <c r="E71" s="1826"/>
      <c r="F71" s="1826"/>
      <c r="G71" s="1826"/>
      <c r="H71" s="1826"/>
      <c r="I71" s="1826"/>
      <c r="J71" s="1826"/>
      <c r="K71" s="1826"/>
    </row>
    <row r="72" spans="1:11" x14ac:dyDescent="0.25">
      <c r="A72" s="1811"/>
      <c r="B72" s="1826"/>
      <c r="C72" s="1826"/>
      <c r="D72" s="1826"/>
      <c r="E72" s="1826"/>
      <c r="F72" s="1826"/>
      <c r="G72" s="1826"/>
      <c r="H72" s="1826"/>
      <c r="I72" s="1826"/>
      <c r="J72" s="1826"/>
      <c r="K72" s="1826"/>
    </row>
    <row r="73" spans="1:11" x14ac:dyDescent="0.25">
      <c r="A73" s="1827"/>
      <c r="B73" s="1748"/>
      <c r="C73" s="1748"/>
      <c r="D73" s="1748"/>
      <c r="E73" s="1748"/>
      <c r="F73" s="1748"/>
      <c r="G73" s="1748"/>
      <c r="H73" s="1748"/>
      <c r="I73" s="1748"/>
      <c r="J73" s="1748"/>
      <c r="K73" s="1748"/>
    </row>
    <row r="74" spans="1:11" x14ac:dyDescent="0.25">
      <c r="A74" s="1762"/>
    </row>
    <row r="75" spans="1:11" x14ac:dyDescent="0.25">
      <c r="A75" s="1762"/>
    </row>
    <row r="76" spans="1:11" x14ac:dyDescent="0.25">
      <c r="A76" s="1762"/>
    </row>
    <row r="77" spans="1:11" x14ac:dyDescent="0.25">
      <c r="A77" s="1762"/>
    </row>
    <row r="79" spans="1:11" x14ac:dyDescent="0.25">
      <c r="A79" s="1754"/>
      <c r="B79" s="1630"/>
      <c r="C79" s="1630"/>
      <c r="D79" s="1630"/>
      <c r="E79" s="1630"/>
      <c r="F79" s="1630"/>
      <c r="G79" s="1630"/>
      <c r="H79" s="1630"/>
      <c r="I79" s="1630"/>
      <c r="J79" s="1630"/>
      <c r="K79" s="1630"/>
    </row>
    <row r="80" spans="1:11" x14ac:dyDescent="0.25">
      <c r="A80" s="1828"/>
      <c r="B80" s="1630"/>
      <c r="C80" s="1630"/>
      <c r="D80" s="1630"/>
      <c r="E80" s="1630"/>
      <c r="F80" s="1630"/>
      <c r="G80" s="1630"/>
      <c r="H80" s="1630"/>
      <c r="I80" s="1630"/>
      <c r="J80" s="1630"/>
      <c r="K80" s="1630"/>
    </row>
    <row r="81" spans="1:11" x14ac:dyDescent="0.25">
      <c r="A81" s="1689"/>
      <c r="B81" s="1751"/>
      <c r="C81" s="1751"/>
      <c r="D81" s="1751"/>
      <c r="E81" s="1751"/>
      <c r="F81" s="1751"/>
      <c r="G81" s="1751"/>
      <c r="H81" s="1751"/>
      <c r="I81" s="1751"/>
      <c r="J81" s="1751"/>
      <c r="K81" s="1751"/>
    </row>
    <row r="82" spans="1:11" x14ac:dyDescent="0.25">
      <c r="A82" s="1689"/>
      <c r="B82" s="1751"/>
      <c r="C82" s="1751"/>
      <c r="D82" s="1751"/>
      <c r="E82" s="1751"/>
      <c r="F82" s="1751"/>
      <c r="G82" s="1751"/>
      <c r="H82" s="1751"/>
      <c r="I82" s="1751"/>
      <c r="J82" s="1751"/>
      <c r="K82" s="1751"/>
    </row>
    <row r="83" spans="1:11" x14ac:dyDescent="0.25">
      <c r="A83" s="1689"/>
      <c r="B83" s="1751"/>
      <c r="C83" s="1751"/>
      <c r="D83" s="1751"/>
      <c r="E83" s="1751"/>
      <c r="F83" s="1751"/>
      <c r="G83" s="1751"/>
      <c r="H83" s="1751"/>
      <c r="I83" s="1751"/>
      <c r="J83" s="1751"/>
      <c r="K83" s="1751"/>
    </row>
    <row r="84" spans="1:11" x14ac:dyDescent="0.25">
      <c r="A84" s="1689"/>
      <c r="B84" s="1751"/>
      <c r="C84" s="1751"/>
      <c r="D84" s="1751"/>
      <c r="E84" s="1751"/>
      <c r="F84" s="1751"/>
      <c r="G84" s="1751"/>
      <c r="H84" s="1751"/>
      <c r="I84" s="1751"/>
      <c r="J84" s="1751"/>
      <c r="K84" s="1751"/>
    </row>
    <row r="85" spans="1:11" x14ac:dyDescent="0.25">
      <c r="A85" s="1689"/>
      <c r="B85" s="1751"/>
      <c r="C85" s="1751"/>
      <c r="D85" s="1751"/>
      <c r="E85" s="1751"/>
      <c r="F85" s="1751"/>
      <c r="G85" s="1751"/>
      <c r="H85" s="1751"/>
      <c r="I85" s="1751"/>
      <c r="J85" s="1751"/>
      <c r="K85" s="1751"/>
    </row>
    <row r="86" spans="1:11" x14ac:dyDescent="0.25">
      <c r="A86" s="1689"/>
      <c r="B86" s="1751"/>
      <c r="C86" s="1751"/>
      <c r="D86" s="1751"/>
      <c r="E86" s="1751"/>
      <c r="F86" s="1751"/>
      <c r="G86" s="1751"/>
      <c r="H86" s="1751"/>
      <c r="I86" s="1751"/>
      <c r="J86" s="1751"/>
      <c r="K86" s="1751"/>
    </row>
    <row r="87" spans="1:11" x14ac:dyDescent="0.25">
      <c r="A87" s="1689"/>
      <c r="B87" s="1751"/>
      <c r="C87" s="1751"/>
      <c r="D87" s="1751"/>
      <c r="E87" s="1751"/>
      <c r="F87" s="1751"/>
      <c r="G87" s="1751"/>
      <c r="H87" s="1751"/>
      <c r="I87" s="1751"/>
      <c r="J87" s="1751"/>
      <c r="K87" s="1751"/>
    </row>
    <row r="88" spans="1:11" x14ac:dyDescent="0.25">
      <c r="A88" s="1761"/>
      <c r="B88" s="1763"/>
      <c r="C88" s="1763"/>
      <c r="D88" s="1763"/>
      <c r="E88" s="1763"/>
      <c r="F88" s="1763"/>
      <c r="G88" s="1763"/>
      <c r="H88" s="1763"/>
      <c r="I88" s="1763"/>
      <c r="J88" s="1763"/>
      <c r="K88" s="1763"/>
    </row>
    <row r="95" spans="1:11" x14ac:dyDescent="0.25">
      <c r="A95" s="1754"/>
      <c r="B95" s="1630"/>
      <c r="C95" s="1630"/>
      <c r="D95" s="1630"/>
      <c r="E95" s="1630"/>
      <c r="F95" s="1630"/>
      <c r="G95" s="1630"/>
      <c r="H95" s="1630"/>
      <c r="I95" s="1630"/>
      <c r="J95" s="1630"/>
      <c r="K95" s="1630"/>
    </row>
    <row r="96" spans="1:11" x14ac:dyDescent="0.25">
      <c r="A96" s="1828"/>
      <c r="B96" s="1630"/>
      <c r="C96" s="1630"/>
      <c r="D96" s="1630"/>
      <c r="E96" s="1630"/>
      <c r="F96" s="1630"/>
      <c r="G96" s="1630"/>
      <c r="H96" s="1630"/>
      <c r="I96" s="1630"/>
      <c r="J96" s="1630"/>
      <c r="K96" s="1630"/>
    </row>
    <row r="97" spans="1:11" x14ac:dyDescent="0.25">
      <c r="A97" s="1811"/>
      <c r="B97" s="1751"/>
      <c r="C97" s="1751"/>
      <c r="D97" s="1751"/>
      <c r="E97" s="1751"/>
      <c r="F97" s="1751"/>
      <c r="G97" s="1751"/>
      <c r="H97" s="1751"/>
      <c r="I97" s="1751"/>
      <c r="J97" s="1751"/>
      <c r="K97" s="1751"/>
    </row>
    <row r="98" spans="1:11" x14ac:dyDescent="0.25">
      <c r="A98" s="1689"/>
      <c r="B98" s="1751"/>
      <c r="C98" s="1751"/>
      <c r="D98" s="1751"/>
      <c r="E98" s="1751"/>
      <c r="F98" s="1751"/>
      <c r="G98" s="1751"/>
      <c r="H98" s="1751"/>
      <c r="I98" s="1751"/>
      <c r="J98" s="1751"/>
      <c r="K98" s="1751"/>
    </row>
    <row r="99" spans="1:11" x14ac:dyDescent="0.25">
      <c r="A99" s="1689"/>
      <c r="B99" s="1751"/>
      <c r="C99" s="1751"/>
      <c r="D99" s="1751"/>
      <c r="E99" s="1751"/>
      <c r="F99" s="1751"/>
      <c r="G99" s="1751"/>
      <c r="H99" s="1751"/>
      <c r="I99" s="1751"/>
      <c r="J99" s="1751"/>
      <c r="K99" s="1751"/>
    </row>
    <row r="100" spans="1:11" x14ac:dyDescent="0.25">
      <c r="A100" s="1689"/>
      <c r="B100" s="1751"/>
      <c r="C100" s="1751"/>
      <c r="D100" s="1751"/>
      <c r="E100" s="1751"/>
      <c r="F100" s="1751"/>
      <c r="G100" s="1751"/>
      <c r="H100" s="1751"/>
      <c r="I100" s="1751"/>
      <c r="J100" s="1751"/>
      <c r="K100" s="1751"/>
    </row>
    <row r="101" spans="1:11" x14ac:dyDescent="0.25">
      <c r="A101" s="1689"/>
      <c r="B101" s="1751"/>
      <c r="C101" s="1751"/>
      <c r="D101" s="1751"/>
      <c r="E101" s="1751"/>
      <c r="F101" s="1751"/>
      <c r="G101" s="1751"/>
      <c r="H101" s="1751"/>
      <c r="I101" s="1751"/>
      <c r="J101" s="1751"/>
      <c r="K101" s="1751"/>
    </row>
    <row r="102" spans="1:11" x14ac:dyDescent="0.25">
      <c r="A102" s="1689"/>
      <c r="B102" s="1751"/>
      <c r="C102" s="1751"/>
      <c r="D102" s="1751"/>
      <c r="E102" s="1751"/>
      <c r="F102" s="1751"/>
      <c r="G102" s="1751"/>
      <c r="H102" s="1751"/>
      <c r="I102" s="1751"/>
      <c r="J102" s="1751"/>
      <c r="K102" s="1751"/>
    </row>
    <row r="103" spans="1:11" x14ac:dyDescent="0.25">
      <c r="A103" s="1689"/>
      <c r="B103" s="1751"/>
      <c r="C103" s="1751"/>
      <c r="D103" s="1751"/>
      <c r="E103" s="1751"/>
      <c r="F103" s="1751"/>
      <c r="G103" s="1751"/>
      <c r="H103" s="1751"/>
      <c r="I103" s="1751"/>
      <c r="J103" s="1751"/>
      <c r="K103" s="1751"/>
    </row>
    <row r="104" spans="1:11" x14ac:dyDescent="0.25">
      <c r="A104" s="1761"/>
      <c r="B104" s="1763"/>
      <c r="C104" s="1763"/>
      <c r="D104" s="1763"/>
      <c r="E104" s="1763"/>
      <c r="F104" s="1763"/>
      <c r="G104" s="1763"/>
      <c r="H104" s="1763"/>
      <c r="I104" s="1763"/>
      <c r="J104" s="1763"/>
      <c r="K104" s="1763"/>
    </row>
    <row r="105" spans="1:11" x14ac:dyDescent="0.25">
      <c r="A105" s="1762"/>
    </row>
    <row r="106" spans="1:11" x14ac:dyDescent="0.25">
      <c r="A106" s="1762"/>
    </row>
    <row r="107" spans="1:11" x14ac:dyDescent="0.25">
      <c r="A107" s="1762"/>
    </row>
    <row r="108" spans="1:11" x14ac:dyDescent="0.25">
      <c r="A108" s="1762"/>
    </row>
    <row r="110" spans="1:11" x14ac:dyDescent="0.25">
      <c r="A110" s="1629"/>
    </row>
  </sheetData>
  <pageMargins left="0.75" right="0.75" top="1" bottom="1" header="0.5" footer="0.5"/>
  <pageSetup paperSize="13" orientation="portrait" horizontalDpi="300" verticalDpi="300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workbookViewId="0"/>
  </sheetViews>
  <sheetFormatPr defaultColWidth="9.109375" defaultRowHeight="13.2" x14ac:dyDescent="0.25"/>
  <cols>
    <col min="1" max="1" width="10" style="1631" customWidth="1"/>
    <col min="2" max="11" width="6.33203125" style="1631" customWidth="1"/>
    <col min="12" max="16384" width="9.109375" style="1631"/>
  </cols>
  <sheetData>
    <row r="1" spans="1:11" x14ac:dyDescent="0.25">
      <c r="A1" s="1688" t="s">
        <v>927</v>
      </c>
    </row>
    <row r="2" spans="1:11" x14ac:dyDescent="0.25">
      <c r="A2" s="1754"/>
    </row>
    <row r="3" spans="1:11" x14ac:dyDescent="0.25">
      <c r="A3" s="1688" t="s">
        <v>1</v>
      </c>
    </row>
    <row r="5" spans="1:11" x14ac:dyDescent="0.25">
      <c r="A5" s="1766" t="s">
        <v>834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</row>
    <row r="6" spans="1:11" x14ac:dyDescent="0.25">
      <c r="A6" s="1767" t="s">
        <v>835</v>
      </c>
      <c r="B6" s="1882">
        <v>221</v>
      </c>
      <c r="C6" s="1882">
        <v>216</v>
      </c>
      <c r="D6" s="1882">
        <v>193</v>
      </c>
      <c r="E6" s="1882">
        <v>205</v>
      </c>
      <c r="F6" s="1882">
        <v>209</v>
      </c>
      <c r="G6" s="1882">
        <v>225</v>
      </c>
      <c r="H6" s="1882">
        <v>222</v>
      </c>
      <c r="I6" s="1882">
        <v>273</v>
      </c>
      <c r="J6" s="1882">
        <v>255</v>
      </c>
      <c r="K6" s="1882">
        <v>242</v>
      </c>
    </row>
    <row r="7" spans="1:11" x14ac:dyDescent="0.25">
      <c r="A7" s="1769" t="s">
        <v>836</v>
      </c>
      <c r="B7" s="1882">
        <v>202</v>
      </c>
      <c r="C7" s="1882">
        <v>192</v>
      </c>
      <c r="D7" s="1882">
        <v>195</v>
      </c>
      <c r="E7" s="1882">
        <v>208</v>
      </c>
      <c r="F7" s="1882">
        <v>183</v>
      </c>
      <c r="G7" s="1882">
        <v>208</v>
      </c>
      <c r="H7" s="1882">
        <v>146</v>
      </c>
      <c r="I7" s="1882">
        <v>166</v>
      </c>
      <c r="J7" s="1882">
        <v>172</v>
      </c>
      <c r="K7" s="1882">
        <v>197</v>
      </c>
    </row>
    <row r="8" spans="1:11" x14ac:dyDescent="0.25">
      <c r="A8" s="1769" t="s">
        <v>837</v>
      </c>
      <c r="B8" s="1882">
        <v>239</v>
      </c>
      <c r="C8" s="1882">
        <v>214</v>
      </c>
      <c r="D8" s="1882">
        <v>211</v>
      </c>
      <c r="E8" s="1882">
        <v>194</v>
      </c>
      <c r="F8" s="1882">
        <v>193</v>
      </c>
      <c r="G8" s="1882">
        <v>177</v>
      </c>
      <c r="H8" s="1882">
        <v>129</v>
      </c>
      <c r="I8" s="1882">
        <v>156</v>
      </c>
      <c r="J8" s="1882">
        <v>174</v>
      </c>
      <c r="K8" s="1882">
        <v>186</v>
      </c>
    </row>
    <row r="9" spans="1:11" x14ac:dyDescent="0.25">
      <c r="A9" s="1769" t="s">
        <v>838</v>
      </c>
      <c r="B9" s="1882">
        <v>214</v>
      </c>
      <c r="C9" s="1882">
        <v>213</v>
      </c>
      <c r="D9" s="1882">
        <v>238</v>
      </c>
      <c r="E9" s="1882">
        <v>256</v>
      </c>
      <c r="F9" s="1882">
        <v>234</v>
      </c>
      <c r="G9" s="1882">
        <v>240</v>
      </c>
      <c r="H9" s="1882">
        <v>219</v>
      </c>
      <c r="I9" s="1882">
        <v>250</v>
      </c>
      <c r="J9" s="1882">
        <v>220</v>
      </c>
      <c r="K9" s="1882">
        <v>283</v>
      </c>
    </row>
    <row r="10" spans="1:11" x14ac:dyDescent="0.25">
      <c r="A10" s="1769" t="s">
        <v>839</v>
      </c>
      <c r="B10" s="1882">
        <v>199</v>
      </c>
      <c r="C10" s="1882">
        <v>217</v>
      </c>
      <c r="D10" s="1882">
        <v>203</v>
      </c>
      <c r="E10" s="1882">
        <v>236</v>
      </c>
      <c r="F10" s="1882">
        <v>237</v>
      </c>
      <c r="G10" s="1882">
        <v>269</v>
      </c>
      <c r="H10" s="1882">
        <v>225</v>
      </c>
      <c r="I10" s="1882">
        <v>281</v>
      </c>
      <c r="J10" s="1882">
        <v>264</v>
      </c>
      <c r="K10" s="1882">
        <v>256</v>
      </c>
    </row>
    <row r="11" spans="1:11" x14ac:dyDescent="0.25">
      <c r="A11" s="1769" t="s">
        <v>335</v>
      </c>
      <c r="B11" s="1882">
        <v>291</v>
      </c>
      <c r="C11" s="1882">
        <v>257</v>
      </c>
      <c r="D11" s="1882">
        <v>315</v>
      </c>
      <c r="E11" s="1882">
        <v>359</v>
      </c>
      <c r="F11" s="1882">
        <v>304</v>
      </c>
      <c r="G11" s="1882">
        <v>343</v>
      </c>
      <c r="H11" s="1882">
        <v>308</v>
      </c>
      <c r="I11" s="1882">
        <v>369</v>
      </c>
      <c r="J11" s="1882">
        <v>347</v>
      </c>
      <c r="K11" s="1882">
        <v>336</v>
      </c>
    </row>
    <row r="12" spans="1:11" x14ac:dyDescent="0.25">
      <c r="A12" s="1769" t="s">
        <v>336</v>
      </c>
      <c r="B12" s="1882">
        <v>352</v>
      </c>
      <c r="C12" s="1882">
        <v>319</v>
      </c>
      <c r="D12" s="1882">
        <v>341</v>
      </c>
      <c r="E12" s="1882">
        <v>340</v>
      </c>
      <c r="F12" s="1882">
        <v>381</v>
      </c>
      <c r="G12" s="1882">
        <v>417</v>
      </c>
      <c r="H12" s="1882">
        <v>431</v>
      </c>
      <c r="I12" s="1882">
        <v>454</v>
      </c>
      <c r="J12" s="1882">
        <v>432</v>
      </c>
      <c r="K12" s="1882">
        <v>479</v>
      </c>
    </row>
    <row r="13" spans="1:11" x14ac:dyDescent="0.25">
      <c r="A13" s="1769" t="s">
        <v>337</v>
      </c>
      <c r="B13" s="1882">
        <v>439</v>
      </c>
      <c r="C13" s="1882">
        <v>386</v>
      </c>
      <c r="D13" s="1882">
        <v>383</v>
      </c>
      <c r="E13" s="1882">
        <v>436</v>
      </c>
      <c r="F13" s="1882">
        <v>448</v>
      </c>
      <c r="G13" s="1882">
        <v>444</v>
      </c>
      <c r="H13" s="1882">
        <v>400</v>
      </c>
      <c r="I13" s="1882">
        <v>462</v>
      </c>
      <c r="J13" s="1882">
        <v>487</v>
      </c>
      <c r="K13" s="1882">
        <v>503</v>
      </c>
    </row>
    <row r="14" spans="1:11" x14ac:dyDescent="0.25">
      <c r="A14" s="1769" t="s">
        <v>338</v>
      </c>
      <c r="B14" s="1882">
        <v>348</v>
      </c>
      <c r="C14" s="1882">
        <v>342</v>
      </c>
      <c r="D14" s="1882">
        <v>376</v>
      </c>
      <c r="E14" s="1882">
        <v>376</v>
      </c>
      <c r="F14" s="1882">
        <v>374</v>
      </c>
      <c r="G14" s="1882">
        <v>426</v>
      </c>
      <c r="H14" s="1882">
        <v>395</v>
      </c>
      <c r="I14" s="1882">
        <v>444</v>
      </c>
      <c r="J14" s="1882">
        <v>396</v>
      </c>
      <c r="K14" s="1882">
        <v>494</v>
      </c>
    </row>
    <row r="15" spans="1:11" x14ac:dyDescent="0.25">
      <c r="A15" s="1769" t="s">
        <v>339</v>
      </c>
      <c r="B15" s="1882">
        <v>337</v>
      </c>
      <c r="C15" s="1882">
        <v>307</v>
      </c>
      <c r="D15" s="1882">
        <v>361</v>
      </c>
      <c r="E15" s="1882">
        <v>422</v>
      </c>
      <c r="F15" s="1882">
        <v>399</v>
      </c>
      <c r="G15" s="1882">
        <v>398</v>
      </c>
      <c r="H15" s="1882">
        <v>377</v>
      </c>
      <c r="I15" s="1882">
        <v>435</v>
      </c>
      <c r="J15" s="1882">
        <v>417</v>
      </c>
      <c r="K15" s="1882">
        <v>455</v>
      </c>
    </row>
    <row r="16" spans="1:11" x14ac:dyDescent="0.25">
      <c r="A16" s="1769" t="s">
        <v>340</v>
      </c>
      <c r="B16" s="1882">
        <v>291</v>
      </c>
      <c r="C16" s="1882">
        <v>281</v>
      </c>
      <c r="D16" s="1882">
        <v>283</v>
      </c>
      <c r="E16" s="1882">
        <v>317</v>
      </c>
      <c r="F16" s="1882">
        <v>286</v>
      </c>
      <c r="G16" s="1882">
        <v>332</v>
      </c>
      <c r="H16" s="1882">
        <v>333</v>
      </c>
      <c r="I16" s="1882">
        <v>377</v>
      </c>
      <c r="J16" s="1882">
        <v>355</v>
      </c>
      <c r="K16" s="1882">
        <v>365</v>
      </c>
    </row>
    <row r="17" spans="1:11" x14ac:dyDescent="0.25">
      <c r="A17" s="1769" t="s">
        <v>341</v>
      </c>
      <c r="B17" s="1882">
        <v>250</v>
      </c>
      <c r="C17" s="1882">
        <v>238</v>
      </c>
      <c r="D17" s="1882">
        <v>282</v>
      </c>
      <c r="E17" s="1882">
        <v>289</v>
      </c>
      <c r="F17" s="1882">
        <v>270</v>
      </c>
      <c r="G17" s="1882">
        <v>298</v>
      </c>
      <c r="H17" s="1882">
        <v>299</v>
      </c>
      <c r="I17" s="1882">
        <v>283</v>
      </c>
      <c r="J17" s="1882">
        <v>318</v>
      </c>
      <c r="K17" s="1882">
        <v>337</v>
      </c>
    </row>
    <row r="18" spans="1:11" x14ac:dyDescent="0.25">
      <c r="A18" s="1761" t="s">
        <v>38</v>
      </c>
      <c r="B18" s="1879">
        <f t="shared" ref="B18:J18" si="0">SUM(B6:B17)</f>
        <v>3383</v>
      </c>
      <c r="C18" s="1879">
        <f t="shared" si="0"/>
        <v>3182</v>
      </c>
      <c r="D18" s="1879">
        <f t="shared" si="0"/>
        <v>3381</v>
      </c>
      <c r="E18" s="1879">
        <f t="shared" si="0"/>
        <v>3638</v>
      </c>
      <c r="F18" s="1879">
        <f t="shared" si="0"/>
        <v>3518</v>
      </c>
      <c r="G18" s="1879">
        <f t="shared" si="0"/>
        <v>3777</v>
      </c>
      <c r="H18" s="1879">
        <f t="shared" si="0"/>
        <v>3484</v>
      </c>
      <c r="I18" s="1879">
        <f t="shared" si="0"/>
        <v>3950</v>
      </c>
      <c r="J18" s="1879">
        <f t="shared" si="0"/>
        <v>3837</v>
      </c>
      <c r="K18" s="1879">
        <v>4133</v>
      </c>
    </row>
    <row r="19" spans="1:11" x14ac:dyDescent="0.25">
      <c r="A19" s="1750"/>
      <c r="B19" s="1630"/>
      <c r="C19" s="1630"/>
      <c r="D19" s="1630"/>
      <c r="E19" s="1630"/>
      <c r="F19" s="1630"/>
      <c r="G19" s="1630"/>
      <c r="H19" s="1630"/>
      <c r="I19" s="1630"/>
      <c r="J19" s="1630"/>
      <c r="K19" s="1630"/>
    </row>
    <row r="20" spans="1:11" x14ac:dyDescent="0.25">
      <c r="A20" s="1754" t="s">
        <v>2</v>
      </c>
    </row>
    <row r="22" spans="1:11" x14ac:dyDescent="0.25">
      <c r="A22" s="1766" t="s">
        <v>834</v>
      </c>
      <c r="B22" s="1878" t="s">
        <v>413</v>
      </c>
      <c r="C22" s="1878" t="s">
        <v>414</v>
      </c>
      <c r="D22" s="1878" t="s">
        <v>415</v>
      </c>
      <c r="E22" s="1878" t="s">
        <v>416</v>
      </c>
      <c r="F22" s="1878" t="s">
        <v>417</v>
      </c>
      <c r="G22" s="1878" t="s">
        <v>418</v>
      </c>
      <c r="H22" s="1878" t="s">
        <v>419</v>
      </c>
      <c r="I22" s="1878" t="s">
        <v>511</v>
      </c>
      <c r="J22" s="1878" t="s">
        <v>518</v>
      </c>
      <c r="K22" s="1878" t="s">
        <v>519</v>
      </c>
    </row>
    <row r="23" spans="1:11" x14ac:dyDescent="0.25">
      <c r="A23" s="1769" t="s">
        <v>835</v>
      </c>
      <c r="B23" s="1883">
        <v>71</v>
      </c>
      <c r="C23" s="1883">
        <v>79</v>
      </c>
      <c r="D23" s="1883">
        <v>75</v>
      </c>
      <c r="E23" s="1883">
        <v>65</v>
      </c>
      <c r="F23" s="1883">
        <v>71</v>
      </c>
      <c r="G23" s="1883">
        <v>80</v>
      </c>
      <c r="H23" s="1883">
        <v>70</v>
      </c>
      <c r="I23" s="1883">
        <v>95</v>
      </c>
      <c r="J23" s="1883">
        <v>87</v>
      </c>
      <c r="K23" s="1883">
        <v>80</v>
      </c>
    </row>
    <row r="24" spans="1:11" x14ac:dyDescent="0.25">
      <c r="A24" s="1769" t="s">
        <v>836</v>
      </c>
      <c r="B24" s="1883">
        <v>69</v>
      </c>
      <c r="C24" s="1883">
        <v>62</v>
      </c>
      <c r="D24" s="1883">
        <v>63</v>
      </c>
      <c r="E24" s="1883">
        <v>68</v>
      </c>
      <c r="F24" s="1883">
        <v>52</v>
      </c>
      <c r="G24" s="1883">
        <v>56</v>
      </c>
      <c r="H24" s="1883">
        <v>42</v>
      </c>
      <c r="I24" s="1883">
        <v>54</v>
      </c>
      <c r="J24" s="1883">
        <v>45</v>
      </c>
      <c r="K24" s="1883">
        <v>61</v>
      </c>
    </row>
    <row r="25" spans="1:11" x14ac:dyDescent="0.25">
      <c r="A25" s="1769" t="s">
        <v>837</v>
      </c>
      <c r="B25" s="1883">
        <v>92</v>
      </c>
      <c r="C25" s="1883">
        <v>81</v>
      </c>
      <c r="D25" s="1883">
        <v>100</v>
      </c>
      <c r="E25" s="1883">
        <v>85</v>
      </c>
      <c r="F25" s="1883">
        <v>71</v>
      </c>
      <c r="G25" s="1883">
        <v>60</v>
      </c>
      <c r="H25" s="1883">
        <v>41</v>
      </c>
      <c r="I25" s="1883">
        <v>67</v>
      </c>
      <c r="J25" s="1883">
        <v>67</v>
      </c>
      <c r="K25" s="1883">
        <v>73</v>
      </c>
    </row>
    <row r="26" spans="1:11" x14ac:dyDescent="0.25">
      <c r="A26" s="1769" t="s">
        <v>838</v>
      </c>
      <c r="B26" s="1883">
        <v>91</v>
      </c>
      <c r="C26" s="1883">
        <v>99</v>
      </c>
      <c r="D26" s="1883">
        <v>93</v>
      </c>
      <c r="E26" s="1883">
        <v>97</v>
      </c>
      <c r="F26" s="1883">
        <v>90</v>
      </c>
      <c r="G26" s="1883">
        <v>96</v>
      </c>
      <c r="H26" s="1883">
        <v>88</v>
      </c>
      <c r="I26" s="1883">
        <v>88</v>
      </c>
      <c r="J26" s="1883">
        <v>103</v>
      </c>
      <c r="K26" s="1883">
        <v>110</v>
      </c>
    </row>
    <row r="27" spans="1:11" x14ac:dyDescent="0.25">
      <c r="A27" s="1769" t="s">
        <v>839</v>
      </c>
      <c r="B27" s="1883">
        <v>65</v>
      </c>
      <c r="C27" s="1883">
        <v>76</v>
      </c>
      <c r="D27" s="1883">
        <v>75</v>
      </c>
      <c r="E27" s="1883">
        <v>95</v>
      </c>
      <c r="F27" s="1883">
        <v>79</v>
      </c>
      <c r="G27" s="1883">
        <v>104</v>
      </c>
      <c r="H27" s="1883">
        <v>77</v>
      </c>
      <c r="I27" s="1883">
        <v>80</v>
      </c>
      <c r="J27" s="1883">
        <v>96</v>
      </c>
      <c r="K27" s="1883">
        <v>82</v>
      </c>
    </row>
    <row r="28" spans="1:11" x14ac:dyDescent="0.25">
      <c r="A28" s="1769" t="s">
        <v>335</v>
      </c>
      <c r="B28" s="1883">
        <v>100</v>
      </c>
      <c r="C28" s="1883">
        <v>94</v>
      </c>
      <c r="D28" s="1883">
        <v>112</v>
      </c>
      <c r="E28" s="1883">
        <v>116</v>
      </c>
      <c r="F28" s="1883">
        <v>94</v>
      </c>
      <c r="G28" s="1883">
        <v>124</v>
      </c>
      <c r="H28" s="1883">
        <v>98</v>
      </c>
      <c r="I28" s="1883">
        <v>124</v>
      </c>
      <c r="J28" s="1883">
        <v>124</v>
      </c>
      <c r="K28" s="1883">
        <v>108</v>
      </c>
    </row>
    <row r="29" spans="1:11" x14ac:dyDescent="0.25">
      <c r="A29" s="1769" t="s">
        <v>336</v>
      </c>
      <c r="B29" s="1883">
        <v>145</v>
      </c>
      <c r="C29" s="1883">
        <v>113</v>
      </c>
      <c r="D29" s="1883">
        <v>132</v>
      </c>
      <c r="E29" s="1883">
        <v>128</v>
      </c>
      <c r="F29" s="1883">
        <v>136</v>
      </c>
      <c r="G29" s="1883">
        <v>149</v>
      </c>
      <c r="H29" s="1883">
        <v>161</v>
      </c>
      <c r="I29" s="1883">
        <v>162</v>
      </c>
      <c r="J29" s="1883">
        <v>162</v>
      </c>
      <c r="K29" s="1883">
        <v>185</v>
      </c>
    </row>
    <row r="30" spans="1:11" x14ac:dyDescent="0.25">
      <c r="A30" s="1769" t="s">
        <v>337</v>
      </c>
      <c r="B30" s="1883">
        <v>183</v>
      </c>
      <c r="C30" s="1883">
        <v>148</v>
      </c>
      <c r="D30" s="1883">
        <v>155</v>
      </c>
      <c r="E30" s="1883">
        <v>171</v>
      </c>
      <c r="F30" s="1883">
        <v>174</v>
      </c>
      <c r="G30" s="1883">
        <v>159</v>
      </c>
      <c r="H30" s="1883">
        <v>161</v>
      </c>
      <c r="I30" s="1883">
        <v>154</v>
      </c>
      <c r="J30" s="1883">
        <v>203</v>
      </c>
      <c r="K30" s="1883">
        <v>186</v>
      </c>
    </row>
    <row r="31" spans="1:11" x14ac:dyDescent="0.25">
      <c r="A31" s="1769" t="s">
        <v>338</v>
      </c>
      <c r="B31" s="1883">
        <v>128</v>
      </c>
      <c r="C31" s="1883">
        <v>139</v>
      </c>
      <c r="D31" s="1883">
        <v>162</v>
      </c>
      <c r="E31" s="1883">
        <v>132</v>
      </c>
      <c r="F31" s="1883">
        <v>144</v>
      </c>
      <c r="G31" s="1883">
        <v>180</v>
      </c>
      <c r="H31" s="1883">
        <v>166</v>
      </c>
      <c r="I31" s="1883">
        <v>187</v>
      </c>
      <c r="J31" s="1883">
        <v>155</v>
      </c>
      <c r="K31" s="1883">
        <v>194</v>
      </c>
    </row>
    <row r="32" spans="1:11" x14ac:dyDescent="0.25">
      <c r="A32" s="1769" t="s">
        <v>339</v>
      </c>
      <c r="B32" s="1883">
        <v>138</v>
      </c>
      <c r="C32" s="1883">
        <v>132</v>
      </c>
      <c r="D32" s="1883">
        <v>141</v>
      </c>
      <c r="E32" s="1883">
        <v>177</v>
      </c>
      <c r="F32" s="1883">
        <v>151</v>
      </c>
      <c r="G32" s="1883">
        <v>153</v>
      </c>
      <c r="H32" s="1883">
        <v>153</v>
      </c>
      <c r="I32" s="1883">
        <v>157</v>
      </c>
      <c r="J32" s="1883">
        <v>158</v>
      </c>
      <c r="K32" s="1883">
        <v>174</v>
      </c>
    </row>
    <row r="33" spans="1:11" x14ac:dyDescent="0.25">
      <c r="A33" s="1769" t="s">
        <v>340</v>
      </c>
      <c r="B33" s="1883">
        <v>120</v>
      </c>
      <c r="C33" s="1883">
        <v>110</v>
      </c>
      <c r="D33" s="1883">
        <v>117</v>
      </c>
      <c r="E33" s="1883">
        <v>112</v>
      </c>
      <c r="F33" s="1883">
        <v>99</v>
      </c>
      <c r="G33" s="1883">
        <v>135</v>
      </c>
      <c r="H33" s="1883">
        <v>135</v>
      </c>
      <c r="I33" s="1883">
        <v>138</v>
      </c>
      <c r="J33" s="1883">
        <v>127</v>
      </c>
      <c r="K33" s="1883">
        <v>132</v>
      </c>
    </row>
    <row r="34" spans="1:11" x14ac:dyDescent="0.25">
      <c r="A34" s="1769" t="s">
        <v>341</v>
      </c>
      <c r="B34" s="1883">
        <v>73</v>
      </c>
      <c r="C34" s="1883">
        <v>92</v>
      </c>
      <c r="D34" s="1883">
        <v>95</v>
      </c>
      <c r="E34" s="1883">
        <v>91</v>
      </c>
      <c r="F34" s="1883">
        <v>96</v>
      </c>
      <c r="G34" s="1883">
        <v>105</v>
      </c>
      <c r="H34" s="1883">
        <v>92</v>
      </c>
      <c r="I34" s="1883">
        <v>91</v>
      </c>
      <c r="J34" s="1883">
        <v>116</v>
      </c>
      <c r="K34" s="1883">
        <v>122</v>
      </c>
    </row>
    <row r="35" spans="1:11" x14ac:dyDescent="0.25">
      <c r="A35" s="1761" t="s">
        <v>38</v>
      </c>
      <c r="B35" s="1879">
        <f t="shared" ref="B35:J35" si="1">SUM(B23:B34)</f>
        <v>1275</v>
      </c>
      <c r="C35" s="1879">
        <f t="shared" si="1"/>
        <v>1225</v>
      </c>
      <c r="D35" s="1879">
        <f t="shared" si="1"/>
        <v>1320</v>
      </c>
      <c r="E35" s="1879">
        <f t="shared" si="1"/>
        <v>1337</v>
      </c>
      <c r="F35" s="1879">
        <f t="shared" si="1"/>
        <v>1257</v>
      </c>
      <c r="G35" s="1879">
        <f t="shared" si="1"/>
        <v>1401</v>
      </c>
      <c r="H35" s="1879">
        <f t="shared" si="1"/>
        <v>1284</v>
      </c>
      <c r="I35" s="1879">
        <f t="shared" si="1"/>
        <v>1397</v>
      </c>
      <c r="J35" s="1879">
        <f t="shared" si="1"/>
        <v>1443</v>
      </c>
      <c r="K35" s="1879">
        <v>1507</v>
      </c>
    </row>
    <row r="36" spans="1:11" x14ac:dyDescent="0.25">
      <c r="A36" s="1750"/>
      <c r="B36" s="1630"/>
      <c r="C36" s="1630"/>
      <c r="D36" s="1630"/>
      <c r="E36" s="1630"/>
      <c r="F36" s="1630"/>
      <c r="G36" s="1630"/>
      <c r="H36" s="1630"/>
      <c r="I36" s="1630"/>
      <c r="J36" s="1630"/>
      <c r="K36" s="1630"/>
    </row>
    <row r="37" spans="1:11" x14ac:dyDescent="0.25">
      <c r="A37" s="1754" t="s">
        <v>803</v>
      </c>
    </row>
    <row r="39" spans="1:11" x14ac:dyDescent="0.25">
      <c r="A39" s="1766" t="s">
        <v>834</v>
      </c>
      <c r="B39" s="1878" t="s">
        <v>413</v>
      </c>
      <c r="C39" s="1878" t="s">
        <v>414</v>
      </c>
      <c r="D39" s="1878" t="s">
        <v>415</v>
      </c>
      <c r="E39" s="1878" t="s">
        <v>416</v>
      </c>
      <c r="F39" s="1878" t="s">
        <v>417</v>
      </c>
      <c r="G39" s="1878" t="s">
        <v>418</v>
      </c>
      <c r="H39" s="1878" t="s">
        <v>419</v>
      </c>
      <c r="I39" s="1878" t="s">
        <v>511</v>
      </c>
      <c r="J39" s="1878" t="s">
        <v>518</v>
      </c>
      <c r="K39" s="1878" t="s">
        <v>519</v>
      </c>
    </row>
    <row r="40" spans="1:11" x14ac:dyDescent="0.25">
      <c r="A40" s="1767" t="s">
        <v>835</v>
      </c>
      <c r="B40" s="41">
        <v>3</v>
      </c>
      <c r="C40" s="41">
        <v>3</v>
      </c>
      <c r="D40" s="41">
        <v>2</v>
      </c>
      <c r="E40" s="41">
        <v>3</v>
      </c>
      <c r="F40" s="41">
        <v>2</v>
      </c>
      <c r="G40" s="41">
        <v>6</v>
      </c>
      <c r="H40" s="41">
        <v>2</v>
      </c>
      <c r="I40" s="41">
        <v>7</v>
      </c>
      <c r="J40" s="41">
        <v>3</v>
      </c>
      <c r="K40" s="41">
        <v>3</v>
      </c>
    </row>
    <row r="41" spans="1:11" x14ac:dyDescent="0.25">
      <c r="A41" s="1769" t="s">
        <v>836</v>
      </c>
      <c r="B41" s="41">
        <v>1</v>
      </c>
      <c r="C41" s="41">
        <v>2</v>
      </c>
      <c r="D41" s="41">
        <v>5</v>
      </c>
      <c r="E41" s="41">
        <v>3</v>
      </c>
      <c r="F41" s="41">
        <v>3</v>
      </c>
      <c r="G41" s="41" t="s">
        <v>797</v>
      </c>
      <c r="H41" s="41">
        <v>2</v>
      </c>
      <c r="I41" s="41">
        <v>3</v>
      </c>
      <c r="J41" s="41">
        <v>4</v>
      </c>
      <c r="K41" s="41">
        <v>4</v>
      </c>
    </row>
    <row r="42" spans="1:11" x14ac:dyDescent="0.25">
      <c r="A42" s="1769" t="s">
        <v>837</v>
      </c>
      <c r="B42" s="41">
        <v>3</v>
      </c>
      <c r="C42" s="41">
        <v>7</v>
      </c>
      <c r="D42" s="41">
        <v>4</v>
      </c>
      <c r="E42" s="41">
        <v>1</v>
      </c>
      <c r="F42" s="41">
        <v>3</v>
      </c>
      <c r="G42" s="41">
        <v>3</v>
      </c>
      <c r="H42" s="41">
        <v>3</v>
      </c>
      <c r="I42" s="41">
        <v>6</v>
      </c>
      <c r="J42" s="41">
        <v>3</v>
      </c>
      <c r="K42" s="41">
        <v>2</v>
      </c>
    </row>
    <row r="43" spans="1:11" x14ac:dyDescent="0.25">
      <c r="A43" s="1769" t="s">
        <v>838</v>
      </c>
      <c r="B43" s="41">
        <v>3</v>
      </c>
      <c r="C43" s="41">
        <v>3</v>
      </c>
      <c r="D43" s="41">
        <v>3</v>
      </c>
      <c r="E43" s="41">
        <v>3</v>
      </c>
      <c r="F43" s="41">
        <v>7</v>
      </c>
      <c r="G43" s="41">
        <v>2</v>
      </c>
      <c r="H43" s="41">
        <v>6</v>
      </c>
      <c r="I43" s="41">
        <v>2</v>
      </c>
      <c r="J43" s="41">
        <v>1</v>
      </c>
      <c r="K43" s="41">
        <v>1</v>
      </c>
    </row>
    <row r="44" spans="1:11" x14ac:dyDescent="0.25">
      <c r="A44" s="1769" t="s">
        <v>839</v>
      </c>
      <c r="B44" s="41">
        <v>4</v>
      </c>
      <c r="C44" s="41">
        <v>1</v>
      </c>
      <c r="D44" s="41">
        <v>3</v>
      </c>
      <c r="E44" s="41" t="s">
        <v>797</v>
      </c>
      <c r="F44" s="41">
        <v>1</v>
      </c>
      <c r="G44" s="41">
        <v>2</v>
      </c>
      <c r="H44" s="41">
        <v>2</v>
      </c>
      <c r="I44" s="41">
        <v>2</v>
      </c>
      <c r="J44" s="41">
        <v>2</v>
      </c>
      <c r="K44" s="41">
        <v>0</v>
      </c>
    </row>
    <row r="45" spans="1:11" x14ac:dyDescent="0.25">
      <c r="A45" s="1769" t="s">
        <v>335</v>
      </c>
      <c r="B45" s="1885" t="s">
        <v>845</v>
      </c>
      <c r="C45" s="1885">
        <v>2</v>
      </c>
      <c r="D45" s="1885" t="s">
        <v>797</v>
      </c>
      <c r="E45" s="1885">
        <v>1</v>
      </c>
      <c r="F45" s="1885" t="s">
        <v>797</v>
      </c>
      <c r="G45" s="1885" t="s">
        <v>797</v>
      </c>
      <c r="H45" s="1885">
        <v>1</v>
      </c>
      <c r="I45" s="1885">
        <v>4</v>
      </c>
      <c r="J45" s="1885">
        <v>0</v>
      </c>
      <c r="K45" s="1885">
        <v>2</v>
      </c>
    </row>
    <row r="46" spans="1:11" x14ac:dyDescent="0.25">
      <c r="A46" s="1769" t="s">
        <v>336</v>
      </c>
      <c r="B46" s="41">
        <v>2</v>
      </c>
      <c r="C46" s="41">
        <v>2</v>
      </c>
      <c r="D46" s="41">
        <v>2</v>
      </c>
      <c r="E46" s="41">
        <v>2</v>
      </c>
      <c r="F46" s="41">
        <v>2</v>
      </c>
      <c r="G46" s="41">
        <v>1</v>
      </c>
      <c r="H46" s="41">
        <v>1</v>
      </c>
      <c r="I46" s="41">
        <v>1</v>
      </c>
      <c r="J46" s="41">
        <v>2</v>
      </c>
      <c r="K46" s="41">
        <v>4</v>
      </c>
    </row>
    <row r="47" spans="1:11" x14ac:dyDescent="0.25">
      <c r="A47" s="1769" t="s">
        <v>337</v>
      </c>
      <c r="B47" s="41">
        <v>1</v>
      </c>
      <c r="C47" s="41">
        <v>5</v>
      </c>
      <c r="D47" s="41">
        <v>2</v>
      </c>
      <c r="E47" s="41" t="s">
        <v>797</v>
      </c>
      <c r="F47" s="41">
        <v>2</v>
      </c>
      <c r="G47" s="41">
        <v>3</v>
      </c>
      <c r="H47" s="1885" t="s">
        <v>797</v>
      </c>
      <c r="I47" s="1885">
        <v>2</v>
      </c>
      <c r="J47" s="1885">
        <v>2</v>
      </c>
      <c r="K47" s="1885">
        <v>4</v>
      </c>
    </row>
    <row r="48" spans="1:11" x14ac:dyDescent="0.25">
      <c r="A48" s="1769" t="s">
        <v>338</v>
      </c>
      <c r="B48" s="41">
        <v>1</v>
      </c>
      <c r="C48" s="41">
        <v>3</v>
      </c>
      <c r="D48" s="41">
        <v>3</v>
      </c>
      <c r="E48" s="41">
        <v>1</v>
      </c>
      <c r="F48" s="41">
        <v>3</v>
      </c>
      <c r="G48" s="41">
        <v>5</v>
      </c>
      <c r="H48" s="41">
        <v>3</v>
      </c>
      <c r="I48" s="41">
        <v>2</v>
      </c>
      <c r="J48" s="41">
        <v>4</v>
      </c>
      <c r="K48" s="41">
        <v>5</v>
      </c>
    </row>
    <row r="49" spans="1:11" x14ac:dyDescent="0.25">
      <c r="A49" s="1769" t="s">
        <v>339</v>
      </c>
      <c r="B49" s="41">
        <v>2</v>
      </c>
      <c r="C49" s="41">
        <v>4</v>
      </c>
      <c r="D49" s="41">
        <v>1</v>
      </c>
      <c r="E49" s="41">
        <v>4</v>
      </c>
      <c r="F49" s="41">
        <v>3</v>
      </c>
      <c r="G49" s="41">
        <v>3</v>
      </c>
      <c r="H49" s="41">
        <v>4</v>
      </c>
      <c r="I49" s="41">
        <v>3</v>
      </c>
      <c r="J49" s="41">
        <v>4</v>
      </c>
      <c r="K49" s="41">
        <v>2</v>
      </c>
    </row>
    <row r="50" spans="1:11" x14ac:dyDescent="0.25">
      <c r="A50" s="1769" t="s">
        <v>340</v>
      </c>
      <c r="B50" s="41">
        <v>4</v>
      </c>
      <c r="C50" s="41">
        <v>7</v>
      </c>
      <c r="D50" s="41">
        <v>7</v>
      </c>
      <c r="E50" s="41">
        <v>4</v>
      </c>
      <c r="F50" s="41">
        <v>2</v>
      </c>
      <c r="G50" s="41">
        <v>7</v>
      </c>
      <c r="H50" s="41">
        <v>3</v>
      </c>
      <c r="I50" s="41">
        <v>3</v>
      </c>
      <c r="J50" s="41">
        <v>4</v>
      </c>
      <c r="K50" s="41">
        <v>1</v>
      </c>
    </row>
    <row r="51" spans="1:11" x14ac:dyDescent="0.25">
      <c r="A51" s="1769" t="s">
        <v>341</v>
      </c>
      <c r="B51" s="41">
        <v>3</v>
      </c>
      <c r="C51" s="41">
        <v>3</v>
      </c>
      <c r="D51" s="41">
        <v>3</v>
      </c>
      <c r="E51" s="41">
        <v>7</v>
      </c>
      <c r="F51" s="41">
        <v>2</v>
      </c>
      <c r="G51" s="41">
        <v>5</v>
      </c>
      <c r="H51" s="41">
        <v>7</v>
      </c>
      <c r="I51" s="41">
        <v>4</v>
      </c>
      <c r="J51" s="41">
        <v>3</v>
      </c>
      <c r="K51" s="41">
        <v>4</v>
      </c>
    </row>
    <row r="52" spans="1:11" x14ac:dyDescent="0.25">
      <c r="A52" s="1755" t="s">
        <v>38</v>
      </c>
      <c r="B52" s="1879">
        <f t="shared" ref="B52:J52" si="2">SUM(B40:B51)</f>
        <v>27</v>
      </c>
      <c r="C52" s="1879">
        <f t="shared" si="2"/>
        <v>42</v>
      </c>
      <c r="D52" s="1879">
        <f t="shared" si="2"/>
        <v>35</v>
      </c>
      <c r="E52" s="1879">
        <f t="shared" si="2"/>
        <v>29</v>
      </c>
      <c r="F52" s="1879">
        <f t="shared" si="2"/>
        <v>30</v>
      </c>
      <c r="G52" s="1879">
        <f t="shared" si="2"/>
        <v>37</v>
      </c>
      <c r="H52" s="1879">
        <f t="shared" si="2"/>
        <v>34</v>
      </c>
      <c r="I52" s="1879">
        <f t="shared" si="2"/>
        <v>39</v>
      </c>
      <c r="J52" s="1879">
        <f t="shared" si="2"/>
        <v>32</v>
      </c>
      <c r="K52" s="1879">
        <v>32</v>
      </c>
    </row>
    <row r="53" spans="1:11" x14ac:dyDescent="0.25">
      <c r="A53" s="1750"/>
      <c r="B53" s="1630"/>
      <c r="C53" s="1630"/>
      <c r="D53" s="1630"/>
      <c r="E53" s="1630"/>
      <c r="F53" s="1630"/>
      <c r="G53" s="1630"/>
      <c r="H53" s="1630"/>
      <c r="I53" s="1630"/>
      <c r="J53" s="1630"/>
      <c r="K53" s="1630"/>
    </row>
    <row r="54" spans="1:11" s="1630" customFormat="1" x14ac:dyDescent="0.25">
      <c r="A54" s="1754" t="s">
        <v>805</v>
      </c>
    </row>
    <row r="56" spans="1:11" x14ac:dyDescent="0.25">
      <c r="A56" s="1766" t="s">
        <v>834</v>
      </c>
      <c r="B56" s="1878" t="s">
        <v>413</v>
      </c>
      <c r="C56" s="1878" t="s">
        <v>414</v>
      </c>
      <c r="D56" s="1878" t="s">
        <v>415</v>
      </c>
      <c r="E56" s="1878" t="s">
        <v>416</v>
      </c>
      <c r="F56" s="1878" t="s">
        <v>417</v>
      </c>
      <c r="G56" s="1878" t="s">
        <v>418</v>
      </c>
      <c r="H56" s="1878" t="s">
        <v>419</v>
      </c>
      <c r="I56" s="1878" t="s">
        <v>511</v>
      </c>
      <c r="J56" s="1878" t="s">
        <v>518</v>
      </c>
      <c r="K56" s="1878" t="s">
        <v>519</v>
      </c>
    </row>
    <row r="57" spans="1:11" x14ac:dyDescent="0.25">
      <c r="A57" s="1767" t="s">
        <v>835</v>
      </c>
      <c r="B57" s="41">
        <v>3</v>
      </c>
      <c r="C57" s="41">
        <v>4</v>
      </c>
      <c r="D57" s="41">
        <v>3</v>
      </c>
      <c r="E57" s="41">
        <v>3</v>
      </c>
      <c r="F57" s="41">
        <v>2</v>
      </c>
      <c r="G57" s="41">
        <v>7</v>
      </c>
      <c r="H57" s="41">
        <v>5</v>
      </c>
      <c r="I57" s="41">
        <v>7</v>
      </c>
      <c r="J57" s="41">
        <v>6</v>
      </c>
      <c r="K57" s="41">
        <v>4</v>
      </c>
    </row>
    <row r="58" spans="1:11" x14ac:dyDescent="0.25">
      <c r="A58" s="1769" t="s">
        <v>836</v>
      </c>
      <c r="B58" s="41">
        <v>2</v>
      </c>
      <c r="C58" s="41">
        <v>2</v>
      </c>
      <c r="D58" s="41">
        <v>5</v>
      </c>
      <c r="E58" s="41">
        <v>3</v>
      </c>
      <c r="F58" s="41">
        <v>3</v>
      </c>
      <c r="G58" s="1884" t="s">
        <v>845</v>
      </c>
      <c r="H58" s="1884">
        <v>2</v>
      </c>
      <c r="I58" s="1884">
        <v>3</v>
      </c>
      <c r="J58" s="1884">
        <v>4</v>
      </c>
      <c r="K58" s="1884">
        <v>4</v>
      </c>
    </row>
    <row r="59" spans="1:11" x14ac:dyDescent="0.25">
      <c r="A59" s="1769" t="s">
        <v>837</v>
      </c>
      <c r="B59" s="41">
        <v>3</v>
      </c>
      <c r="C59" s="41">
        <v>7</v>
      </c>
      <c r="D59" s="41">
        <v>5</v>
      </c>
      <c r="E59" s="41">
        <v>1</v>
      </c>
      <c r="F59" s="41">
        <v>3</v>
      </c>
      <c r="G59" s="41">
        <v>3</v>
      </c>
      <c r="H59" s="41">
        <v>3</v>
      </c>
      <c r="I59" s="41">
        <v>6</v>
      </c>
      <c r="J59" s="41">
        <v>3</v>
      </c>
      <c r="K59" s="41">
        <v>2</v>
      </c>
    </row>
    <row r="60" spans="1:11" x14ac:dyDescent="0.25">
      <c r="A60" s="1769" t="s">
        <v>838</v>
      </c>
      <c r="B60" s="41">
        <v>3</v>
      </c>
      <c r="C60" s="41">
        <v>3</v>
      </c>
      <c r="D60" s="41">
        <v>3</v>
      </c>
      <c r="E60" s="41">
        <v>3</v>
      </c>
      <c r="F60" s="41">
        <v>8</v>
      </c>
      <c r="G60" s="41">
        <v>2</v>
      </c>
      <c r="H60" s="41">
        <v>8</v>
      </c>
      <c r="I60" s="41">
        <v>2</v>
      </c>
      <c r="J60" s="41">
        <v>1</v>
      </c>
      <c r="K60" s="41">
        <v>1</v>
      </c>
    </row>
    <row r="61" spans="1:11" x14ac:dyDescent="0.25">
      <c r="A61" s="1769" t="s">
        <v>839</v>
      </c>
      <c r="B61" s="41">
        <v>4</v>
      </c>
      <c r="C61" s="41">
        <v>1</v>
      </c>
      <c r="D61" s="41">
        <v>3</v>
      </c>
      <c r="E61" s="1884" t="s">
        <v>845</v>
      </c>
      <c r="F61" s="41">
        <v>1</v>
      </c>
      <c r="G61" s="41">
        <v>2</v>
      </c>
      <c r="H61" s="41">
        <v>2</v>
      </c>
      <c r="I61" s="41">
        <v>2</v>
      </c>
      <c r="J61" s="41">
        <v>2</v>
      </c>
      <c r="K61" s="41">
        <v>0</v>
      </c>
    </row>
    <row r="62" spans="1:11" x14ac:dyDescent="0.25">
      <c r="A62" s="1769" t="s">
        <v>335</v>
      </c>
      <c r="B62" s="1884" t="s">
        <v>845</v>
      </c>
      <c r="C62" s="1884">
        <v>2</v>
      </c>
      <c r="D62" s="1884" t="s">
        <v>845</v>
      </c>
      <c r="E62" s="1884">
        <v>1</v>
      </c>
      <c r="F62" s="1884" t="s">
        <v>845</v>
      </c>
      <c r="G62" s="1884" t="s">
        <v>845</v>
      </c>
      <c r="H62" s="1884">
        <v>1</v>
      </c>
      <c r="I62" s="1884">
        <v>4</v>
      </c>
      <c r="J62" s="1884">
        <v>0</v>
      </c>
      <c r="K62" s="1884">
        <v>2</v>
      </c>
    </row>
    <row r="63" spans="1:11" x14ac:dyDescent="0.25">
      <c r="A63" s="1769" t="s">
        <v>336</v>
      </c>
      <c r="B63" s="41">
        <v>3</v>
      </c>
      <c r="C63" s="41">
        <v>2</v>
      </c>
      <c r="D63" s="41">
        <v>2</v>
      </c>
      <c r="E63" s="41">
        <v>3</v>
      </c>
      <c r="F63" s="41">
        <v>2</v>
      </c>
      <c r="G63" s="41">
        <v>3</v>
      </c>
      <c r="H63" s="41">
        <v>1</v>
      </c>
      <c r="I63" s="41">
        <v>1</v>
      </c>
      <c r="J63" s="41">
        <v>2</v>
      </c>
      <c r="K63" s="41">
        <v>4</v>
      </c>
    </row>
    <row r="64" spans="1:11" x14ac:dyDescent="0.25">
      <c r="A64" s="1769" t="s">
        <v>337</v>
      </c>
      <c r="B64" s="41">
        <v>1</v>
      </c>
      <c r="C64" s="41">
        <v>7</v>
      </c>
      <c r="D64" s="41">
        <v>2</v>
      </c>
      <c r="E64" s="41">
        <v>0</v>
      </c>
      <c r="F64" s="41">
        <v>2</v>
      </c>
      <c r="G64" s="41">
        <v>3</v>
      </c>
      <c r="H64" s="1884" t="s">
        <v>845</v>
      </c>
      <c r="I64" s="1884">
        <v>2</v>
      </c>
      <c r="J64" s="1884">
        <v>2</v>
      </c>
      <c r="K64" s="1884">
        <v>4</v>
      </c>
    </row>
    <row r="65" spans="1:11" x14ac:dyDescent="0.25">
      <c r="A65" s="1769" t="s">
        <v>338</v>
      </c>
      <c r="B65" s="41">
        <v>1</v>
      </c>
      <c r="C65" s="41">
        <v>3</v>
      </c>
      <c r="D65" s="41">
        <v>4</v>
      </c>
      <c r="E65" s="41">
        <v>1</v>
      </c>
      <c r="F65" s="41">
        <v>3</v>
      </c>
      <c r="G65" s="41">
        <v>5</v>
      </c>
      <c r="H65" s="41">
        <v>3</v>
      </c>
      <c r="I65" s="41">
        <v>2</v>
      </c>
      <c r="J65" s="41">
        <v>4</v>
      </c>
      <c r="K65" s="41">
        <v>6</v>
      </c>
    </row>
    <row r="66" spans="1:11" x14ac:dyDescent="0.25">
      <c r="A66" s="1769" t="s">
        <v>339</v>
      </c>
      <c r="B66" s="41">
        <v>2</v>
      </c>
      <c r="C66" s="41">
        <v>4</v>
      </c>
      <c r="D66" s="41">
        <v>1</v>
      </c>
      <c r="E66" s="41">
        <v>4</v>
      </c>
      <c r="F66" s="41">
        <v>4</v>
      </c>
      <c r="G66" s="41">
        <v>3</v>
      </c>
      <c r="H66" s="41">
        <v>4</v>
      </c>
      <c r="I66" s="41">
        <v>5</v>
      </c>
      <c r="J66" s="41">
        <v>5</v>
      </c>
      <c r="K66" s="41">
        <v>2</v>
      </c>
    </row>
    <row r="67" spans="1:11" x14ac:dyDescent="0.25">
      <c r="A67" s="1769" t="s">
        <v>340</v>
      </c>
      <c r="B67" s="41">
        <v>4</v>
      </c>
      <c r="C67" s="41">
        <v>7</v>
      </c>
      <c r="D67" s="41">
        <v>11</v>
      </c>
      <c r="E67" s="41">
        <v>4</v>
      </c>
      <c r="F67" s="41">
        <v>3</v>
      </c>
      <c r="G67" s="41">
        <v>8</v>
      </c>
      <c r="H67" s="41">
        <v>3</v>
      </c>
      <c r="I67" s="41">
        <v>3</v>
      </c>
      <c r="J67" s="41">
        <v>4</v>
      </c>
      <c r="K67" s="41">
        <v>1</v>
      </c>
    </row>
    <row r="68" spans="1:11" x14ac:dyDescent="0.25">
      <c r="A68" s="1769" t="s">
        <v>341</v>
      </c>
      <c r="B68" s="41">
        <v>4</v>
      </c>
      <c r="C68" s="41">
        <v>3</v>
      </c>
      <c r="D68" s="41">
        <v>4</v>
      </c>
      <c r="E68" s="41">
        <v>7</v>
      </c>
      <c r="F68" s="41">
        <v>2</v>
      </c>
      <c r="G68" s="41">
        <v>5</v>
      </c>
      <c r="H68" s="41">
        <v>9</v>
      </c>
      <c r="I68" s="41">
        <v>5</v>
      </c>
      <c r="J68" s="41">
        <v>3</v>
      </c>
      <c r="K68" s="41">
        <v>6</v>
      </c>
    </row>
    <row r="69" spans="1:11" x14ac:dyDescent="0.25">
      <c r="A69" s="1755" t="s">
        <v>38</v>
      </c>
      <c r="B69" s="1879">
        <f t="shared" ref="B69:I69" si="3">SUM(B57:B68)</f>
        <v>30</v>
      </c>
      <c r="C69" s="1879">
        <f t="shared" si="3"/>
        <v>45</v>
      </c>
      <c r="D69" s="1879">
        <f t="shared" si="3"/>
        <v>43</v>
      </c>
      <c r="E69" s="1879">
        <f t="shared" si="3"/>
        <v>30</v>
      </c>
      <c r="F69" s="1879">
        <f t="shared" si="3"/>
        <v>33</v>
      </c>
      <c r="G69" s="1879">
        <f t="shared" si="3"/>
        <v>41</v>
      </c>
      <c r="H69" s="1879">
        <f t="shared" si="3"/>
        <v>41</v>
      </c>
      <c r="I69" s="1879">
        <f t="shared" si="3"/>
        <v>42</v>
      </c>
      <c r="J69" s="1879">
        <v>36</v>
      </c>
      <c r="K69" s="1879">
        <v>36</v>
      </c>
    </row>
    <row r="70" spans="1:11" x14ac:dyDescent="0.25">
      <c r="A70" s="1829"/>
      <c r="B70" s="1636"/>
      <c r="C70" s="1636"/>
      <c r="D70" s="1636"/>
      <c r="E70" s="1636"/>
      <c r="F70" s="1636"/>
      <c r="G70" s="1636"/>
      <c r="H70" s="1636"/>
      <c r="I70" s="1636"/>
      <c r="J70" s="1636"/>
      <c r="K70" s="1636"/>
    </row>
    <row r="71" spans="1:11" x14ac:dyDescent="0.25">
      <c r="A71" s="1754" t="s">
        <v>926</v>
      </c>
    </row>
    <row r="73" spans="1:11" x14ac:dyDescent="0.25">
      <c r="A73" s="1766" t="s">
        <v>834</v>
      </c>
      <c r="B73" s="1878" t="s">
        <v>413</v>
      </c>
      <c r="C73" s="1878" t="s">
        <v>414</v>
      </c>
      <c r="D73" s="1878" t="s">
        <v>415</v>
      </c>
      <c r="E73" s="1878" t="s">
        <v>416</v>
      </c>
      <c r="F73" s="1878" t="s">
        <v>417</v>
      </c>
      <c r="G73" s="1878" t="s">
        <v>418</v>
      </c>
      <c r="H73" s="1878" t="s">
        <v>419</v>
      </c>
      <c r="I73" s="1878" t="s">
        <v>511</v>
      </c>
      <c r="J73" s="1878" t="s">
        <v>518</v>
      </c>
      <c r="K73" s="1878" t="s">
        <v>519</v>
      </c>
    </row>
    <row r="74" spans="1:11" x14ac:dyDescent="0.25">
      <c r="A74" s="1767" t="s">
        <v>835</v>
      </c>
      <c r="B74" s="41">
        <v>109</v>
      </c>
      <c r="C74" s="41">
        <v>131</v>
      </c>
      <c r="D74" s="41">
        <v>122</v>
      </c>
      <c r="E74" s="41">
        <v>99</v>
      </c>
      <c r="F74" s="41">
        <v>110</v>
      </c>
      <c r="G74" s="41">
        <v>115</v>
      </c>
      <c r="H74" s="41">
        <v>98</v>
      </c>
      <c r="I74" s="41">
        <v>145</v>
      </c>
      <c r="J74" s="41">
        <v>139</v>
      </c>
      <c r="K74" s="41">
        <v>151</v>
      </c>
    </row>
    <row r="75" spans="1:11" x14ac:dyDescent="0.25">
      <c r="A75" s="1769" t="s">
        <v>836</v>
      </c>
      <c r="B75" s="41">
        <v>101</v>
      </c>
      <c r="C75" s="41">
        <v>103</v>
      </c>
      <c r="D75" s="41">
        <v>91</v>
      </c>
      <c r="E75" s="41">
        <v>101</v>
      </c>
      <c r="F75" s="41">
        <v>83</v>
      </c>
      <c r="G75" s="41">
        <v>77</v>
      </c>
      <c r="H75" s="41">
        <v>59</v>
      </c>
      <c r="I75" s="41">
        <v>78</v>
      </c>
      <c r="J75" s="41">
        <v>70</v>
      </c>
      <c r="K75" s="41">
        <v>93</v>
      </c>
    </row>
    <row r="76" spans="1:11" x14ac:dyDescent="0.25">
      <c r="A76" s="1769" t="s">
        <v>837</v>
      </c>
      <c r="B76" s="41">
        <v>173</v>
      </c>
      <c r="C76" s="41">
        <v>136</v>
      </c>
      <c r="D76" s="41">
        <v>163</v>
      </c>
      <c r="E76" s="41">
        <v>134</v>
      </c>
      <c r="F76" s="41">
        <v>103</v>
      </c>
      <c r="G76" s="41">
        <v>93</v>
      </c>
      <c r="H76" s="41">
        <v>60</v>
      </c>
      <c r="I76" s="41">
        <v>94</v>
      </c>
      <c r="J76" s="41">
        <v>97</v>
      </c>
      <c r="K76" s="41">
        <v>110</v>
      </c>
    </row>
    <row r="77" spans="1:11" x14ac:dyDescent="0.25">
      <c r="A77" s="1769" t="s">
        <v>838</v>
      </c>
      <c r="B77" s="41">
        <v>131</v>
      </c>
      <c r="C77" s="41">
        <v>157</v>
      </c>
      <c r="D77" s="41">
        <v>143</v>
      </c>
      <c r="E77" s="41">
        <v>132</v>
      </c>
      <c r="F77" s="41">
        <v>126</v>
      </c>
      <c r="G77" s="41">
        <v>128</v>
      </c>
      <c r="H77" s="41">
        <v>125</v>
      </c>
      <c r="I77" s="41">
        <v>125</v>
      </c>
      <c r="J77" s="41">
        <v>153</v>
      </c>
      <c r="K77" s="41">
        <v>159</v>
      </c>
    </row>
    <row r="78" spans="1:11" x14ac:dyDescent="0.25">
      <c r="A78" s="1769" t="s">
        <v>839</v>
      </c>
      <c r="B78" s="41">
        <v>88</v>
      </c>
      <c r="C78" s="41">
        <v>117</v>
      </c>
      <c r="D78" s="41">
        <v>99</v>
      </c>
      <c r="E78" s="41">
        <v>124</v>
      </c>
      <c r="F78" s="41">
        <v>106</v>
      </c>
      <c r="G78" s="41">
        <v>140</v>
      </c>
      <c r="H78" s="41">
        <v>93</v>
      </c>
      <c r="I78" s="41">
        <v>99</v>
      </c>
      <c r="J78" s="41">
        <v>113</v>
      </c>
      <c r="K78" s="41">
        <v>107</v>
      </c>
    </row>
    <row r="79" spans="1:11" x14ac:dyDescent="0.25">
      <c r="A79" s="1769" t="s">
        <v>335</v>
      </c>
      <c r="B79" s="41">
        <v>151</v>
      </c>
      <c r="C79" s="41">
        <v>127</v>
      </c>
      <c r="D79" s="41">
        <v>146</v>
      </c>
      <c r="E79" s="41">
        <v>175</v>
      </c>
      <c r="F79" s="41">
        <v>129</v>
      </c>
      <c r="G79" s="41">
        <v>188</v>
      </c>
      <c r="H79" s="41">
        <v>130</v>
      </c>
      <c r="I79" s="41">
        <v>163</v>
      </c>
      <c r="J79" s="41">
        <v>179</v>
      </c>
      <c r="K79" s="41">
        <v>146</v>
      </c>
    </row>
    <row r="80" spans="1:11" x14ac:dyDescent="0.25">
      <c r="A80" s="1769" t="s">
        <v>336</v>
      </c>
      <c r="B80" s="41">
        <v>197</v>
      </c>
      <c r="C80" s="41">
        <v>162</v>
      </c>
      <c r="D80" s="41">
        <v>200</v>
      </c>
      <c r="E80" s="41">
        <v>190</v>
      </c>
      <c r="F80" s="41">
        <v>195</v>
      </c>
      <c r="G80" s="41">
        <v>201</v>
      </c>
      <c r="H80" s="41">
        <v>231</v>
      </c>
      <c r="I80" s="41">
        <v>221</v>
      </c>
      <c r="J80" s="41">
        <v>233</v>
      </c>
      <c r="K80" s="41">
        <v>260</v>
      </c>
    </row>
    <row r="81" spans="1:11" x14ac:dyDescent="0.25">
      <c r="A81" s="1769" t="s">
        <v>337</v>
      </c>
      <c r="B81" s="41">
        <v>265</v>
      </c>
      <c r="C81" s="41">
        <v>217</v>
      </c>
      <c r="D81" s="41">
        <v>216</v>
      </c>
      <c r="E81" s="41">
        <v>246</v>
      </c>
      <c r="F81" s="41">
        <v>278</v>
      </c>
      <c r="G81" s="41">
        <v>240</v>
      </c>
      <c r="H81" s="41">
        <v>230</v>
      </c>
      <c r="I81" s="41">
        <v>205</v>
      </c>
      <c r="J81" s="41">
        <v>284</v>
      </c>
      <c r="K81" s="41">
        <v>274</v>
      </c>
    </row>
    <row r="82" spans="1:11" x14ac:dyDescent="0.25">
      <c r="A82" s="1769" t="s">
        <v>338</v>
      </c>
      <c r="B82" s="41">
        <v>194</v>
      </c>
      <c r="C82" s="41">
        <v>205</v>
      </c>
      <c r="D82" s="41">
        <v>260</v>
      </c>
      <c r="E82" s="41">
        <v>184</v>
      </c>
      <c r="F82" s="41">
        <v>223</v>
      </c>
      <c r="G82" s="41">
        <v>256</v>
      </c>
      <c r="H82" s="41">
        <v>239</v>
      </c>
      <c r="I82" s="41">
        <v>267</v>
      </c>
      <c r="J82" s="41">
        <v>228</v>
      </c>
      <c r="K82" s="41">
        <v>271</v>
      </c>
    </row>
    <row r="83" spans="1:11" x14ac:dyDescent="0.25">
      <c r="A83" s="1769" t="s">
        <v>339</v>
      </c>
      <c r="B83" s="41">
        <v>202</v>
      </c>
      <c r="C83" s="41">
        <v>210</v>
      </c>
      <c r="D83" s="41">
        <v>200</v>
      </c>
      <c r="E83" s="41">
        <v>235</v>
      </c>
      <c r="F83" s="41">
        <v>243</v>
      </c>
      <c r="G83" s="41">
        <v>229</v>
      </c>
      <c r="H83" s="41">
        <v>232</v>
      </c>
      <c r="I83" s="41">
        <v>228</v>
      </c>
      <c r="J83" s="41">
        <v>255</v>
      </c>
      <c r="K83" s="41">
        <v>247</v>
      </c>
    </row>
    <row r="84" spans="1:11" x14ac:dyDescent="0.25">
      <c r="A84" s="1769" t="s">
        <v>340</v>
      </c>
      <c r="B84" s="41">
        <v>184</v>
      </c>
      <c r="C84" s="41">
        <v>167</v>
      </c>
      <c r="D84" s="41">
        <v>191</v>
      </c>
      <c r="E84" s="41">
        <v>165</v>
      </c>
      <c r="F84" s="41">
        <v>144</v>
      </c>
      <c r="G84" s="41">
        <v>196</v>
      </c>
      <c r="H84" s="41">
        <v>181</v>
      </c>
      <c r="I84" s="41">
        <v>204</v>
      </c>
      <c r="J84" s="41">
        <v>180</v>
      </c>
      <c r="K84" s="41">
        <v>194</v>
      </c>
    </row>
    <row r="85" spans="1:11" x14ac:dyDescent="0.25">
      <c r="A85" s="1769" t="s">
        <v>341</v>
      </c>
      <c r="B85" s="41">
        <v>97</v>
      </c>
      <c r="C85" s="41">
        <v>129</v>
      </c>
      <c r="D85" s="41">
        <v>132</v>
      </c>
      <c r="E85" s="41">
        <v>150</v>
      </c>
      <c r="F85" s="41">
        <v>139</v>
      </c>
      <c r="G85" s="41">
        <v>136</v>
      </c>
      <c r="H85" s="41">
        <v>136</v>
      </c>
      <c r="I85" s="41">
        <v>129</v>
      </c>
      <c r="J85" s="41">
        <v>174</v>
      </c>
      <c r="K85" s="41">
        <v>197</v>
      </c>
    </row>
    <row r="86" spans="1:11" x14ac:dyDescent="0.25">
      <c r="A86" s="1755" t="s">
        <v>38</v>
      </c>
      <c r="B86" s="1879">
        <f t="shared" ref="B86:I86" si="4">SUM(B74:B85)</f>
        <v>1892</v>
      </c>
      <c r="C86" s="1879">
        <f t="shared" si="4"/>
        <v>1861</v>
      </c>
      <c r="D86" s="1879">
        <f t="shared" si="4"/>
        <v>1963</v>
      </c>
      <c r="E86" s="1879">
        <f t="shared" si="4"/>
        <v>1935</v>
      </c>
      <c r="F86" s="1879">
        <f t="shared" si="4"/>
        <v>1879</v>
      </c>
      <c r="G86" s="1879">
        <f t="shared" si="4"/>
        <v>1999</v>
      </c>
      <c r="H86" s="1879">
        <f t="shared" si="4"/>
        <v>1814</v>
      </c>
      <c r="I86" s="1879">
        <f t="shared" si="4"/>
        <v>1958</v>
      </c>
      <c r="J86" s="1879">
        <v>2105</v>
      </c>
      <c r="K86" s="1879">
        <v>2209</v>
      </c>
    </row>
    <row r="87" spans="1:11" x14ac:dyDescent="0.25">
      <c r="A87" s="1829"/>
      <c r="B87" s="1760"/>
      <c r="C87" s="1760"/>
      <c r="D87" s="1760"/>
      <c r="E87" s="1760"/>
      <c r="F87" s="1760"/>
      <c r="G87" s="1760"/>
      <c r="H87" s="1760"/>
      <c r="I87" s="1760"/>
      <c r="J87" s="1760"/>
      <c r="K87" s="1760"/>
    </row>
    <row r="88" spans="1:11" x14ac:dyDescent="0.25">
      <c r="A88" s="1829"/>
      <c r="B88" s="1760"/>
      <c r="C88" s="1760"/>
      <c r="D88" s="1760"/>
      <c r="E88" s="1760"/>
      <c r="F88" s="1760"/>
      <c r="G88" s="1760"/>
      <c r="H88" s="1760"/>
      <c r="I88" s="1760"/>
      <c r="J88" s="1760"/>
      <c r="K88" s="1760"/>
    </row>
    <row r="105" spans="1:11" x14ac:dyDescent="0.25">
      <c r="A105" s="1630"/>
      <c r="B105" s="1630"/>
      <c r="C105" s="1630"/>
      <c r="D105" s="1763"/>
      <c r="E105" s="1763"/>
      <c r="F105" s="1763"/>
      <c r="G105" s="1763"/>
      <c r="H105" s="1763"/>
      <c r="I105" s="1763"/>
      <c r="J105" s="1763"/>
      <c r="K105" s="1763"/>
    </row>
    <row r="106" spans="1:11" x14ac:dyDescent="0.25">
      <c r="A106" s="1811"/>
      <c r="B106" s="1630"/>
      <c r="C106" s="1630"/>
      <c r="D106" s="1630"/>
      <c r="E106" s="1630"/>
      <c r="F106" s="1630"/>
      <c r="G106" s="1630"/>
      <c r="H106" s="1630"/>
      <c r="I106" s="1630"/>
      <c r="J106" s="1630"/>
      <c r="K106" s="1630"/>
    </row>
    <row r="107" spans="1:11" x14ac:dyDescent="0.25">
      <c r="A107" s="1767"/>
      <c r="B107" s="1750"/>
      <c r="C107" s="1750"/>
      <c r="D107" s="1750"/>
      <c r="E107" s="1750"/>
      <c r="F107" s="1750"/>
      <c r="G107" s="1750"/>
      <c r="H107" s="1750"/>
      <c r="I107" s="1750"/>
      <c r="J107" s="1750"/>
      <c r="K107" s="1750"/>
    </row>
    <row r="108" spans="1:11" x14ac:dyDescent="0.25">
      <c r="A108" s="1769"/>
      <c r="B108" s="1750"/>
      <c r="C108" s="1750"/>
      <c r="D108" s="1750"/>
      <c r="E108" s="1750"/>
      <c r="F108" s="1750"/>
      <c r="G108" s="1750"/>
      <c r="H108" s="1750"/>
      <c r="I108" s="1750"/>
      <c r="J108" s="1750"/>
      <c r="K108" s="1750"/>
    </row>
    <row r="109" spans="1:11" x14ac:dyDescent="0.25">
      <c r="A109" s="1769"/>
      <c r="B109" s="1750"/>
      <c r="C109" s="1750"/>
      <c r="D109" s="1750"/>
      <c r="E109" s="1750"/>
      <c r="F109" s="1750"/>
      <c r="G109" s="1750"/>
      <c r="H109" s="1750"/>
      <c r="I109" s="1750"/>
      <c r="J109" s="1750"/>
      <c r="K109" s="1750"/>
    </row>
    <row r="110" spans="1:11" x14ac:dyDescent="0.25">
      <c r="A110" s="1769"/>
      <c r="B110" s="1750"/>
      <c r="C110" s="1750"/>
      <c r="D110" s="1750"/>
      <c r="E110" s="1750"/>
      <c r="F110" s="1750"/>
      <c r="G110" s="1750"/>
      <c r="H110" s="1750"/>
      <c r="I110" s="1750"/>
      <c r="J110" s="1750"/>
      <c r="K110" s="1750"/>
    </row>
    <row r="111" spans="1:11" x14ac:dyDescent="0.25">
      <c r="A111" s="1769"/>
      <c r="B111" s="1750"/>
      <c r="C111" s="1750"/>
      <c r="D111" s="1750"/>
      <c r="E111" s="1750"/>
      <c r="F111" s="1750"/>
      <c r="G111" s="1750"/>
      <c r="H111" s="1750"/>
      <c r="I111" s="1750"/>
      <c r="J111" s="1750"/>
      <c r="K111" s="1750"/>
    </row>
    <row r="112" spans="1:11" x14ac:dyDescent="0.25">
      <c r="A112" s="1769"/>
      <c r="B112" s="1750"/>
      <c r="C112" s="1750"/>
      <c r="D112" s="1750"/>
      <c r="E112" s="1750"/>
      <c r="F112" s="1750"/>
      <c r="G112" s="1750"/>
      <c r="H112" s="1750"/>
      <c r="I112" s="1750"/>
      <c r="J112" s="1750"/>
      <c r="K112" s="1750"/>
    </row>
    <row r="113" spans="1:11" x14ac:dyDescent="0.25">
      <c r="A113" s="1769"/>
      <c r="B113" s="1750"/>
      <c r="C113" s="1750"/>
      <c r="D113" s="1750"/>
      <c r="E113" s="1750"/>
      <c r="F113" s="1750"/>
      <c r="G113" s="1750"/>
      <c r="H113" s="1750"/>
      <c r="I113" s="1750"/>
      <c r="J113" s="1750"/>
      <c r="K113" s="1750"/>
    </row>
    <row r="114" spans="1:11" x14ac:dyDescent="0.25">
      <c r="A114" s="1769"/>
      <c r="B114" s="1750"/>
      <c r="C114" s="1750"/>
      <c r="D114" s="1750"/>
      <c r="E114" s="1750"/>
      <c r="F114" s="1750"/>
      <c r="G114" s="1750"/>
      <c r="H114" s="1750"/>
      <c r="I114" s="1750"/>
      <c r="J114" s="1750"/>
      <c r="K114" s="1750"/>
    </row>
    <row r="115" spans="1:11" x14ac:dyDescent="0.25">
      <c r="A115" s="1769"/>
      <c r="B115" s="1750"/>
      <c r="C115" s="1750"/>
      <c r="D115" s="1750"/>
      <c r="E115" s="1750"/>
      <c r="F115" s="1750"/>
      <c r="G115" s="1750"/>
      <c r="H115" s="1750"/>
      <c r="I115" s="1750"/>
      <c r="J115" s="1750"/>
      <c r="K115" s="1750"/>
    </row>
    <row r="116" spans="1:11" x14ac:dyDescent="0.25">
      <c r="A116" s="1769"/>
      <c r="B116" s="1750"/>
      <c r="C116" s="1750"/>
      <c r="D116" s="1750"/>
      <c r="E116" s="1750"/>
      <c r="F116" s="1750"/>
      <c r="G116" s="1750"/>
      <c r="H116" s="1750"/>
      <c r="I116" s="1750"/>
      <c r="J116" s="1750"/>
      <c r="K116" s="1750"/>
    </row>
    <row r="117" spans="1:11" x14ac:dyDescent="0.25">
      <c r="A117" s="1769"/>
      <c r="B117" s="1750"/>
      <c r="C117" s="1750"/>
      <c r="D117" s="1750"/>
      <c r="E117" s="1750"/>
      <c r="F117" s="1750"/>
      <c r="G117" s="1750"/>
      <c r="H117" s="1750"/>
      <c r="I117" s="1750"/>
      <c r="J117" s="1750"/>
      <c r="K117" s="1750"/>
    </row>
    <row r="118" spans="1:11" x14ac:dyDescent="0.25">
      <c r="A118" s="1769"/>
      <c r="B118" s="1750"/>
      <c r="C118" s="1750"/>
      <c r="D118" s="1750"/>
      <c r="E118" s="1750"/>
      <c r="F118" s="1750"/>
      <c r="G118" s="1750"/>
      <c r="H118" s="1750"/>
      <c r="I118" s="1750"/>
      <c r="J118" s="1750"/>
      <c r="K118" s="1750"/>
    </row>
    <row r="119" spans="1:11" x14ac:dyDescent="0.25">
      <c r="A119" s="1755"/>
      <c r="B119" s="1756"/>
      <c r="C119" s="1756"/>
      <c r="D119" s="1756"/>
      <c r="E119" s="1756"/>
      <c r="F119" s="1756"/>
      <c r="G119" s="1756"/>
      <c r="H119" s="1756"/>
      <c r="I119" s="1756"/>
      <c r="J119" s="1756"/>
      <c r="K119" s="1756"/>
    </row>
    <row r="120" spans="1:11" x14ac:dyDescent="0.25">
      <c r="A120" s="1750"/>
    </row>
    <row r="121" spans="1:11" x14ac:dyDescent="0.25">
      <c r="A121" s="1750"/>
    </row>
    <row r="122" spans="1:11" x14ac:dyDescent="0.25">
      <c r="A122" s="1750"/>
    </row>
    <row r="123" spans="1:11" x14ac:dyDescent="0.25">
      <c r="A123" s="1750"/>
    </row>
    <row r="124" spans="1:11" x14ac:dyDescent="0.25">
      <c r="A124" s="1750"/>
    </row>
    <row r="125" spans="1:11" x14ac:dyDescent="0.25">
      <c r="A125" s="1750"/>
    </row>
    <row r="127" spans="1:11" x14ac:dyDescent="0.25">
      <c r="A127" s="1754"/>
      <c r="B127" s="1630"/>
      <c r="C127" s="1630"/>
      <c r="D127" s="1630"/>
      <c r="E127" s="1630"/>
      <c r="F127" s="1630"/>
      <c r="G127" s="1630"/>
      <c r="H127" s="1630"/>
      <c r="I127" s="1630"/>
      <c r="J127" s="1630"/>
      <c r="K127" s="1630"/>
    </row>
    <row r="128" spans="1:11" x14ac:dyDescent="0.25">
      <c r="A128" s="1630"/>
      <c r="B128" s="1630"/>
      <c r="C128" s="1630"/>
      <c r="D128" s="1630"/>
      <c r="E128" s="1630"/>
      <c r="F128" s="1630"/>
      <c r="G128" s="1630"/>
      <c r="H128" s="1630"/>
      <c r="I128" s="1630"/>
      <c r="J128" s="1630"/>
      <c r="K128" s="1630"/>
    </row>
    <row r="129" spans="1:11" x14ac:dyDescent="0.25">
      <c r="A129" s="1811"/>
      <c r="B129" s="1630"/>
      <c r="C129" s="1630"/>
      <c r="D129" s="1630"/>
      <c r="E129" s="1630"/>
      <c r="F129" s="1630"/>
      <c r="G129" s="1630"/>
      <c r="H129" s="1630"/>
      <c r="I129" s="1630"/>
      <c r="J129" s="1630"/>
      <c r="K129" s="1630"/>
    </row>
    <row r="130" spans="1:11" x14ac:dyDescent="0.25">
      <c r="A130" s="1830"/>
      <c r="B130" s="1636"/>
      <c r="C130" s="1636"/>
      <c r="D130" s="1636"/>
      <c r="E130" s="1636"/>
      <c r="F130" s="1636"/>
      <c r="G130" s="1636"/>
      <c r="H130" s="1636"/>
      <c r="I130" s="1636"/>
      <c r="J130" s="1636"/>
      <c r="K130" s="1636"/>
    </row>
    <row r="131" spans="1:11" x14ac:dyDescent="0.25">
      <c r="A131" s="1829"/>
      <c r="B131" s="1636"/>
      <c r="C131" s="1636"/>
      <c r="D131" s="1636"/>
      <c r="E131" s="1636"/>
      <c r="F131" s="1636"/>
      <c r="G131" s="1636"/>
      <c r="H131" s="1636"/>
      <c r="I131" s="1636"/>
      <c r="J131" s="1636"/>
      <c r="K131" s="1636"/>
    </row>
    <row r="132" spans="1:11" x14ac:dyDescent="0.25">
      <c r="A132" s="1829"/>
      <c r="B132" s="1636"/>
      <c r="C132" s="1636"/>
      <c r="D132" s="1636"/>
      <c r="E132" s="1636"/>
      <c r="F132" s="1636"/>
      <c r="G132" s="1636"/>
      <c r="H132" s="1636"/>
      <c r="I132" s="1636"/>
      <c r="J132" s="1636"/>
      <c r="K132" s="1636"/>
    </row>
    <row r="133" spans="1:11" x14ac:dyDescent="0.25">
      <c r="A133" s="1829"/>
      <c r="B133" s="1636"/>
      <c r="C133" s="1636"/>
      <c r="D133" s="1636"/>
      <c r="E133" s="1636"/>
      <c r="F133" s="1636"/>
      <c r="G133" s="1636"/>
      <c r="H133" s="1636"/>
      <c r="I133" s="1636"/>
      <c r="J133" s="1636"/>
      <c r="K133" s="1636"/>
    </row>
    <row r="134" spans="1:11" x14ac:dyDescent="0.25">
      <c r="A134" s="1829"/>
      <c r="B134" s="1636"/>
      <c r="C134" s="1636"/>
      <c r="D134" s="1636"/>
      <c r="E134" s="1636"/>
      <c r="F134" s="1636"/>
      <c r="G134" s="1636"/>
      <c r="H134" s="1636"/>
      <c r="I134" s="1636"/>
      <c r="J134" s="1636"/>
      <c r="K134" s="1636"/>
    </row>
    <row r="135" spans="1:11" x14ac:dyDescent="0.25">
      <c r="A135" s="1829"/>
      <c r="B135" s="1636"/>
      <c r="C135" s="1636"/>
      <c r="D135" s="1636"/>
      <c r="E135" s="1636"/>
      <c r="F135" s="1636"/>
      <c r="G135" s="1636"/>
      <c r="H135" s="1636"/>
      <c r="I135" s="1636"/>
      <c r="J135" s="1636"/>
      <c r="K135" s="1636"/>
    </row>
    <row r="136" spans="1:11" x14ac:dyDescent="0.25">
      <c r="A136" s="1829"/>
      <c r="B136" s="1636"/>
      <c r="C136" s="1636"/>
      <c r="D136" s="1636"/>
      <c r="E136" s="1636"/>
      <c r="F136" s="1636"/>
      <c r="G136" s="1636"/>
      <c r="H136" s="1636"/>
      <c r="I136" s="1636"/>
      <c r="J136" s="1636"/>
      <c r="K136" s="1636"/>
    </row>
    <row r="137" spans="1:11" x14ac:dyDescent="0.25">
      <c r="A137" s="1829"/>
      <c r="B137" s="1636"/>
      <c r="C137" s="1636"/>
      <c r="D137" s="1636"/>
      <c r="E137" s="1636"/>
      <c r="F137" s="1636"/>
      <c r="G137" s="1636"/>
      <c r="H137" s="1636"/>
      <c r="I137" s="1636"/>
      <c r="J137" s="1636"/>
      <c r="K137" s="1636"/>
    </row>
    <row r="138" spans="1:11" x14ac:dyDescent="0.25">
      <c r="A138" s="1829"/>
      <c r="B138" s="1636"/>
      <c r="C138" s="1636"/>
      <c r="D138" s="1636"/>
      <c r="E138" s="1636"/>
      <c r="F138" s="1636"/>
      <c r="G138" s="1636"/>
      <c r="H138" s="1636"/>
      <c r="I138" s="1636"/>
      <c r="J138" s="1636"/>
      <c r="K138" s="1636"/>
    </row>
    <row r="139" spans="1:11" x14ac:dyDescent="0.25">
      <c r="A139" s="1829"/>
      <c r="B139" s="1636"/>
      <c r="C139" s="1636"/>
      <c r="D139" s="1636"/>
      <c r="E139" s="1636"/>
      <c r="F139" s="1636"/>
      <c r="G139" s="1636"/>
      <c r="H139" s="1636"/>
      <c r="I139" s="1636"/>
      <c r="J139" s="1636"/>
      <c r="K139" s="1636"/>
    </row>
    <row r="140" spans="1:11" x14ac:dyDescent="0.25">
      <c r="A140" s="1829"/>
      <c r="B140" s="1636"/>
      <c r="C140" s="1636"/>
      <c r="D140" s="1636"/>
      <c r="E140" s="1636"/>
      <c r="F140" s="1636"/>
      <c r="G140" s="1636"/>
      <c r="H140" s="1636"/>
      <c r="I140" s="1636"/>
      <c r="J140" s="1636"/>
      <c r="K140" s="1636"/>
    </row>
    <row r="141" spans="1:11" x14ac:dyDescent="0.25">
      <c r="A141" s="1829"/>
      <c r="B141" s="1636"/>
      <c r="C141" s="1636"/>
      <c r="D141" s="1636"/>
      <c r="E141" s="1636"/>
      <c r="F141" s="1636"/>
      <c r="G141" s="1636"/>
      <c r="H141" s="1636"/>
      <c r="I141" s="1636"/>
      <c r="J141" s="1636"/>
      <c r="K141" s="1636"/>
    </row>
    <row r="142" spans="1:11" x14ac:dyDescent="0.25">
      <c r="A142" s="1748"/>
      <c r="B142" s="1774"/>
      <c r="C142" s="1774"/>
      <c r="D142" s="1774"/>
      <c r="E142" s="1774"/>
      <c r="F142" s="1774"/>
      <c r="G142" s="1774"/>
      <c r="H142" s="1774"/>
      <c r="I142" s="1774"/>
      <c r="J142" s="1774"/>
      <c r="K142" s="1774"/>
    </row>
    <row r="143" spans="1:11" x14ac:dyDescent="0.25">
      <c r="A143" s="1750"/>
    </row>
    <row r="144" spans="1:11" x14ac:dyDescent="0.25">
      <c r="A144" s="1750"/>
    </row>
    <row r="145" spans="1:11" x14ac:dyDescent="0.25">
      <c r="A145" s="1750"/>
    </row>
    <row r="146" spans="1:11" x14ac:dyDescent="0.25">
      <c r="A146" s="1750"/>
    </row>
    <row r="147" spans="1:11" x14ac:dyDescent="0.25">
      <c r="A147" s="1750"/>
    </row>
    <row r="148" spans="1:11" x14ac:dyDescent="0.25">
      <c r="A148" s="1750"/>
    </row>
    <row r="150" spans="1:11" x14ac:dyDescent="0.25">
      <c r="A150" s="1754"/>
      <c r="B150" s="1630"/>
      <c r="C150" s="1630"/>
      <c r="D150" s="1630"/>
      <c r="E150" s="1630"/>
      <c r="F150" s="1630"/>
      <c r="G150" s="1630"/>
      <c r="H150" s="1630"/>
      <c r="I150" s="1630"/>
      <c r="J150" s="1630"/>
      <c r="K150" s="1630"/>
    </row>
    <row r="151" spans="1:11" x14ac:dyDescent="0.25">
      <c r="A151" s="1630"/>
      <c r="B151" s="1630"/>
      <c r="C151" s="1630"/>
      <c r="D151" s="1630"/>
      <c r="E151" s="1630"/>
      <c r="F151" s="1630"/>
      <c r="G151" s="1630"/>
      <c r="H151" s="1630"/>
      <c r="I151" s="1630"/>
      <c r="J151" s="1630"/>
      <c r="K151" s="1630"/>
    </row>
    <row r="152" spans="1:11" x14ac:dyDescent="0.25">
      <c r="A152" s="1811"/>
      <c r="B152" s="1630"/>
      <c r="C152" s="1630"/>
      <c r="D152" s="1630"/>
      <c r="E152" s="1630"/>
      <c r="F152" s="1630"/>
      <c r="G152" s="1630"/>
      <c r="H152" s="1630"/>
      <c r="I152" s="1630"/>
      <c r="J152" s="1630"/>
      <c r="K152" s="1630"/>
    </row>
    <row r="153" spans="1:11" x14ac:dyDescent="0.25">
      <c r="A153" s="1830"/>
      <c r="B153" s="1760"/>
      <c r="C153" s="1760"/>
      <c r="D153" s="1760"/>
      <c r="E153" s="1760"/>
      <c r="F153" s="1760"/>
      <c r="G153" s="1760"/>
      <c r="H153" s="1760"/>
      <c r="I153" s="1760"/>
      <c r="J153" s="1760"/>
      <c r="K153" s="1760"/>
    </row>
    <row r="154" spans="1:11" x14ac:dyDescent="0.25">
      <c r="A154" s="1829"/>
      <c r="B154" s="1760"/>
      <c r="C154" s="1760"/>
      <c r="D154" s="1760"/>
      <c r="E154" s="1760"/>
      <c r="F154" s="1760"/>
      <c r="G154" s="1760"/>
      <c r="H154" s="1760"/>
      <c r="I154" s="1760"/>
      <c r="J154" s="1760"/>
      <c r="K154" s="1760"/>
    </row>
    <row r="155" spans="1:11" x14ac:dyDescent="0.25">
      <c r="A155" s="1829"/>
      <c r="B155" s="1760"/>
      <c r="C155" s="1760"/>
      <c r="D155" s="1760"/>
      <c r="E155" s="1760"/>
      <c r="F155" s="1760"/>
      <c r="G155" s="1760"/>
      <c r="H155" s="1760"/>
      <c r="I155" s="1760"/>
      <c r="J155" s="1760"/>
      <c r="K155" s="1760"/>
    </row>
    <row r="156" spans="1:11" x14ac:dyDescent="0.25">
      <c r="A156" s="1829"/>
      <c r="B156" s="1760"/>
      <c r="C156" s="1760"/>
      <c r="D156" s="1760"/>
      <c r="E156" s="1760"/>
      <c r="F156" s="1760"/>
      <c r="G156" s="1760"/>
      <c r="H156" s="1760"/>
      <c r="I156" s="1760"/>
      <c r="J156" s="1760"/>
      <c r="K156" s="1760"/>
    </row>
    <row r="157" spans="1:11" x14ac:dyDescent="0.25">
      <c r="A157" s="1829"/>
      <c r="B157" s="1760"/>
      <c r="C157" s="1760"/>
      <c r="D157" s="1760"/>
      <c r="E157" s="1760"/>
      <c r="F157" s="1760"/>
      <c r="G157" s="1760"/>
      <c r="H157" s="1760"/>
      <c r="I157" s="1760"/>
      <c r="J157" s="1760"/>
      <c r="K157" s="1760"/>
    </row>
    <row r="158" spans="1:11" x14ac:dyDescent="0.25">
      <c r="A158" s="1829"/>
      <c r="B158" s="1760"/>
      <c r="C158" s="1760"/>
      <c r="D158" s="1760"/>
      <c r="E158" s="1760"/>
      <c r="F158" s="1760"/>
      <c r="G158" s="1760"/>
      <c r="H158" s="1760"/>
      <c r="I158" s="1760"/>
      <c r="J158" s="1760"/>
      <c r="K158" s="1760"/>
    </row>
    <row r="159" spans="1:11" x14ac:dyDescent="0.25">
      <c r="A159" s="1829"/>
      <c r="B159" s="1760"/>
      <c r="C159" s="1760"/>
      <c r="D159" s="1760"/>
      <c r="E159" s="1760"/>
      <c r="F159" s="1760"/>
      <c r="G159" s="1760"/>
      <c r="H159" s="1760"/>
      <c r="I159" s="1760"/>
      <c r="J159" s="1760"/>
      <c r="K159" s="1760"/>
    </row>
    <row r="160" spans="1:11" x14ac:dyDescent="0.25">
      <c r="A160" s="1829"/>
      <c r="B160" s="1760"/>
      <c r="C160" s="1760"/>
      <c r="D160" s="1760"/>
      <c r="E160" s="1760"/>
      <c r="F160" s="1760"/>
      <c r="G160" s="1760"/>
      <c r="H160" s="1760"/>
      <c r="I160" s="1760"/>
      <c r="J160" s="1760"/>
      <c r="K160" s="1760"/>
    </row>
    <row r="161" spans="1:11" x14ac:dyDescent="0.25">
      <c r="A161" s="1829"/>
      <c r="B161" s="1760"/>
      <c r="C161" s="1760"/>
      <c r="D161" s="1760"/>
      <c r="E161" s="1760"/>
      <c r="F161" s="1760"/>
      <c r="G161" s="1760"/>
      <c r="H161" s="1760"/>
      <c r="I161" s="1760"/>
      <c r="J161" s="1760"/>
      <c r="K161" s="1760"/>
    </row>
    <row r="162" spans="1:11" x14ac:dyDescent="0.25">
      <c r="A162" s="1829"/>
      <c r="B162" s="1760"/>
      <c r="C162" s="1760"/>
      <c r="D162" s="1760"/>
      <c r="E162" s="1760"/>
      <c r="F162" s="1760"/>
      <c r="G162" s="1760"/>
      <c r="H162" s="1760"/>
      <c r="I162" s="1760"/>
      <c r="J162" s="1760"/>
      <c r="K162" s="1760"/>
    </row>
    <row r="163" spans="1:11" x14ac:dyDescent="0.25">
      <c r="A163" s="1829"/>
      <c r="B163" s="1760"/>
      <c r="C163" s="1760"/>
      <c r="D163" s="1760"/>
      <c r="E163" s="1760"/>
      <c r="F163" s="1760"/>
      <c r="G163" s="1760"/>
      <c r="H163" s="1760"/>
      <c r="I163" s="1760"/>
      <c r="J163" s="1760"/>
      <c r="K163" s="1760"/>
    </row>
    <row r="164" spans="1:11" x14ac:dyDescent="0.25">
      <c r="A164" s="1829"/>
      <c r="B164" s="1760"/>
      <c r="C164" s="1760"/>
      <c r="D164" s="1760"/>
      <c r="E164" s="1760"/>
      <c r="F164" s="1760"/>
      <c r="G164" s="1760"/>
      <c r="H164" s="1760"/>
      <c r="I164" s="1760"/>
      <c r="J164" s="1760"/>
      <c r="K164" s="1760"/>
    </row>
    <row r="165" spans="1:11" x14ac:dyDescent="0.25">
      <c r="A165" s="1748"/>
      <c r="B165" s="1774"/>
      <c r="C165" s="1774"/>
      <c r="D165" s="1774"/>
      <c r="E165" s="1774"/>
      <c r="F165" s="1774"/>
      <c r="G165" s="1774"/>
      <c r="H165" s="1774"/>
      <c r="I165" s="1774"/>
      <c r="J165" s="1774"/>
      <c r="K165" s="1774"/>
    </row>
    <row r="166" spans="1:11" x14ac:dyDescent="0.25">
      <c r="A166" s="1750"/>
    </row>
    <row r="167" spans="1:11" x14ac:dyDescent="0.25">
      <c r="A167" s="1750"/>
    </row>
    <row r="168" spans="1:11" x14ac:dyDescent="0.25">
      <c r="A168" s="1750"/>
    </row>
    <row r="169" spans="1:11" x14ac:dyDescent="0.25">
      <c r="A169" s="1750"/>
    </row>
    <row r="170" spans="1:11" x14ac:dyDescent="0.25">
      <c r="A170" s="1750"/>
    </row>
    <row r="171" spans="1:11" x14ac:dyDescent="0.25">
      <c r="A171" s="1750"/>
    </row>
    <row r="173" spans="1:11" x14ac:dyDescent="0.25">
      <c r="A173" s="1629"/>
    </row>
    <row r="175" spans="1:11" x14ac:dyDescent="0.25">
      <c r="A175" s="1750"/>
    </row>
    <row r="176" spans="1:11" x14ac:dyDescent="0.25">
      <c r="A176" s="1750"/>
    </row>
    <row r="177" spans="1:1" x14ac:dyDescent="0.25">
      <c r="A177" s="1750"/>
    </row>
    <row r="178" spans="1:1" x14ac:dyDescent="0.25">
      <c r="A178" s="1750"/>
    </row>
    <row r="179" spans="1:1" x14ac:dyDescent="0.25">
      <c r="A179" s="1750"/>
    </row>
    <row r="180" spans="1:1" x14ac:dyDescent="0.25">
      <c r="A180" s="1750"/>
    </row>
    <row r="181" spans="1:1" x14ac:dyDescent="0.25">
      <c r="A181" s="1750"/>
    </row>
    <row r="182" spans="1:1" x14ac:dyDescent="0.25">
      <c r="A182" s="1750"/>
    </row>
    <row r="183" spans="1:1" x14ac:dyDescent="0.25">
      <c r="A183" s="1750"/>
    </row>
    <row r="184" spans="1:1" x14ac:dyDescent="0.25">
      <c r="A184" s="1750"/>
    </row>
    <row r="185" spans="1:1" x14ac:dyDescent="0.25">
      <c r="A185" s="1750"/>
    </row>
    <row r="186" spans="1:1" x14ac:dyDescent="0.25">
      <c r="A186" s="1750"/>
    </row>
    <row r="187" spans="1:1" x14ac:dyDescent="0.25">
      <c r="A187" s="1750"/>
    </row>
    <row r="188" spans="1:1" x14ac:dyDescent="0.25">
      <c r="A188" s="1750"/>
    </row>
    <row r="189" spans="1:1" x14ac:dyDescent="0.25">
      <c r="A189" s="1750"/>
    </row>
    <row r="190" spans="1:1" x14ac:dyDescent="0.25">
      <c r="A190" s="1750"/>
    </row>
    <row r="191" spans="1:1" x14ac:dyDescent="0.25">
      <c r="A191" s="1750"/>
    </row>
    <row r="192" spans="1:1" x14ac:dyDescent="0.25">
      <c r="A192" s="1750"/>
    </row>
    <row r="193" spans="1:1" x14ac:dyDescent="0.25">
      <c r="A193" s="1750"/>
    </row>
    <row r="194" spans="1:1" x14ac:dyDescent="0.25">
      <c r="A194" s="1750"/>
    </row>
  </sheetData>
  <pageMargins left="0.75" right="0.75" top="1" bottom="1" header="0.5" footer="0.5"/>
  <pageSetup paperSize="13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W107"/>
  <sheetViews>
    <sheetView topLeftCell="L40" zoomScale="115" zoomScaleNormal="115" workbookViewId="0">
      <selection activeCell="R100" sqref="R100"/>
    </sheetView>
  </sheetViews>
  <sheetFormatPr defaultRowHeight="13.2" x14ac:dyDescent="0.25"/>
  <cols>
    <col min="1" max="1" width="14.109375" customWidth="1"/>
    <col min="2" max="3" width="6.6640625" customWidth="1"/>
    <col min="4" max="4" width="6.44140625" customWidth="1"/>
    <col min="5" max="6" width="6.6640625" customWidth="1"/>
    <col min="7" max="7" width="6.5546875" customWidth="1"/>
    <col min="8" max="9" width="6.6640625" customWidth="1"/>
    <col min="10" max="10" width="6.44140625" bestFit="1" customWidth="1"/>
    <col min="11" max="11" width="5.6640625" customWidth="1"/>
    <col min="12" max="12" width="8.5546875" customWidth="1"/>
    <col min="13" max="13" width="7.109375" customWidth="1"/>
    <col min="16" max="16" width="15.109375" bestFit="1" customWidth="1"/>
  </cols>
  <sheetData>
    <row r="1" spans="1:23" x14ac:dyDescent="0.25">
      <c r="A1" s="549" t="s">
        <v>546</v>
      </c>
    </row>
    <row r="3" spans="1:23" ht="12.75" customHeight="1" thickBot="1" x14ac:dyDescent="0.3">
      <c r="A3" s="1538" t="s">
        <v>547</v>
      </c>
      <c r="J3" t="s">
        <v>76</v>
      </c>
    </row>
    <row r="4" spans="1:23" ht="12" customHeight="1" x14ac:dyDescent="0.25">
      <c r="A4" s="2048" t="s">
        <v>53</v>
      </c>
      <c r="B4" s="2057" t="s">
        <v>1</v>
      </c>
      <c r="C4" s="2057"/>
      <c r="D4" s="2057"/>
      <c r="E4" s="2057"/>
      <c r="F4" s="2057"/>
      <c r="G4" s="2057"/>
      <c r="H4" s="2057"/>
      <c r="I4" s="2057"/>
      <c r="J4" s="2058"/>
    </row>
    <row r="5" spans="1:23" ht="12" customHeight="1" x14ac:dyDescent="0.25">
      <c r="A5" s="2049"/>
      <c r="B5" s="2054" t="s">
        <v>82</v>
      </c>
      <c r="C5" s="2052"/>
      <c r="D5" s="2053"/>
      <c r="E5" s="2051" t="s">
        <v>84</v>
      </c>
      <c r="F5" s="2052"/>
      <c r="G5" s="2053"/>
      <c r="H5" s="2051" t="s">
        <v>83</v>
      </c>
      <c r="I5" s="2052"/>
      <c r="J5" s="2053"/>
    </row>
    <row r="6" spans="1:23" ht="21.6" customHeight="1" thickBot="1" x14ac:dyDescent="0.3">
      <c r="A6" s="2050"/>
      <c r="B6" s="100" t="s">
        <v>518</v>
      </c>
      <c r="C6" s="101" t="s">
        <v>519</v>
      </c>
      <c r="D6" s="102" t="s">
        <v>510</v>
      </c>
      <c r="E6" s="100" t="s">
        <v>518</v>
      </c>
      <c r="F6" s="101" t="s">
        <v>519</v>
      </c>
      <c r="G6" s="102" t="s">
        <v>510</v>
      </c>
      <c r="H6" s="100" t="s">
        <v>518</v>
      </c>
      <c r="I6" s="101" t="s">
        <v>519</v>
      </c>
      <c r="J6" s="102" t="s">
        <v>510</v>
      </c>
      <c r="W6" s="132"/>
    </row>
    <row r="7" spans="1:23" ht="12" customHeight="1" thickBot="1" x14ac:dyDescent="0.3">
      <c r="A7" s="104" t="s">
        <v>54</v>
      </c>
      <c r="B7" s="770">
        <v>7704</v>
      </c>
      <c r="C7" s="105">
        <v>8044</v>
      </c>
      <c r="D7" s="106">
        <v>4.4132917964693661</v>
      </c>
      <c r="E7" s="770">
        <v>38</v>
      </c>
      <c r="F7" s="105">
        <v>31</v>
      </c>
      <c r="G7" s="106">
        <v>-18.421052631578945</v>
      </c>
      <c r="H7" s="1098">
        <v>2267</v>
      </c>
      <c r="I7" s="1099">
        <v>2360</v>
      </c>
      <c r="J7" s="106">
        <v>4.102337891486556</v>
      </c>
      <c r="W7" s="132"/>
    </row>
    <row r="8" spans="1:23" ht="12" customHeight="1" x14ac:dyDescent="0.25">
      <c r="A8" s="108" t="s">
        <v>55</v>
      </c>
      <c r="B8" s="488">
        <v>2860</v>
      </c>
      <c r="C8" s="109">
        <v>3130</v>
      </c>
      <c r="D8" s="110">
        <v>9.44055944055944</v>
      </c>
      <c r="E8" s="488">
        <v>23</v>
      </c>
      <c r="F8" s="109">
        <v>33</v>
      </c>
      <c r="G8" s="110">
        <v>43.478260869565219</v>
      </c>
      <c r="H8" s="1100">
        <v>1222</v>
      </c>
      <c r="I8" s="1101">
        <v>1333</v>
      </c>
      <c r="J8" s="110">
        <v>9.0834697217675853</v>
      </c>
      <c r="W8" s="132"/>
    </row>
    <row r="9" spans="1:23" ht="12" customHeight="1" x14ac:dyDescent="0.25">
      <c r="A9" s="112" t="s">
        <v>56</v>
      </c>
      <c r="B9" s="486">
        <v>3423</v>
      </c>
      <c r="C9" s="113">
        <v>3559</v>
      </c>
      <c r="D9" s="114">
        <v>3.9731229915279016</v>
      </c>
      <c r="E9" s="486">
        <v>12</v>
      </c>
      <c r="F9" s="113">
        <v>26</v>
      </c>
      <c r="G9" s="114">
        <v>116.66666666666666</v>
      </c>
      <c r="H9" s="1102">
        <v>781</v>
      </c>
      <c r="I9" s="1103">
        <v>877</v>
      </c>
      <c r="J9" s="114">
        <v>12.291933418693986</v>
      </c>
      <c r="W9" s="132"/>
    </row>
    <row r="10" spans="1:23" ht="12" customHeight="1" x14ac:dyDescent="0.25">
      <c r="A10" s="112" t="s">
        <v>57</v>
      </c>
      <c r="B10" s="486">
        <v>1965</v>
      </c>
      <c r="C10" s="113">
        <v>2121</v>
      </c>
      <c r="D10" s="114">
        <v>7.938931297709928</v>
      </c>
      <c r="E10" s="486">
        <v>19</v>
      </c>
      <c r="F10" s="113">
        <v>13</v>
      </c>
      <c r="G10" s="114">
        <v>-31.578947368421055</v>
      </c>
      <c r="H10" s="1102">
        <v>538</v>
      </c>
      <c r="I10" s="1103">
        <v>599</v>
      </c>
      <c r="J10" s="114">
        <v>11.338289962825286</v>
      </c>
      <c r="W10" s="132"/>
    </row>
    <row r="11" spans="1:23" ht="12" customHeight="1" thickBot="1" x14ac:dyDescent="0.3">
      <c r="A11" s="116" t="s">
        <v>58</v>
      </c>
      <c r="B11" s="487">
        <v>1693</v>
      </c>
      <c r="C11" s="117">
        <v>1622</v>
      </c>
      <c r="D11" s="118">
        <v>-4.1937389249852401</v>
      </c>
      <c r="E11" s="487">
        <v>15</v>
      </c>
      <c r="F11" s="117">
        <v>17</v>
      </c>
      <c r="G11" s="118">
        <v>13.333333333333329</v>
      </c>
      <c r="H11" s="1104">
        <v>590</v>
      </c>
      <c r="I11" s="1105">
        <v>580</v>
      </c>
      <c r="J11" s="118">
        <v>-1.6949152542372872</v>
      </c>
      <c r="W11" s="132"/>
    </row>
    <row r="12" spans="1:23" ht="12" customHeight="1" x14ac:dyDescent="0.25">
      <c r="A12" s="108" t="s">
        <v>85</v>
      </c>
      <c r="B12" s="488">
        <v>715</v>
      </c>
      <c r="C12" s="109">
        <v>758</v>
      </c>
      <c r="D12" s="110">
        <v>6.0139860139860133</v>
      </c>
      <c r="E12" s="488">
        <v>11</v>
      </c>
      <c r="F12" s="109">
        <v>8</v>
      </c>
      <c r="G12" s="110">
        <v>-27.272727272727266</v>
      </c>
      <c r="H12" s="1100">
        <v>336</v>
      </c>
      <c r="I12" s="1101">
        <v>389</v>
      </c>
      <c r="J12" s="110">
        <v>15.773809523809533</v>
      </c>
      <c r="W12" s="132"/>
    </row>
    <row r="13" spans="1:23" ht="12" customHeight="1" x14ac:dyDescent="0.25">
      <c r="A13" s="112" t="s">
        <v>59</v>
      </c>
      <c r="B13" s="486">
        <v>864</v>
      </c>
      <c r="C13" s="113">
        <v>953</v>
      </c>
      <c r="D13" s="114">
        <v>10.300925925925924</v>
      </c>
      <c r="E13" s="486">
        <v>12</v>
      </c>
      <c r="F13" s="113">
        <v>10</v>
      </c>
      <c r="G13" s="114">
        <v>-16.666666666666657</v>
      </c>
      <c r="H13" s="1102">
        <v>285</v>
      </c>
      <c r="I13" s="1103">
        <v>321</v>
      </c>
      <c r="J13" s="114">
        <v>12.631578947368411</v>
      </c>
      <c r="W13" s="132"/>
    </row>
    <row r="14" spans="1:23" ht="12" customHeight="1" x14ac:dyDescent="0.25">
      <c r="A14" s="112" t="s">
        <v>60</v>
      </c>
      <c r="B14" s="486">
        <v>1580</v>
      </c>
      <c r="C14" s="113">
        <v>1875</v>
      </c>
      <c r="D14" s="114">
        <v>18.670886075949383</v>
      </c>
      <c r="E14" s="486">
        <v>10</v>
      </c>
      <c r="F14" s="113">
        <v>14</v>
      </c>
      <c r="G14" s="114">
        <v>40</v>
      </c>
      <c r="H14" s="1102">
        <v>397</v>
      </c>
      <c r="I14" s="1103">
        <v>445</v>
      </c>
      <c r="J14" s="114">
        <v>12.090680100755662</v>
      </c>
      <c r="W14" s="132"/>
    </row>
    <row r="15" spans="1:23" ht="12" customHeight="1" x14ac:dyDescent="0.25">
      <c r="A15" s="112" t="s">
        <v>61</v>
      </c>
      <c r="B15" s="486">
        <v>989</v>
      </c>
      <c r="C15" s="113">
        <v>1169</v>
      </c>
      <c r="D15" s="114">
        <v>18.200202224469166</v>
      </c>
      <c r="E15" s="486">
        <v>12</v>
      </c>
      <c r="F15" s="113">
        <v>11</v>
      </c>
      <c r="G15" s="114">
        <v>-8.3333333333333428</v>
      </c>
      <c r="H15" s="1102">
        <v>306</v>
      </c>
      <c r="I15" s="1103">
        <v>358</v>
      </c>
      <c r="J15" s="114">
        <v>16.993464052287592</v>
      </c>
      <c r="W15" s="132"/>
    </row>
    <row r="16" spans="1:23" ht="12" customHeight="1" x14ac:dyDescent="0.25">
      <c r="A16" s="112" t="s">
        <v>86</v>
      </c>
      <c r="B16" s="486">
        <v>1265</v>
      </c>
      <c r="C16" s="113">
        <v>1447</v>
      </c>
      <c r="D16" s="114">
        <v>14.387351778656125</v>
      </c>
      <c r="E16" s="486">
        <v>17</v>
      </c>
      <c r="F16" s="113">
        <v>13</v>
      </c>
      <c r="G16" s="114">
        <v>-23.529411764705884</v>
      </c>
      <c r="H16" s="1102">
        <v>380</v>
      </c>
      <c r="I16" s="1103">
        <v>417</v>
      </c>
      <c r="J16" s="114">
        <v>9.7368421052631504</v>
      </c>
      <c r="W16" s="132"/>
    </row>
    <row r="17" spans="1:23" ht="12" customHeight="1" thickBot="1" x14ac:dyDescent="0.3">
      <c r="A17" s="116" t="s">
        <v>63</v>
      </c>
      <c r="B17" s="487">
        <v>2028</v>
      </c>
      <c r="C17" s="117">
        <v>2096</v>
      </c>
      <c r="D17" s="118">
        <v>3.3530571992110367</v>
      </c>
      <c r="E17" s="487">
        <v>7</v>
      </c>
      <c r="F17" s="117">
        <v>11</v>
      </c>
      <c r="G17" s="118">
        <v>57.142857142857139</v>
      </c>
      <c r="H17" s="1104">
        <v>502</v>
      </c>
      <c r="I17" s="1105">
        <v>473</v>
      </c>
      <c r="J17" s="118">
        <v>-5.7768924302788776</v>
      </c>
      <c r="W17" s="132"/>
    </row>
    <row r="18" spans="1:23" ht="12" customHeight="1" x14ac:dyDescent="0.25">
      <c r="A18" s="120" t="s">
        <v>74</v>
      </c>
      <c r="B18" s="485">
        <v>710</v>
      </c>
      <c r="C18" s="121">
        <v>703</v>
      </c>
      <c r="D18" s="122">
        <v>-0.98591549295774428</v>
      </c>
      <c r="E18" s="485">
        <v>5</v>
      </c>
      <c r="F18" s="121">
        <v>5</v>
      </c>
      <c r="G18" s="122">
        <v>0</v>
      </c>
      <c r="H18" s="1106">
        <v>235</v>
      </c>
      <c r="I18" s="1107">
        <v>241</v>
      </c>
      <c r="J18" s="122">
        <v>2.5531914893617085</v>
      </c>
      <c r="W18" s="132"/>
    </row>
    <row r="19" spans="1:23" ht="12" customHeight="1" x14ac:dyDescent="0.25">
      <c r="A19" s="112" t="s">
        <v>64</v>
      </c>
      <c r="B19" s="486">
        <v>1025</v>
      </c>
      <c r="C19" s="113">
        <v>1208</v>
      </c>
      <c r="D19" s="114">
        <v>17.853658536585357</v>
      </c>
      <c r="E19" s="486">
        <v>8</v>
      </c>
      <c r="F19" s="113">
        <v>7</v>
      </c>
      <c r="G19" s="114">
        <v>-12.5</v>
      </c>
      <c r="H19" s="1102">
        <v>347</v>
      </c>
      <c r="I19" s="1103">
        <v>383</v>
      </c>
      <c r="J19" s="114">
        <v>10.374639769452457</v>
      </c>
      <c r="W19" s="132"/>
    </row>
    <row r="20" spans="1:23" ht="12" customHeight="1" x14ac:dyDescent="0.25">
      <c r="A20" s="112" t="s">
        <v>87</v>
      </c>
      <c r="B20" s="486">
        <v>987</v>
      </c>
      <c r="C20" s="113">
        <v>1106</v>
      </c>
      <c r="D20" s="114">
        <v>12.056737588652481</v>
      </c>
      <c r="E20" s="486">
        <v>7</v>
      </c>
      <c r="F20" s="113">
        <v>5</v>
      </c>
      <c r="G20" s="114">
        <v>-28.571428571428569</v>
      </c>
      <c r="H20" s="1102">
        <v>256</v>
      </c>
      <c r="I20" s="1103">
        <v>273</v>
      </c>
      <c r="J20" s="114">
        <v>6.640625</v>
      </c>
      <c r="K20" s="513"/>
      <c r="W20" s="132"/>
    </row>
    <row r="21" spans="1:23" ht="12" customHeight="1" x14ac:dyDescent="0.25">
      <c r="A21" s="112" t="s">
        <v>66</v>
      </c>
      <c r="B21" s="486">
        <v>700</v>
      </c>
      <c r="C21" s="113">
        <v>681</v>
      </c>
      <c r="D21" s="114">
        <v>-2.7142857142857082</v>
      </c>
      <c r="E21" s="486">
        <v>7</v>
      </c>
      <c r="F21" s="113">
        <v>9</v>
      </c>
      <c r="G21" s="114">
        <v>28.571428571428584</v>
      </c>
      <c r="H21" s="1102">
        <v>206</v>
      </c>
      <c r="I21" s="1103">
        <v>210</v>
      </c>
      <c r="J21" s="114">
        <v>1.9417475728155296</v>
      </c>
      <c r="W21" s="132"/>
    </row>
    <row r="22" spans="1:23" ht="12" customHeight="1" x14ac:dyDescent="0.25">
      <c r="A22" s="112" t="s">
        <v>67</v>
      </c>
      <c r="B22" s="486">
        <v>1034</v>
      </c>
      <c r="C22" s="113">
        <v>1186</v>
      </c>
      <c r="D22" s="114">
        <v>14.700193423597668</v>
      </c>
      <c r="E22" s="486">
        <v>16</v>
      </c>
      <c r="F22" s="113">
        <v>9</v>
      </c>
      <c r="G22" s="114">
        <v>-43.75</v>
      </c>
      <c r="H22" s="1102">
        <v>260</v>
      </c>
      <c r="I22" s="1103">
        <v>243</v>
      </c>
      <c r="J22" s="114">
        <v>-6.538461538461533</v>
      </c>
      <c r="W22" s="132"/>
    </row>
    <row r="23" spans="1:23" ht="12" customHeight="1" x14ac:dyDescent="0.25">
      <c r="A23" s="112" t="s">
        <v>68</v>
      </c>
      <c r="B23" s="486">
        <v>517</v>
      </c>
      <c r="C23" s="113">
        <v>530</v>
      </c>
      <c r="D23" s="114">
        <v>2.514506769825914</v>
      </c>
      <c r="E23" s="486">
        <v>8</v>
      </c>
      <c r="F23" s="113">
        <v>7</v>
      </c>
      <c r="G23" s="114">
        <v>-12.5</v>
      </c>
      <c r="H23" s="1102">
        <v>185</v>
      </c>
      <c r="I23" s="1103">
        <v>202</v>
      </c>
      <c r="J23" s="114">
        <v>9.1891891891891788</v>
      </c>
      <c r="W23" s="132"/>
    </row>
    <row r="24" spans="1:23" ht="12" customHeight="1" x14ac:dyDescent="0.25">
      <c r="A24" s="112" t="s">
        <v>69</v>
      </c>
      <c r="B24" s="486">
        <v>540</v>
      </c>
      <c r="C24" s="113">
        <v>550</v>
      </c>
      <c r="D24" s="114">
        <v>1.8518518518518619</v>
      </c>
      <c r="E24" s="486">
        <v>2</v>
      </c>
      <c r="F24" s="113">
        <v>6</v>
      </c>
      <c r="G24" s="114">
        <v>200</v>
      </c>
      <c r="H24" s="1102">
        <v>129</v>
      </c>
      <c r="I24" s="1103">
        <v>157</v>
      </c>
      <c r="J24" s="114">
        <v>21.705426356589143</v>
      </c>
      <c r="W24" s="132"/>
    </row>
    <row r="25" spans="1:23" ht="12" customHeight="1" x14ac:dyDescent="0.25">
      <c r="A25" s="112" t="s">
        <v>70</v>
      </c>
      <c r="B25" s="486">
        <v>1346</v>
      </c>
      <c r="C25" s="113">
        <v>1194</v>
      </c>
      <c r="D25" s="114">
        <v>-11.292719167904906</v>
      </c>
      <c r="E25" s="486">
        <v>10</v>
      </c>
      <c r="F25" s="113">
        <v>9</v>
      </c>
      <c r="G25" s="114">
        <v>-10</v>
      </c>
      <c r="H25" s="1102">
        <v>350</v>
      </c>
      <c r="I25" s="1103">
        <v>321</v>
      </c>
      <c r="J25" s="114">
        <v>-8.2857142857142918</v>
      </c>
      <c r="W25" s="132"/>
    </row>
    <row r="26" spans="1:23" ht="12" customHeight="1" thickBot="1" x14ac:dyDescent="0.3">
      <c r="A26" s="124" t="s">
        <v>88</v>
      </c>
      <c r="B26" s="487">
        <v>616</v>
      </c>
      <c r="C26" s="117">
        <v>672</v>
      </c>
      <c r="D26" s="118">
        <v>9.0909090909090793</v>
      </c>
      <c r="E26" s="980">
        <v>4</v>
      </c>
      <c r="F26" s="127">
        <v>7</v>
      </c>
      <c r="G26" s="126">
        <v>75</v>
      </c>
      <c r="H26" s="1108">
        <v>190</v>
      </c>
      <c r="I26" s="1109">
        <v>200</v>
      </c>
      <c r="J26" s="126">
        <v>5.2631578947368354</v>
      </c>
    </row>
    <row r="27" spans="1:23" ht="12" customHeight="1" thickBot="1" x14ac:dyDescent="0.3">
      <c r="A27" s="128" t="s">
        <v>38</v>
      </c>
      <c r="B27" s="129">
        <v>32561</v>
      </c>
      <c r="C27" s="105">
        <v>34604</v>
      </c>
      <c r="D27" s="130">
        <v>6.2743773225637938</v>
      </c>
      <c r="E27" s="981">
        <v>243</v>
      </c>
      <c r="F27" s="105">
        <v>251</v>
      </c>
      <c r="G27" s="130">
        <v>3.2921810699588576</v>
      </c>
      <c r="H27" s="131">
        <v>9762</v>
      </c>
      <c r="I27" s="105">
        <v>10382</v>
      </c>
      <c r="J27" s="130">
        <v>6.3511575496824548</v>
      </c>
      <c r="M27" s="1538" t="s">
        <v>952</v>
      </c>
    </row>
    <row r="28" spans="1:23" x14ac:dyDescent="0.25">
      <c r="N28" s="33"/>
      <c r="O28" s="33"/>
      <c r="P28" s="33"/>
      <c r="Q28" s="33"/>
    </row>
    <row r="29" spans="1:23" x14ac:dyDescent="0.25">
      <c r="A29" s="1538" t="s">
        <v>548</v>
      </c>
    </row>
    <row r="30" spans="1:23" ht="13.8" thickBot="1" x14ac:dyDescent="0.3">
      <c r="A30" s="133"/>
      <c r="B30" s="133"/>
      <c r="C30" s="133"/>
      <c r="D30" s="133"/>
      <c r="E30" s="133"/>
      <c r="F30" s="133"/>
      <c r="G30" s="133"/>
      <c r="H30" s="133"/>
      <c r="I30" s="133"/>
      <c r="J30" s="133" t="s">
        <v>76</v>
      </c>
    </row>
    <row r="31" spans="1:23" ht="12" customHeight="1" x14ac:dyDescent="0.25">
      <c r="A31" s="2048" t="s">
        <v>53</v>
      </c>
      <c r="B31" s="2055" t="s">
        <v>39</v>
      </c>
      <c r="C31" s="2055"/>
      <c r="D31" s="2055"/>
      <c r="E31" s="2055"/>
      <c r="F31" s="2055"/>
      <c r="G31" s="2055"/>
      <c r="H31" s="2055"/>
      <c r="I31" s="2055"/>
      <c r="J31" s="2056"/>
    </row>
    <row r="32" spans="1:23" ht="12" customHeight="1" x14ac:dyDescent="0.25">
      <c r="A32" s="2049"/>
      <c r="B32" s="2054" t="s">
        <v>97</v>
      </c>
      <c r="C32" s="2052"/>
      <c r="D32" s="2053"/>
      <c r="E32" s="2051" t="s">
        <v>98</v>
      </c>
      <c r="F32" s="2052"/>
      <c r="G32" s="2053"/>
      <c r="H32" s="2051" t="s">
        <v>99</v>
      </c>
      <c r="I32" s="2052"/>
      <c r="J32" s="2053"/>
    </row>
    <row r="33" spans="1:14" ht="21" customHeight="1" thickBot="1" x14ac:dyDescent="0.3">
      <c r="A33" s="2050"/>
      <c r="B33" s="100" t="s">
        <v>518</v>
      </c>
      <c r="C33" s="101" t="s">
        <v>519</v>
      </c>
      <c r="D33" s="102" t="s">
        <v>510</v>
      </c>
      <c r="E33" s="100" t="s">
        <v>518</v>
      </c>
      <c r="F33" s="101" t="s">
        <v>519</v>
      </c>
      <c r="G33" s="102" t="s">
        <v>510</v>
      </c>
      <c r="H33" s="100" t="s">
        <v>518</v>
      </c>
      <c r="I33" s="101" t="s">
        <v>519</v>
      </c>
      <c r="J33" s="102" t="s">
        <v>510</v>
      </c>
      <c r="N33" s="134"/>
    </row>
    <row r="34" spans="1:14" ht="12" customHeight="1" thickBot="1" x14ac:dyDescent="0.3">
      <c r="A34" s="135" t="s">
        <v>54</v>
      </c>
      <c r="B34" s="753">
        <v>41</v>
      </c>
      <c r="C34" s="107">
        <v>32</v>
      </c>
      <c r="D34" s="136">
        <v>-21.951219512195124</v>
      </c>
      <c r="E34" s="759">
        <v>584</v>
      </c>
      <c r="F34" s="137">
        <v>543</v>
      </c>
      <c r="G34" s="136">
        <v>-7.0205479452054789</v>
      </c>
      <c r="H34" s="765">
        <v>2448</v>
      </c>
      <c r="I34" s="138">
        <v>2616</v>
      </c>
      <c r="J34" s="136">
        <v>6.8627450980392126</v>
      </c>
      <c r="K34" s="233"/>
    </row>
    <row r="35" spans="1:14" ht="12" customHeight="1" x14ac:dyDescent="0.25">
      <c r="A35" s="139" t="s">
        <v>55</v>
      </c>
      <c r="B35" s="754">
        <v>24</v>
      </c>
      <c r="C35" s="111">
        <v>39</v>
      </c>
      <c r="D35" s="140">
        <v>62.5</v>
      </c>
      <c r="E35" s="760">
        <v>373</v>
      </c>
      <c r="F35" s="141">
        <v>416</v>
      </c>
      <c r="G35" s="140">
        <v>11.528150134048261</v>
      </c>
      <c r="H35" s="766">
        <v>1236</v>
      </c>
      <c r="I35" s="142">
        <v>1366</v>
      </c>
      <c r="J35" s="140">
        <v>10.517799352750814</v>
      </c>
      <c r="K35" s="233"/>
    </row>
    <row r="36" spans="1:14" ht="12" customHeight="1" x14ac:dyDescent="0.25">
      <c r="A36" s="143" t="s">
        <v>56</v>
      </c>
      <c r="B36" s="755">
        <v>12</v>
      </c>
      <c r="C36" s="115">
        <v>28</v>
      </c>
      <c r="D36" s="144">
        <v>133.33333333333334</v>
      </c>
      <c r="E36" s="761">
        <v>262</v>
      </c>
      <c r="F36" s="145">
        <v>301</v>
      </c>
      <c r="G36" s="144">
        <v>14.885496183206115</v>
      </c>
      <c r="H36" s="767">
        <v>712</v>
      </c>
      <c r="I36" s="146">
        <v>862</v>
      </c>
      <c r="J36" s="144">
        <v>21.067415730337075</v>
      </c>
      <c r="K36" s="233"/>
    </row>
    <row r="37" spans="1:14" ht="12" customHeight="1" x14ac:dyDescent="0.25">
      <c r="A37" s="143" t="s">
        <v>57</v>
      </c>
      <c r="B37" s="755">
        <v>20</v>
      </c>
      <c r="C37" s="115">
        <v>13</v>
      </c>
      <c r="D37" s="144">
        <v>-35</v>
      </c>
      <c r="E37" s="761">
        <v>163</v>
      </c>
      <c r="F37" s="145">
        <v>142</v>
      </c>
      <c r="G37" s="144">
        <v>-12.883435582822088</v>
      </c>
      <c r="H37" s="767">
        <v>637</v>
      </c>
      <c r="I37" s="146">
        <v>690</v>
      </c>
      <c r="J37" s="144">
        <v>8.3202511773940273</v>
      </c>
      <c r="K37" s="233"/>
    </row>
    <row r="38" spans="1:14" ht="12" customHeight="1" thickBot="1" x14ac:dyDescent="0.3">
      <c r="A38" s="147" t="s">
        <v>58</v>
      </c>
      <c r="B38" s="756">
        <v>17</v>
      </c>
      <c r="C38" s="119">
        <v>20</v>
      </c>
      <c r="D38" s="148">
        <v>17.64705882352942</v>
      </c>
      <c r="E38" s="762">
        <v>117</v>
      </c>
      <c r="F38" s="149">
        <v>134</v>
      </c>
      <c r="G38" s="148">
        <v>14.529914529914521</v>
      </c>
      <c r="H38" s="768">
        <v>621</v>
      </c>
      <c r="I38" s="150">
        <v>589</v>
      </c>
      <c r="J38" s="148">
        <v>-5.1529790660225387</v>
      </c>
      <c r="K38" s="233"/>
    </row>
    <row r="39" spans="1:14" ht="12" customHeight="1" x14ac:dyDescent="0.25">
      <c r="A39" s="139" t="s">
        <v>89</v>
      </c>
      <c r="B39" s="754">
        <v>13</v>
      </c>
      <c r="C39" s="111">
        <v>8</v>
      </c>
      <c r="D39" s="140">
        <v>-38.46153846153846</v>
      </c>
      <c r="E39" s="760">
        <v>122</v>
      </c>
      <c r="F39" s="141">
        <v>159</v>
      </c>
      <c r="G39" s="140">
        <v>30.327868852459005</v>
      </c>
      <c r="H39" s="760">
        <v>327</v>
      </c>
      <c r="I39" s="142">
        <v>375</v>
      </c>
      <c r="J39" s="140">
        <v>14.678899082568805</v>
      </c>
      <c r="K39" s="233"/>
    </row>
    <row r="40" spans="1:14" ht="12" customHeight="1" x14ac:dyDescent="0.25">
      <c r="A40" s="143" t="s">
        <v>59</v>
      </c>
      <c r="B40" s="755">
        <v>12</v>
      </c>
      <c r="C40" s="115">
        <v>11</v>
      </c>
      <c r="D40" s="144">
        <v>-8.3333333333333428</v>
      </c>
      <c r="E40" s="761">
        <v>101</v>
      </c>
      <c r="F40" s="145">
        <v>111</v>
      </c>
      <c r="G40" s="144">
        <v>9.9009900990099027</v>
      </c>
      <c r="H40" s="761">
        <v>291</v>
      </c>
      <c r="I40" s="146">
        <v>369</v>
      </c>
      <c r="J40" s="144">
        <v>26.804123711340196</v>
      </c>
      <c r="K40" s="233"/>
    </row>
    <row r="41" spans="1:14" ht="12" customHeight="1" x14ac:dyDescent="0.25">
      <c r="A41" s="143" t="s">
        <v>60</v>
      </c>
      <c r="B41" s="755">
        <v>11</v>
      </c>
      <c r="C41" s="115">
        <v>14</v>
      </c>
      <c r="D41" s="144">
        <v>27.272727272727266</v>
      </c>
      <c r="E41" s="761">
        <v>111</v>
      </c>
      <c r="F41" s="145">
        <v>111</v>
      </c>
      <c r="G41" s="144">
        <v>0</v>
      </c>
      <c r="H41" s="761">
        <v>477</v>
      </c>
      <c r="I41" s="146">
        <v>503</v>
      </c>
      <c r="J41" s="144">
        <v>5.4507337526205504</v>
      </c>
      <c r="K41" s="233"/>
    </row>
    <row r="42" spans="1:14" ht="12" customHeight="1" x14ac:dyDescent="0.25">
      <c r="A42" s="143" t="s">
        <v>61</v>
      </c>
      <c r="B42" s="755">
        <v>14</v>
      </c>
      <c r="C42" s="115">
        <v>13</v>
      </c>
      <c r="D42" s="144">
        <v>-7.1428571428571388</v>
      </c>
      <c r="E42" s="761">
        <v>109</v>
      </c>
      <c r="F42" s="145">
        <v>138</v>
      </c>
      <c r="G42" s="144">
        <v>26.605504587155963</v>
      </c>
      <c r="H42" s="761">
        <v>291</v>
      </c>
      <c r="I42" s="146">
        <v>352</v>
      </c>
      <c r="J42" s="144">
        <v>20.962199312714773</v>
      </c>
      <c r="K42" s="233"/>
    </row>
    <row r="43" spans="1:14" ht="12" customHeight="1" x14ac:dyDescent="0.25">
      <c r="A43" s="143" t="s">
        <v>86</v>
      </c>
      <c r="B43" s="755">
        <v>19</v>
      </c>
      <c r="C43" s="115">
        <v>14</v>
      </c>
      <c r="D43" s="144">
        <v>-26.31578947368422</v>
      </c>
      <c r="E43" s="761">
        <v>100</v>
      </c>
      <c r="F43" s="145">
        <v>146</v>
      </c>
      <c r="G43" s="144">
        <v>46</v>
      </c>
      <c r="H43" s="761">
        <v>467</v>
      </c>
      <c r="I43" s="146">
        <v>506</v>
      </c>
      <c r="J43" s="144">
        <v>8.3511777301927168</v>
      </c>
      <c r="K43" s="233"/>
    </row>
    <row r="44" spans="1:14" ht="12" customHeight="1" thickBot="1" x14ac:dyDescent="0.3">
      <c r="A44" s="147" t="s">
        <v>63</v>
      </c>
      <c r="B44" s="756">
        <v>8</v>
      </c>
      <c r="C44" s="119">
        <v>11</v>
      </c>
      <c r="D44" s="148">
        <v>37.5</v>
      </c>
      <c r="E44" s="762">
        <v>192</v>
      </c>
      <c r="F44" s="149">
        <v>223</v>
      </c>
      <c r="G44" s="148">
        <v>16.145833333333329</v>
      </c>
      <c r="H44" s="762">
        <v>553</v>
      </c>
      <c r="I44" s="150">
        <v>430</v>
      </c>
      <c r="J44" s="148">
        <v>-22.242314647377938</v>
      </c>
      <c r="K44" s="233"/>
    </row>
    <row r="45" spans="1:14" ht="12" customHeight="1" x14ac:dyDescent="0.25">
      <c r="A45" s="151" t="s">
        <v>74</v>
      </c>
      <c r="B45" s="757">
        <v>5</v>
      </c>
      <c r="C45" s="123">
        <v>5</v>
      </c>
      <c r="D45" s="152">
        <v>0</v>
      </c>
      <c r="E45" s="763">
        <v>68</v>
      </c>
      <c r="F45" s="153">
        <v>85</v>
      </c>
      <c r="G45" s="152">
        <v>25</v>
      </c>
      <c r="H45" s="763">
        <v>263</v>
      </c>
      <c r="I45" s="547">
        <v>267</v>
      </c>
      <c r="J45" s="152">
        <v>1.5209125475285106</v>
      </c>
      <c r="K45" s="233"/>
    </row>
    <row r="46" spans="1:14" ht="12" customHeight="1" x14ac:dyDescent="0.25">
      <c r="A46" s="143" t="s">
        <v>64</v>
      </c>
      <c r="B46" s="755">
        <v>9</v>
      </c>
      <c r="C46" s="115">
        <v>9</v>
      </c>
      <c r="D46" s="144">
        <v>0</v>
      </c>
      <c r="E46" s="761">
        <v>95</v>
      </c>
      <c r="F46" s="145">
        <v>105</v>
      </c>
      <c r="G46" s="144">
        <v>10.526315789473699</v>
      </c>
      <c r="H46" s="761">
        <v>391</v>
      </c>
      <c r="I46" s="146">
        <v>462</v>
      </c>
      <c r="J46" s="144">
        <v>18.158567774936046</v>
      </c>
      <c r="K46" s="233"/>
    </row>
    <row r="47" spans="1:14" ht="12" customHeight="1" x14ac:dyDescent="0.25">
      <c r="A47" s="143" t="s">
        <v>87</v>
      </c>
      <c r="B47" s="755">
        <v>7</v>
      </c>
      <c r="C47" s="115">
        <v>7</v>
      </c>
      <c r="D47" s="144">
        <v>0</v>
      </c>
      <c r="E47" s="761">
        <v>73</v>
      </c>
      <c r="F47" s="145">
        <v>73</v>
      </c>
      <c r="G47" s="144">
        <v>0</v>
      </c>
      <c r="H47" s="761">
        <v>287</v>
      </c>
      <c r="I47" s="146">
        <v>305</v>
      </c>
      <c r="J47" s="144">
        <v>6.271777003484317</v>
      </c>
      <c r="K47" s="233"/>
    </row>
    <row r="48" spans="1:14" ht="12" customHeight="1" x14ac:dyDescent="0.25">
      <c r="A48" s="143" t="s">
        <v>66</v>
      </c>
      <c r="B48" s="755">
        <v>7</v>
      </c>
      <c r="C48" s="115">
        <v>9</v>
      </c>
      <c r="D48" s="144">
        <v>28.571428571428584</v>
      </c>
      <c r="E48" s="761">
        <v>70</v>
      </c>
      <c r="F48" s="145">
        <v>68</v>
      </c>
      <c r="G48" s="144">
        <v>-2.8571428571428612</v>
      </c>
      <c r="H48" s="761">
        <v>211</v>
      </c>
      <c r="I48" s="146">
        <v>222</v>
      </c>
      <c r="J48" s="144">
        <v>5.2132701421800931</v>
      </c>
      <c r="K48" s="233"/>
    </row>
    <row r="49" spans="1:13" ht="12" customHeight="1" x14ac:dyDescent="0.25">
      <c r="A49" s="143" t="s">
        <v>67</v>
      </c>
      <c r="B49" s="755">
        <v>18</v>
      </c>
      <c r="C49" s="115">
        <v>10</v>
      </c>
      <c r="D49" s="144">
        <v>-44.444444444444443</v>
      </c>
      <c r="E49" s="761">
        <v>90</v>
      </c>
      <c r="F49" s="145">
        <v>94</v>
      </c>
      <c r="G49" s="144">
        <v>4.4444444444444571</v>
      </c>
      <c r="H49" s="761">
        <v>282</v>
      </c>
      <c r="I49" s="146">
        <v>254</v>
      </c>
      <c r="J49" s="144">
        <v>-9.9290780141843982</v>
      </c>
      <c r="K49" s="233"/>
    </row>
    <row r="50" spans="1:13" ht="12" customHeight="1" x14ac:dyDescent="0.25">
      <c r="A50" s="143" t="s">
        <v>68</v>
      </c>
      <c r="B50" s="755">
        <v>8</v>
      </c>
      <c r="C50" s="115">
        <v>7</v>
      </c>
      <c r="D50" s="144">
        <v>-12.5</v>
      </c>
      <c r="E50" s="761">
        <v>63</v>
      </c>
      <c r="F50" s="145">
        <v>64</v>
      </c>
      <c r="G50" s="144">
        <v>1.5873015873015817</v>
      </c>
      <c r="H50" s="761">
        <v>201</v>
      </c>
      <c r="I50" s="146">
        <v>200</v>
      </c>
      <c r="J50" s="144">
        <v>-0.4975124378109399</v>
      </c>
      <c r="K50" s="233"/>
    </row>
    <row r="51" spans="1:13" ht="12" customHeight="1" x14ac:dyDescent="0.25">
      <c r="A51" s="143" t="s">
        <v>69</v>
      </c>
      <c r="B51" s="755">
        <v>2</v>
      </c>
      <c r="C51" s="115">
        <v>8</v>
      </c>
      <c r="D51" s="144">
        <v>300</v>
      </c>
      <c r="E51" s="761">
        <v>52</v>
      </c>
      <c r="F51" s="145">
        <v>46</v>
      </c>
      <c r="G51" s="144">
        <v>-11.538461538461547</v>
      </c>
      <c r="H51" s="761">
        <v>114</v>
      </c>
      <c r="I51" s="146">
        <v>190</v>
      </c>
      <c r="J51" s="144">
        <v>66.666666666666686</v>
      </c>
      <c r="K51" s="233"/>
    </row>
    <row r="52" spans="1:13" ht="12" customHeight="1" x14ac:dyDescent="0.25">
      <c r="A52" s="143" t="s">
        <v>70</v>
      </c>
      <c r="B52" s="755">
        <v>24</v>
      </c>
      <c r="C52" s="115">
        <v>9</v>
      </c>
      <c r="D52" s="144">
        <v>-62.5</v>
      </c>
      <c r="E52" s="761">
        <v>105</v>
      </c>
      <c r="F52" s="145">
        <v>85</v>
      </c>
      <c r="G52" s="144">
        <v>-19.047619047619051</v>
      </c>
      <c r="H52" s="761">
        <v>399</v>
      </c>
      <c r="I52" s="146">
        <v>337</v>
      </c>
      <c r="J52" s="144">
        <v>-15.538847117794489</v>
      </c>
      <c r="K52" s="233"/>
    </row>
    <row r="53" spans="1:13" ht="12" customHeight="1" thickBot="1" x14ac:dyDescent="0.3">
      <c r="A53" s="154" t="s">
        <v>88</v>
      </c>
      <c r="B53" s="758">
        <v>4</v>
      </c>
      <c r="C53" s="125">
        <v>7</v>
      </c>
      <c r="D53" s="155">
        <v>75</v>
      </c>
      <c r="E53" s="764">
        <v>60</v>
      </c>
      <c r="F53" s="156">
        <v>58</v>
      </c>
      <c r="G53" s="155">
        <v>-3.3333333333333286</v>
      </c>
      <c r="H53" s="764">
        <v>211</v>
      </c>
      <c r="I53" s="548">
        <v>207</v>
      </c>
      <c r="J53" s="155">
        <v>-1.895734597156391</v>
      </c>
      <c r="K53" s="233"/>
    </row>
    <row r="54" spans="1:13" ht="12" customHeight="1" thickBot="1" x14ac:dyDescent="0.3">
      <c r="A54" s="128" t="s">
        <v>38</v>
      </c>
      <c r="B54" s="483">
        <v>275</v>
      </c>
      <c r="C54" s="107">
        <v>274</v>
      </c>
      <c r="D54" s="130">
        <v>-0.36363636363635976</v>
      </c>
      <c r="E54" s="157">
        <v>2910</v>
      </c>
      <c r="F54" s="105">
        <v>3102</v>
      </c>
      <c r="G54" s="130">
        <v>6.5979381443299019</v>
      </c>
      <c r="H54" s="769">
        <v>10419</v>
      </c>
      <c r="I54" s="105">
        <v>11102</v>
      </c>
      <c r="J54" s="130">
        <v>6.5553316057203261</v>
      </c>
    </row>
    <row r="55" spans="1:13" x14ac:dyDescent="0.25">
      <c r="C55" s="103"/>
    </row>
    <row r="56" spans="1:13" ht="13.8" thickBot="1" x14ac:dyDescent="0.3">
      <c r="A56" s="1538" t="s">
        <v>549</v>
      </c>
      <c r="B56" s="242"/>
      <c r="C56" s="242"/>
    </row>
    <row r="57" spans="1:13" x14ac:dyDescent="0.25">
      <c r="A57" s="2048" t="s">
        <v>53</v>
      </c>
      <c r="B57" s="2057" t="s">
        <v>1</v>
      </c>
      <c r="C57" s="2057"/>
      <c r="D57" s="2057"/>
      <c r="E57" s="2057"/>
      <c r="F57" s="2057"/>
      <c r="G57" s="2057"/>
      <c r="H57" s="2057"/>
      <c r="I57" s="2057"/>
      <c r="J57" s="2058"/>
    </row>
    <row r="58" spans="1:13" ht="12.75" customHeight="1" x14ac:dyDescent="0.25">
      <c r="A58" s="2049"/>
      <c r="B58" s="2054" t="s">
        <v>82</v>
      </c>
      <c r="C58" s="2052"/>
      <c r="D58" s="2053"/>
      <c r="E58" s="2051" t="s">
        <v>84</v>
      </c>
      <c r="F58" s="2052"/>
      <c r="G58" s="2053"/>
      <c r="H58" s="2051" t="s">
        <v>83</v>
      </c>
      <c r="I58" s="2052"/>
      <c r="J58" s="2053"/>
    </row>
    <row r="59" spans="1:13" ht="13.8" thickBot="1" x14ac:dyDescent="0.3">
      <c r="A59" s="2050"/>
      <c r="B59" s="100" t="s">
        <v>518</v>
      </c>
      <c r="C59" s="101" t="s">
        <v>519</v>
      </c>
      <c r="D59" s="158" t="s">
        <v>92</v>
      </c>
      <c r="E59" s="100" t="s">
        <v>518</v>
      </c>
      <c r="F59" s="101" t="s">
        <v>519</v>
      </c>
      <c r="G59" s="158" t="s">
        <v>92</v>
      </c>
      <c r="H59" s="100" t="s">
        <v>518</v>
      </c>
      <c r="I59" s="101" t="s">
        <v>519</v>
      </c>
      <c r="J59" s="158" t="s">
        <v>93</v>
      </c>
      <c r="M59" s="1538" t="s">
        <v>953</v>
      </c>
    </row>
    <row r="60" spans="1:13" ht="13.8" thickBot="1" x14ac:dyDescent="0.3">
      <c r="A60" s="104" t="s">
        <v>54</v>
      </c>
      <c r="B60" s="159">
        <v>23.660206996099628</v>
      </c>
      <c r="C60" s="160">
        <v>23.245867529765345</v>
      </c>
      <c r="D60" s="161">
        <v>-0.4143394663342832</v>
      </c>
      <c r="E60" s="162">
        <v>15.637860082304528</v>
      </c>
      <c r="F60" s="160">
        <v>12.350597609561753</v>
      </c>
      <c r="G60" s="161">
        <v>-3.2872624727427748</v>
      </c>
      <c r="H60" s="163">
        <v>23.222700266338865</v>
      </c>
      <c r="I60" s="164">
        <v>22.731650934309382</v>
      </c>
      <c r="J60" s="161">
        <v>-0.49104933202948331</v>
      </c>
    </row>
    <row r="61" spans="1:13" x14ac:dyDescent="0.25">
      <c r="A61" s="108" t="s">
        <v>55</v>
      </c>
      <c r="B61" s="165">
        <v>8.7835140198396857</v>
      </c>
      <c r="C61" s="166">
        <v>9.0451970870419611</v>
      </c>
      <c r="D61" s="167">
        <v>0.26168306720227541</v>
      </c>
      <c r="E61" s="168">
        <v>9.4650205761316872</v>
      </c>
      <c r="F61" s="166">
        <v>13.147410358565736</v>
      </c>
      <c r="G61" s="167">
        <v>3.6823897824340488</v>
      </c>
      <c r="H61" s="169">
        <v>12.517926654374104</v>
      </c>
      <c r="I61" s="170">
        <v>12.839529955692544</v>
      </c>
      <c r="J61" s="167">
        <v>0.32160330131844006</v>
      </c>
    </row>
    <row r="62" spans="1:13" x14ac:dyDescent="0.25">
      <c r="A62" s="112" t="s">
        <v>56</v>
      </c>
      <c r="B62" s="171">
        <v>10.512576395073861</v>
      </c>
      <c r="C62" s="172">
        <v>10.284938157438447</v>
      </c>
      <c r="D62" s="173">
        <v>-0.22763823763541424</v>
      </c>
      <c r="E62" s="174">
        <v>4.9382716049382713</v>
      </c>
      <c r="F62" s="172">
        <v>10.358565737051793</v>
      </c>
      <c r="G62" s="173">
        <v>5.4202941321135212</v>
      </c>
      <c r="H62" s="175">
        <v>8.00040975209998</v>
      </c>
      <c r="I62" s="176">
        <v>8.4473126565209018</v>
      </c>
      <c r="J62" s="173">
        <v>0.44690290442092184</v>
      </c>
    </row>
    <row r="63" spans="1:13" x14ac:dyDescent="0.25">
      <c r="A63" s="112" t="s">
        <v>57</v>
      </c>
      <c r="B63" s="171">
        <v>6.0348269402045389</v>
      </c>
      <c r="C63" s="172">
        <v>6.1293492081840251</v>
      </c>
      <c r="D63" s="173">
        <v>9.4522267979486152E-2</v>
      </c>
      <c r="E63" s="174">
        <v>7.8189300411522638</v>
      </c>
      <c r="F63" s="172">
        <v>5.1792828685258963</v>
      </c>
      <c r="G63" s="173">
        <v>-2.6396471726263675</v>
      </c>
      <c r="H63" s="175">
        <v>5.5111657447244413</v>
      </c>
      <c r="I63" s="176">
        <v>5.7696012329031019</v>
      </c>
      <c r="J63" s="173">
        <v>0.25843548817866058</v>
      </c>
    </row>
    <row r="64" spans="1:13" ht="13.8" thickBot="1" x14ac:dyDescent="0.3">
      <c r="A64" s="116" t="s">
        <v>58</v>
      </c>
      <c r="B64" s="177">
        <v>5.1994717606953103</v>
      </c>
      <c r="C64" s="178">
        <v>4.6873193850421915</v>
      </c>
      <c r="D64" s="179">
        <v>-0.51215237565311877</v>
      </c>
      <c r="E64" s="180">
        <v>6.1728395061728394</v>
      </c>
      <c r="F64" s="178">
        <v>6.7729083665338639</v>
      </c>
      <c r="G64" s="179">
        <v>0.60006886036102447</v>
      </c>
      <c r="H64" s="181">
        <v>6.0438434746978071</v>
      </c>
      <c r="I64" s="182">
        <v>5.5865921787709496</v>
      </c>
      <c r="J64" s="179">
        <v>-0.45725129592685754</v>
      </c>
    </row>
    <row r="65" spans="1:10" x14ac:dyDescent="0.25">
      <c r="A65" s="108" t="s">
        <v>85</v>
      </c>
      <c r="B65" s="165">
        <v>2.1958785049599214</v>
      </c>
      <c r="C65" s="166">
        <v>2.1904982082996187</v>
      </c>
      <c r="D65" s="167">
        <v>-5.380296660302708E-3</v>
      </c>
      <c r="E65" s="168">
        <v>4.5267489711934159</v>
      </c>
      <c r="F65" s="166">
        <v>3.1872509960159361</v>
      </c>
      <c r="G65" s="167">
        <v>-1.3394979751774798</v>
      </c>
      <c r="H65" s="169">
        <v>3.4419176398279046</v>
      </c>
      <c r="I65" s="170">
        <v>3.7468695819687916</v>
      </c>
      <c r="J65" s="167">
        <v>0.30495194214088706</v>
      </c>
    </row>
    <row r="66" spans="1:10" x14ac:dyDescent="0.25">
      <c r="A66" s="112" t="s">
        <v>59</v>
      </c>
      <c r="B66" s="171">
        <v>2.65348115844108</v>
      </c>
      <c r="C66" s="172">
        <v>2.7540168766616575</v>
      </c>
      <c r="D66" s="173">
        <v>0.1005357182205775</v>
      </c>
      <c r="E66" s="174">
        <v>4.9382716049382713</v>
      </c>
      <c r="F66" s="172">
        <v>3.9840637450199203</v>
      </c>
      <c r="G66" s="173">
        <v>-0.954207859918351</v>
      </c>
      <c r="H66" s="175">
        <v>2.919483712354026</v>
      </c>
      <c r="I66" s="176">
        <v>3.0918898092853015</v>
      </c>
      <c r="J66" s="173">
        <v>0.17240609693127551</v>
      </c>
    </row>
    <row r="67" spans="1:10" x14ac:dyDescent="0.25">
      <c r="A67" s="112" t="s">
        <v>60</v>
      </c>
      <c r="B67" s="171">
        <v>4.8524308221491967</v>
      </c>
      <c r="C67" s="172">
        <v>5.4184487342503758</v>
      </c>
      <c r="D67" s="173">
        <v>0.56601791210117902</v>
      </c>
      <c r="E67" s="174">
        <v>4.1152263374485596</v>
      </c>
      <c r="F67" s="172">
        <v>5.5776892430278879</v>
      </c>
      <c r="G67" s="173">
        <v>1.4624629055793283</v>
      </c>
      <c r="H67" s="175">
        <v>4.0667895922966606</v>
      </c>
      <c r="I67" s="176">
        <v>4.2862646888846081</v>
      </c>
      <c r="J67" s="173">
        <v>0.2194750965879475</v>
      </c>
    </row>
    <row r="68" spans="1:10" x14ac:dyDescent="0.25">
      <c r="A68" s="112" t="s">
        <v>61</v>
      </c>
      <c r="B68" s="171">
        <v>3.0373760019655416</v>
      </c>
      <c r="C68" s="172">
        <v>3.3782221708473013</v>
      </c>
      <c r="D68" s="173">
        <v>0.34084616888175967</v>
      </c>
      <c r="E68" s="174">
        <v>4.9382716049382713</v>
      </c>
      <c r="F68" s="172">
        <v>4.3824701195219129</v>
      </c>
      <c r="G68" s="173">
        <v>-0.55580148541635843</v>
      </c>
      <c r="H68" s="175">
        <v>3.1346035648432697</v>
      </c>
      <c r="I68" s="176">
        <v>3.4482758620689653</v>
      </c>
      <c r="J68" s="173">
        <v>0.31367229722569556</v>
      </c>
    </row>
    <row r="69" spans="1:10" x14ac:dyDescent="0.25">
      <c r="A69" s="112" t="s">
        <v>86</v>
      </c>
      <c r="B69" s="171">
        <v>3.8850158164675532</v>
      </c>
      <c r="C69" s="172">
        <v>4.1815975031788231</v>
      </c>
      <c r="D69" s="173">
        <v>0.29658168671126983</v>
      </c>
      <c r="E69" s="174">
        <v>6.9958847736625511</v>
      </c>
      <c r="F69" s="172">
        <v>5.1792828685258963</v>
      </c>
      <c r="G69" s="173">
        <v>-1.8166019051366549</v>
      </c>
      <c r="H69" s="175">
        <v>3.8926449498053675</v>
      </c>
      <c r="I69" s="176">
        <v>4.0165671354266994</v>
      </c>
      <c r="J69" s="173">
        <v>0.12392218562133195</v>
      </c>
    </row>
    <row r="70" spans="1:10" ht="13.8" thickBot="1" x14ac:dyDescent="0.3">
      <c r="A70" s="116" t="s">
        <v>63</v>
      </c>
      <c r="B70" s="177">
        <v>6.2283099413408678</v>
      </c>
      <c r="C70" s="178">
        <v>6.0571032250606862</v>
      </c>
      <c r="D70" s="179">
        <v>-0.17120671628018158</v>
      </c>
      <c r="E70" s="180">
        <v>2.880658436213992</v>
      </c>
      <c r="F70" s="178">
        <v>4.3824701195219129</v>
      </c>
      <c r="G70" s="179">
        <v>1.5018116833079209</v>
      </c>
      <c r="H70" s="181">
        <v>5.1423888547428804</v>
      </c>
      <c r="I70" s="182">
        <v>4.5559622423425159</v>
      </c>
      <c r="J70" s="179">
        <v>-0.58642661240036453</v>
      </c>
    </row>
    <row r="71" spans="1:10" x14ac:dyDescent="0.25">
      <c r="A71" s="120" t="s">
        <v>74</v>
      </c>
      <c r="B71" s="183">
        <v>2.1805227112189427</v>
      </c>
      <c r="C71" s="184">
        <v>2.0315570454282743</v>
      </c>
      <c r="D71" s="185">
        <v>-0.14896566579066839</v>
      </c>
      <c r="E71" s="186">
        <v>2.0576131687242798</v>
      </c>
      <c r="F71" s="184">
        <v>1.9920318725099602</v>
      </c>
      <c r="G71" s="185">
        <v>-6.5581296214319629E-2</v>
      </c>
      <c r="H71" s="187">
        <v>2.4072935873796353</v>
      </c>
      <c r="I71" s="188">
        <v>2.3213253708341361</v>
      </c>
      <c r="J71" s="185">
        <v>-8.5968216545499132E-2</v>
      </c>
    </row>
    <row r="72" spans="1:10" x14ac:dyDescent="0.25">
      <c r="A72" s="112" t="s">
        <v>64</v>
      </c>
      <c r="B72" s="171">
        <v>3.1479377169005867</v>
      </c>
      <c r="C72" s="172">
        <v>3.4909259045197087</v>
      </c>
      <c r="D72" s="173">
        <v>0.34298818761912209</v>
      </c>
      <c r="E72" s="174">
        <v>3.2921810699588478</v>
      </c>
      <c r="F72" s="172">
        <v>2.788844621513944</v>
      </c>
      <c r="G72" s="173">
        <v>-0.50333644844490388</v>
      </c>
      <c r="H72" s="175">
        <v>3.5545994673222698</v>
      </c>
      <c r="I72" s="176">
        <v>3.689077249084955</v>
      </c>
      <c r="J72" s="173">
        <v>0.13447778176268521</v>
      </c>
    </row>
    <row r="73" spans="1:10" x14ac:dyDescent="0.25">
      <c r="A73" s="112" t="s">
        <v>87</v>
      </c>
      <c r="B73" s="171">
        <v>3.0312336844691501</v>
      </c>
      <c r="C73" s="172">
        <v>3.1961622933764882</v>
      </c>
      <c r="D73" s="173">
        <v>0.16492860890733807</v>
      </c>
      <c r="E73" s="174">
        <v>2.880658436213992</v>
      </c>
      <c r="F73" s="172">
        <v>1.9920318725099602</v>
      </c>
      <c r="G73" s="173">
        <v>-0.88862656370403181</v>
      </c>
      <c r="H73" s="175">
        <v>2.6224134398688794</v>
      </c>
      <c r="I73" s="176">
        <v>2.6295511462146024</v>
      </c>
      <c r="J73" s="173">
        <v>7.1377063457229717E-3</v>
      </c>
    </row>
    <row r="74" spans="1:10" x14ac:dyDescent="0.25">
      <c r="A74" s="112" t="s">
        <v>66</v>
      </c>
      <c r="B74" s="171">
        <v>2.1498111237369861</v>
      </c>
      <c r="C74" s="172">
        <v>1.9679805802797365</v>
      </c>
      <c r="D74" s="173">
        <v>-0.18183054345724958</v>
      </c>
      <c r="E74" s="174">
        <v>2.880658436213992</v>
      </c>
      <c r="F74" s="172">
        <v>3.5856573705179287</v>
      </c>
      <c r="G74" s="173">
        <v>0.70499893430393668</v>
      </c>
      <c r="H74" s="175">
        <v>2.1102233148944891</v>
      </c>
      <c r="I74" s="176">
        <v>2.0227316509343094</v>
      </c>
      <c r="J74" s="173">
        <v>-8.7491663960179711E-2</v>
      </c>
    </row>
    <row r="75" spans="1:10" x14ac:dyDescent="0.25">
      <c r="A75" s="112" t="s">
        <v>67</v>
      </c>
      <c r="B75" s="171">
        <v>3.1755781456343479</v>
      </c>
      <c r="C75" s="172">
        <v>3.427349439371171</v>
      </c>
      <c r="D75" s="173">
        <v>0.25177129373682305</v>
      </c>
      <c r="E75" s="174">
        <v>6.5843621399176957</v>
      </c>
      <c r="F75" s="172">
        <v>3.5856573705179287</v>
      </c>
      <c r="G75" s="173">
        <v>-2.998704769399767</v>
      </c>
      <c r="H75" s="175">
        <v>2.6633886498668309</v>
      </c>
      <c r="I75" s="176">
        <v>2.3405894817954151</v>
      </c>
      <c r="J75" s="173">
        <v>-0.32279916807141573</v>
      </c>
    </row>
    <row r="76" spans="1:10" x14ac:dyDescent="0.25">
      <c r="A76" s="112" t="s">
        <v>68</v>
      </c>
      <c r="B76" s="171">
        <v>1.587789072817174</v>
      </c>
      <c r="C76" s="172">
        <v>1.5316148422147728</v>
      </c>
      <c r="D76" s="173">
        <v>-5.6174230602401121E-2</v>
      </c>
      <c r="E76" s="174">
        <v>3.2921810699588478</v>
      </c>
      <c r="F76" s="172">
        <v>2.788844621513944</v>
      </c>
      <c r="G76" s="173">
        <v>-0.50333644844490388</v>
      </c>
      <c r="H76" s="175">
        <v>1.8951034624052447</v>
      </c>
      <c r="I76" s="176">
        <v>1.9456752070891929</v>
      </c>
      <c r="J76" s="173">
        <v>5.0571744683948205E-2</v>
      </c>
    </row>
    <row r="77" spans="1:10" x14ac:dyDescent="0.25">
      <c r="A77" s="112" t="s">
        <v>69</v>
      </c>
      <c r="B77" s="171">
        <v>1.658425724025675</v>
      </c>
      <c r="C77" s="172">
        <v>1.5894116287134434</v>
      </c>
      <c r="D77" s="173">
        <v>-6.9014095312231571E-2</v>
      </c>
      <c r="E77" s="174">
        <v>0.82304526748971196</v>
      </c>
      <c r="F77" s="172">
        <v>2.3904382470119523</v>
      </c>
      <c r="G77" s="173">
        <v>1.5673929795222403</v>
      </c>
      <c r="H77" s="175">
        <v>1.3214505224339275</v>
      </c>
      <c r="I77" s="176">
        <v>1.5122327104604123</v>
      </c>
      <c r="J77" s="173">
        <v>0.19078218802648483</v>
      </c>
    </row>
    <row r="78" spans="1:10" x14ac:dyDescent="0.25">
      <c r="A78" s="112" t="s">
        <v>70</v>
      </c>
      <c r="B78" s="171">
        <v>4.1337796750714046</v>
      </c>
      <c r="C78" s="172">
        <v>3.4504681539706392</v>
      </c>
      <c r="D78" s="173">
        <v>-0.68331152110076543</v>
      </c>
      <c r="E78" s="174">
        <v>4.1152263374485596</v>
      </c>
      <c r="F78" s="172">
        <v>3.5856573705179287</v>
      </c>
      <c r="G78" s="173">
        <v>-0.52956896693063094</v>
      </c>
      <c r="H78" s="175">
        <v>3.5853308748207335</v>
      </c>
      <c r="I78" s="176">
        <v>3.0918898092853015</v>
      </c>
      <c r="J78" s="173">
        <v>-0.49344106553543199</v>
      </c>
    </row>
    <row r="79" spans="1:10" ht="13.8" thickBot="1" x14ac:dyDescent="0.3">
      <c r="A79" s="124" t="s">
        <v>88</v>
      </c>
      <c r="B79" s="177">
        <v>1.8918337888885477</v>
      </c>
      <c r="C79" s="178">
        <v>1.9419720263553346</v>
      </c>
      <c r="D79" s="179">
        <v>5.0138237466786917E-2</v>
      </c>
      <c r="E79" s="189">
        <v>1.6460905349794239</v>
      </c>
      <c r="F79" s="190">
        <v>2.788844621513944</v>
      </c>
      <c r="G79" s="191">
        <v>1.14275408653452</v>
      </c>
      <c r="H79" s="192">
        <v>1.9463224749026837</v>
      </c>
      <c r="I79" s="193">
        <v>1.9264110961279137</v>
      </c>
      <c r="J79" s="191">
        <v>-1.9911378774770006E-2</v>
      </c>
    </row>
    <row r="80" spans="1:10" ht="13.8" thickBot="1" x14ac:dyDescent="0.3">
      <c r="A80" s="128" t="s">
        <v>38</v>
      </c>
      <c r="B80" s="194">
        <v>100</v>
      </c>
      <c r="C80" s="160">
        <v>100</v>
      </c>
      <c r="D80" s="195">
        <v>0</v>
      </c>
      <c r="E80" s="196">
        <v>100</v>
      </c>
      <c r="F80" s="160">
        <v>100</v>
      </c>
      <c r="G80" s="195">
        <v>0</v>
      </c>
      <c r="H80" s="197">
        <v>100</v>
      </c>
      <c r="I80" s="164">
        <v>100</v>
      </c>
      <c r="J80" s="195">
        <v>0</v>
      </c>
    </row>
    <row r="81" spans="1:10" x14ac:dyDescent="0.25">
      <c r="A81" s="133"/>
      <c r="B81" s="133"/>
      <c r="C81" s="133"/>
      <c r="D81" s="133"/>
      <c r="E81" s="133"/>
      <c r="F81" s="133"/>
      <c r="G81" s="133"/>
      <c r="H81" s="133"/>
      <c r="I81" s="133"/>
      <c r="J81" s="133"/>
    </row>
    <row r="82" spans="1:10" x14ac:dyDescent="0.25">
      <c r="A82" s="1538" t="s">
        <v>550</v>
      </c>
      <c r="B82" s="133"/>
      <c r="C82" s="133"/>
      <c r="D82" s="133"/>
      <c r="E82" s="133"/>
      <c r="F82" s="133"/>
      <c r="G82" s="133"/>
      <c r="H82" s="133"/>
      <c r="I82" s="133"/>
      <c r="J82" s="133"/>
    </row>
    <row r="83" spans="1:10" ht="13.8" thickBot="1" x14ac:dyDescent="0.3">
      <c r="A83" s="133"/>
      <c r="B83" s="133"/>
      <c r="C83" s="133"/>
      <c r="D83" s="133"/>
      <c r="E83" s="133"/>
      <c r="F83" s="133"/>
      <c r="G83" s="133"/>
      <c r="H83" s="133"/>
      <c r="I83" s="133"/>
      <c r="J83" s="133" t="s">
        <v>76</v>
      </c>
    </row>
    <row r="84" spans="1:10" x14ac:dyDescent="0.25">
      <c r="A84" s="2059" t="s">
        <v>53</v>
      </c>
      <c r="B84" s="2055" t="s">
        <v>39</v>
      </c>
      <c r="C84" s="2055"/>
      <c r="D84" s="2055"/>
      <c r="E84" s="2055"/>
      <c r="F84" s="2055"/>
      <c r="G84" s="2055"/>
      <c r="H84" s="2055"/>
      <c r="I84" s="2055"/>
      <c r="J84" s="2056"/>
    </row>
    <row r="85" spans="1:10" x14ac:dyDescent="0.25">
      <c r="A85" s="2060"/>
      <c r="B85" s="2054" t="s">
        <v>97</v>
      </c>
      <c r="C85" s="2052"/>
      <c r="D85" s="2053"/>
      <c r="E85" s="2051" t="s">
        <v>98</v>
      </c>
      <c r="F85" s="2052"/>
      <c r="G85" s="2053"/>
      <c r="H85" s="2051" t="s">
        <v>99</v>
      </c>
      <c r="I85" s="2052"/>
      <c r="J85" s="2053"/>
    </row>
    <row r="86" spans="1:10" ht="13.8" thickBot="1" x14ac:dyDescent="0.3">
      <c r="A86" s="2061"/>
      <c r="B86" s="100" t="s">
        <v>518</v>
      </c>
      <c r="C86" s="101" t="s">
        <v>519</v>
      </c>
      <c r="D86" s="158" t="s">
        <v>92</v>
      </c>
      <c r="E86" s="100" t="s">
        <v>518</v>
      </c>
      <c r="F86" s="101" t="s">
        <v>519</v>
      </c>
      <c r="G86" s="158" t="s">
        <v>92</v>
      </c>
      <c r="H86" s="100" t="s">
        <v>518</v>
      </c>
      <c r="I86" s="101" t="s">
        <v>519</v>
      </c>
      <c r="J86" s="158" t="s">
        <v>92</v>
      </c>
    </row>
    <row r="87" spans="1:10" ht="13.8" thickBot="1" x14ac:dyDescent="0.3">
      <c r="A87" s="135" t="s">
        <v>54</v>
      </c>
      <c r="B87" s="163">
        <v>14.909090909090908</v>
      </c>
      <c r="C87" s="164">
        <v>11.678832116788321</v>
      </c>
      <c r="D87" s="198">
        <v>-3.2302587923025872</v>
      </c>
      <c r="E87" s="199">
        <v>20.06872852233677</v>
      </c>
      <c r="F87" s="200">
        <v>17.504835589941973</v>
      </c>
      <c r="G87" s="198">
        <v>-2.563892932394797</v>
      </c>
      <c r="H87" s="201">
        <v>23.495536999712062</v>
      </c>
      <c r="I87" s="202">
        <v>23.563321923977661</v>
      </c>
      <c r="J87" s="198">
        <v>6.7784924265598789E-2</v>
      </c>
    </row>
    <row r="88" spans="1:10" x14ac:dyDescent="0.25">
      <c r="A88" s="139" t="s">
        <v>55</v>
      </c>
      <c r="B88" s="169">
        <v>8.7272727272727284</v>
      </c>
      <c r="C88" s="170">
        <v>14.233576642335766</v>
      </c>
      <c r="D88" s="203">
        <v>5.5063039150630377</v>
      </c>
      <c r="E88" s="204">
        <v>12.817869415807559</v>
      </c>
      <c r="F88" s="205">
        <v>13.4107027724049</v>
      </c>
      <c r="G88" s="203">
        <v>0.59283335659734071</v>
      </c>
      <c r="H88" s="206">
        <v>11.862942700835013</v>
      </c>
      <c r="I88" s="207">
        <v>12.304089353269681</v>
      </c>
      <c r="J88" s="203">
        <v>0.44114665243466789</v>
      </c>
    </row>
    <row r="89" spans="1:10" x14ac:dyDescent="0.25">
      <c r="A89" s="143" t="s">
        <v>56</v>
      </c>
      <c r="B89" s="175">
        <v>4.3636363636363642</v>
      </c>
      <c r="C89" s="176">
        <v>10.218978102189782</v>
      </c>
      <c r="D89" s="208">
        <v>5.8553417385534177</v>
      </c>
      <c r="E89" s="209">
        <v>9.0034364261168385</v>
      </c>
      <c r="F89" s="210">
        <v>9.7034171502256612</v>
      </c>
      <c r="G89" s="208">
        <v>0.69998072410882273</v>
      </c>
      <c r="H89" s="211">
        <v>6.8336692580861893</v>
      </c>
      <c r="I89" s="212">
        <v>7.7643667807602235</v>
      </c>
      <c r="J89" s="208">
        <v>0.93069752267403416</v>
      </c>
    </row>
    <row r="90" spans="1:10" x14ac:dyDescent="0.25">
      <c r="A90" s="143" t="s">
        <v>57</v>
      </c>
      <c r="B90" s="175">
        <v>7.2727272727272725</v>
      </c>
      <c r="C90" s="176">
        <v>4.7445255474452548</v>
      </c>
      <c r="D90" s="208">
        <v>-2.5282017252820177</v>
      </c>
      <c r="E90" s="209">
        <v>5.6013745704467359</v>
      </c>
      <c r="F90" s="210">
        <v>4.5776918117343648</v>
      </c>
      <c r="G90" s="208">
        <v>-1.0236827587123711</v>
      </c>
      <c r="H90" s="211">
        <v>6.1138305019675592</v>
      </c>
      <c r="I90" s="212">
        <v>6.2150963790308049</v>
      </c>
      <c r="J90" s="208">
        <v>0.10126587706324575</v>
      </c>
    </row>
    <row r="91" spans="1:10" ht="13.8" thickBot="1" x14ac:dyDescent="0.3">
      <c r="A91" s="147" t="s">
        <v>58</v>
      </c>
      <c r="B91" s="181">
        <v>6.1818181818181817</v>
      </c>
      <c r="C91" s="182">
        <v>7.2992700729926998</v>
      </c>
      <c r="D91" s="213">
        <v>1.1174518911745182</v>
      </c>
      <c r="E91" s="214">
        <v>4.0206185567010309</v>
      </c>
      <c r="F91" s="215">
        <v>4.3197936814958098</v>
      </c>
      <c r="G91" s="213">
        <v>0.29917512479477892</v>
      </c>
      <c r="H91" s="216">
        <v>5.9602649006622519</v>
      </c>
      <c r="I91" s="217">
        <v>5.3053503873176009</v>
      </c>
      <c r="J91" s="213">
        <v>-0.65491451334465101</v>
      </c>
    </row>
    <row r="92" spans="1:10" x14ac:dyDescent="0.25">
      <c r="A92" s="139" t="s">
        <v>89</v>
      </c>
      <c r="B92" s="169">
        <v>4.7272727272727275</v>
      </c>
      <c r="C92" s="170">
        <v>2.9197080291970803</v>
      </c>
      <c r="D92" s="203">
        <v>-1.8075646980756472</v>
      </c>
      <c r="E92" s="204">
        <v>4.1924398625429546</v>
      </c>
      <c r="F92" s="205">
        <v>5.1257253384912955</v>
      </c>
      <c r="G92" s="203">
        <v>0.93328547594834088</v>
      </c>
      <c r="H92" s="206">
        <v>3.1384969766772244</v>
      </c>
      <c r="I92" s="207">
        <v>3.3777697712123937</v>
      </c>
      <c r="J92" s="203">
        <v>0.23927279453516936</v>
      </c>
    </row>
    <row r="93" spans="1:10" x14ac:dyDescent="0.25">
      <c r="A93" s="143" t="s">
        <v>59</v>
      </c>
      <c r="B93" s="175">
        <v>4.3636363636363642</v>
      </c>
      <c r="C93" s="176">
        <v>4.0145985401459852</v>
      </c>
      <c r="D93" s="208">
        <v>-0.34903782349037904</v>
      </c>
      <c r="E93" s="209">
        <v>3.470790378006873</v>
      </c>
      <c r="F93" s="210">
        <v>3.5783365570599615</v>
      </c>
      <c r="G93" s="208">
        <v>0.1075461790530885</v>
      </c>
      <c r="H93" s="211">
        <v>2.7929743737402823</v>
      </c>
      <c r="I93" s="212">
        <v>3.3237254548729958</v>
      </c>
      <c r="J93" s="208">
        <v>0.53075108113271341</v>
      </c>
    </row>
    <row r="94" spans="1:10" x14ac:dyDescent="0.25">
      <c r="A94" s="143" t="s">
        <v>60</v>
      </c>
      <c r="B94" s="175">
        <v>4</v>
      </c>
      <c r="C94" s="176">
        <v>5.1094890510948909</v>
      </c>
      <c r="D94" s="208">
        <v>1.1094890510948909</v>
      </c>
      <c r="E94" s="209">
        <v>3.8144329896907219</v>
      </c>
      <c r="F94" s="210">
        <v>3.5783365570599615</v>
      </c>
      <c r="G94" s="208">
        <v>-0.23609643263076041</v>
      </c>
      <c r="H94" s="211">
        <v>4.5781744889144838</v>
      </c>
      <c r="I94" s="212">
        <v>4.5307151864528912</v>
      </c>
      <c r="J94" s="208">
        <v>-4.7459302461592578E-2</v>
      </c>
    </row>
    <row r="95" spans="1:10" x14ac:dyDescent="0.25">
      <c r="A95" s="143" t="s">
        <v>61</v>
      </c>
      <c r="B95" s="175">
        <v>5.0909090909090908</v>
      </c>
      <c r="C95" s="176">
        <v>4.7445255474452548</v>
      </c>
      <c r="D95" s="208">
        <v>-0.34638354346383604</v>
      </c>
      <c r="E95" s="209">
        <v>3.7457044673539519</v>
      </c>
      <c r="F95" s="210">
        <v>4.4487427466150873</v>
      </c>
      <c r="G95" s="208">
        <v>0.70303827926113538</v>
      </c>
      <c r="H95" s="211">
        <v>2.7929743737402823</v>
      </c>
      <c r="I95" s="212">
        <v>3.1705998919113672</v>
      </c>
      <c r="J95" s="208">
        <v>0.37762551817108481</v>
      </c>
    </row>
    <row r="96" spans="1:10" x14ac:dyDescent="0.25">
      <c r="A96" s="143" t="s">
        <v>86</v>
      </c>
      <c r="B96" s="175">
        <v>6.9090909090909092</v>
      </c>
      <c r="C96" s="176">
        <v>5.1094890510948909</v>
      </c>
      <c r="D96" s="208">
        <v>-1.7996018579960182</v>
      </c>
      <c r="E96" s="209">
        <v>3.4364261168384882</v>
      </c>
      <c r="F96" s="210">
        <v>4.7066408768536423</v>
      </c>
      <c r="G96" s="208">
        <v>1.2702147600151541</v>
      </c>
      <c r="H96" s="211">
        <v>4.4821959880986659</v>
      </c>
      <c r="I96" s="212">
        <v>4.5577373446225904</v>
      </c>
      <c r="J96" s="208">
        <v>7.5541356523924463E-2</v>
      </c>
    </row>
    <row r="97" spans="1:10" ht="13.8" thickBot="1" x14ac:dyDescent="0.3">
      <c r="A97" s="147" t="s">
        <v>63</v>
      </c>
      <c r="B97" s="181">
        <v>2.9090909090909092</v>
      </c>
      <c r="C97" s="182">
        <v>4.0145985401459852</v>
      </c>
      <c r="D97" s="213">
        <v>1.105507631055076</v>
      </c>
      <c r="E97" s="214">
        <v>6.5979381443298974</v>
      </c>
      <c r="F97" s="215">
        <v>7.1889103803997418</v>
      </c>
      <c r="G97" s="213">
        <v>0.59097223606984439</v>
      </c>
      <c r="H97" s="216">
        <v>5.3076110951146944</v>
      </c>
      <c r="I97" s="217">
        <v>3.8731760043235455</v>
      </c>
      <c r="J97" s="213">
        <v>-1.4344350907911489</v>
      </c>
    </row>
    <row r="98" spans="1:10" x14ac:dyDescent="0.25">
      <c r="A98" s="151" t="s">
        <v>74</v>
      </c>
      <c r="B98" s="187">
        <v>1.8181818181818181</v>
      </c>
      <c r="C98" s="188">
        <v>1.824817518248175</v>
      </c>
      <c r="D98" s="218">
        <v>6.6357000663568311E-3</v>
      </c>
      <c r="E98" s="219">
        <v>2.336769759450172</v>
      </c>
      <c r="F98" s="220">
        <v>2.740167633784655</v>
      </c>
      <c r="G98" s="218">
        <v>0.40339787433448304</v>
      </c>
      <c r="H98" s="221">
        <v>2.5242345714559939</v>
      </c>
      <c r="I98" s="222">
        <v>2.4049720771032246</v>
      </c>
      <c r="J98" s="218">
        <v>-0.11926249435276937</v>
      </c>
    </row>
    <row r="99" spans="1:10" x14ac:dyDescent="0.25">
      <c r="A99" s="143" t="s">
        <v>64</v>
      </c>
      <c r="B99" s="175">
        <v>3.2727272727272729</v>
      </c>
      <c r="C99" s="176">
        <v>3.2846715328467155</v>
      </c>
      <c r="D99" s="208">
        <v>1.1944260119442607E-2</v>
      </c>
      <c r="E99" s="209">
        <v>3.264604810996564</v>
      </c>
      <c r="F99" s="210">
        <v>3.3849129593810443</v>
      </c>
      <c r="G99" s="208">
        <v>0.12030814838448034</v>
      </c>
      <c r="H99" s="211">
        <v>3.7527593818984544</v>
      </c>
      <c r="I99" s="212">
        <v>4.1614123581336697</v>
      </c>
      <c r="J99" s="208">
        <v>0.40865297623521535</v>
      </c>
    </row>
    <row r="100" spans="1:10" x14ac:dyDescent="0.25">
      <c r="A100" s="143" t="s">
        <v>87</v>
      </c>
      <c r="B100" s="175">
        <v>2.5454545454545454</v>
      </c>
      <c r="C100" s="176">
        <v>2.5547445255474455</v>
      </c>
      <c r="D100" s="208">
        <v>9.289980092900052E-3</v>
      </c>
      <c r="E100" s="209">
        <v>2.5085910652920962</v>
      </c>
      <c r="F100" s="210">
        <v>2.3533204384268211</v>
      </c>
      <c r="G100" s="208">
        <v>-0.15527062686527504</v>
      </c>
      <c r="H100" s="211">
        <v>2.7545829734139553</v>
      </c>
      <c r="I100" s="212">
        <v>2.7472527472527473</v>
      </c>
      <c r="J100" s="208">
        <v>-7.3302261612080422E-3</v>
      </c>
    </row>
    <row r="101" spans="1:10" x14ac:dyDescent="0.25">
      <c r="A101" s="143" t="s">
        <v>66</v>
      </c>
      <c r="B101" s="175">
        <v>2.5454545454545454</v>
      </c>
      <c r="C101" s="176">
        <v>3.2846715328467155</v>
      </c>
      <c r="D101" s="208">
        <v>0.73921698739217012</v>
      </c>
      <c r="E101" s="209">
        <v>2.4054982817869419</v>
      </c>
      <c r="F101" s="210">
        <v>2.1921341070277238</v>
      </c>
      <c r="G101" s="208">
        <v>-0.21336417475921809</v>
      </c>
      <c r="H101" s="211">
        <v>2.0251463672137442</v>
      </c>
      <c r="I101" s="212">
        <v>1.9996397045577374</v>
      </c>
      <c r="J101" s="208">
        <v>-2.5506662656006762E-2</v>
      </c>
    </row>
    <row r="102" spans="1:10" x14ac:dyDescent="0.25">
      <c r="A102" s="143" t="s">
        <v>67</v>
      </c>
      <c r="B102" s="175">
        <v>6.5454545454545459</v>
      </c>
      <c r="C102" s="176">
        <v>3.6496350364963499</v>
      </c>
      <c r="D102" s="208">
        <v>-2.895819508958196</v>
      </c>
      <c r="E102" s="209">
        <v>3.0927835051546393</v>
      </c>
      <c r="F102" s="210">
        <v>3.0303030303030303</v>
      </c>
      <c r="G102" s="208">
        <v>-6.2480474851609014E-2</v>
      </c>
      <c r="H102" s="211">
        <v>2.7065937230060464</v>
      </c>
      <c r="I102" s="212">
        <v>2.2878760583678619</v>
      </c>
      <c r="J102" s="208">
        <v>-0.41871766463818449</v>
      </c>
    </row>
    <row r="103" spans="1:10" x14ac:dyDescent="0.25">
      <c r="A103" s="143" t="s">
        <v>68</v>
      </c>
      <c r="B103" s="175">
        <v>2.9090909090909092</v>
      </c>
      <c r="C103" s="176">
        <v>2.5547445255474455</v>
      </c>
      <c r="D103" s="208">
        <v>-0.35434638354346371</v>
      </c>
      <c r="E103" s="209">
        <v>2.1649484536082473</v>
      </c>
      <c r="F103" s="210">
        <v>2.0631850419084463</v>
      </c>
      <c r="G103" s="208">
        <v>-0.10176341169980097</v>
      </c>
      <c r="H103" s="211">
        <v>1.9291678663979268</v>
      </c>
      <c r="I103" s="212">
        <v>1.8014772113132769</v>
      </c>
      <c r="J103" s="208">
        <v>-0.12769065508464994</v>
      </c>
    </row>
    <row r="104" spans="1:10" x14ac:dyDescent="0.25">
      <c r="A104" s="143" t="s">
        <v>69</v>
      </c>
      <c r="B104" s="811">
        <v>0.72727272727272729</v>
      </c>
      <c r="C104" s="176">
        <v>2.9197080291970803</v>
      </c>
      <c r="D104" s="208">
        <v>2.1924353019243528</v>
      </c>
      <c r="E104" s="209">
        <v>1.7869415807560136</v>
      </c>
      <c r="F104" s="210">
        <v>1.4829142488716958</v>
      </c>
      <c r="G104" s="208">
        <v>-0.30402733188431785</v>
      </c>
      <c r="H104" s="211">
        <v>1.0941549093003167</v>
      </c>
      <c r="I104" s="212">
        <v>1.7114033507476132</v>
      </c>
      <c r="J104" s="208">
        <v>0.61724844144729651</v>
      </c>
    </row>
    <row r="105" spans="1:10" x14ac:dyDescent="0.25">
      <c r="A105" s="143" t="s">
        <v>70</v>
      </c>
      <c r="B105" s="175">
        <v>8.7272727272727284</v>
      </c>
      <c r="C105" s="176">
        <v>3.2846715328467155</v>
      </c>
      <c r="D105" s="208">
        <v>-5.4426011944260129</v>
      </c>
      <c r="E105" s="209">
        <v>3.608247422680412</v>
      </c>
      <c r="F105" s="210">
        <v>2.740167633784655</v>
      </c>
      <c r="G105" s="208">
        <v>-0.86807978889575699</v>
      </c>
      <c r="H105" s="211">
        <v>3.8295421825511085</v>
      </c>
      <c r="I105" s="212">
        <v>3.0354891010628715</v>
      </c>
      <c r="J105" s="208">
        <v>-0.79405308148823694</v>
      </c>
    </row>
    <row r="106" spans="1:10" ht="13.8" thickBot="1" x14ac:dyDescent="0.3">
      <c r="A106" s="154" t="s">
        <v>88</v>
      </c>
      <c r="B106" s="192">
        <v>1.4545454545454546</v>
      </c>
      <c r="C106" s="193">
        <v>2.5547445255474455</v>
      </c>
      <c r="D106" s="223">
        <v>1.1001990710019909</v>
      </c>
      <c r="E106" s="224">
        <v>2.0618556701030926</v>
      </c>
      <c r="F106" s="225">
        <v>1.8697614442295292</v>
      </c>
      <c r="G106" s="223">
        <v>-0.1920942258735634</v>
      </c>
      <c r="H106" s="226">
        <v>2.0251463672137442</v>
      </c>
      <c r="I106" s="227">
        <v>1.8645289137092416</v>
      </c>
      <c r="J106" s="223">
        <v>-0.16061745350450263</v>
      </c>
    </row>
    <row r="107" spans="1:10" ht="13.8" thickBot="1" x14ac:dyDescent="0.3">
      <c r="A107" s="128" t="s">
        <v>38</v>
      </c>
      <c r="B107" s="484">
        <v>100</v>
      </c>
      <c r="C107" s="164">
        <v>100</v>
      </c>
      <c r="D107" s="195">
        <v>0</v>
      </c>
      <c r="E107" s="228">
        <v>100</v>
      </c>
      <c r="F107" s="164">
        <v>100</v>
      </c>
      <c r="G107" s="195">
        <v>0</v>
      </c>
      <c r="H107" s="229">
        <v>100</v>
      </c>
      <c r="I107" s="160">
        <v>100</v>
      </c>
      <c r="J107" s="195">
        <v>0</v>
      </c>
    </row>
  </sheetData>
  <mergeCells count="20">
    <mergeCell ref="B5:D5"/>
    <mergeCell ref="E5:G5"/>
    <mergeCell ref="H5:J5"/>
    <mergeCell ref="B4:J4"/>
    <mergeCell ref="A4:A6"/>
    <mergeCell ref="A84:A86"/>
    <mergeCell ref="B84:J84"/>
    <mergeCell ref="B85:D85"/>
    <mergeCell ref="E85:G85"/>
    <mergeCell ref="H85:J85"/>
    <mergeCell ref="A57:A59"/>
    <mergeCell ref="E32:G32"/>
    <mergeCell ref="B58:D58"/>
    <mergeCell ref="E58:G58"/>
    <mergeCell ref="H58:J58"/>
    <mergeCell ref="A31:A33"/>
    <mergeCell ref="B31:J31"/>
    <mergeCell ref="B32:D32"/>
    <mergeCell ref="H32:J32"/>
    <mergeCell ref="B57:J57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13" scale="44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opLeftCell="A82" workbookViewId="0">
      <selection activeCell="L6" sqref="L6:L22"/>
    </sheetView>
  </sheetViews>
  <sheetFormatPr defaultColWidth="9.109375" defaultRowHeight="13.2" x14ac:dyDescent="0.25"/>
  <cols>
    <col min="1" max="1" width="3.88671875" style="1631" customWidth="1"/>
    <col min="2" max="2" width="15.44140625" style="1631" customWidth="1"/>
    <col min="3" max="12" width="6.33203125" style="1631" customWidth="1"/>
    <col min="13" max="16384" width="9.109375" style="1631"/>
  </cols>
  <sheetData>
    <row r="1" spans="1:12" x14ac:dyDescent="0.25">
      <c r="A1" s="1688" t="s">
        <v>928</v>
      </c>
    </row>
    <row r="3" spans="1:12" x14ac:dyDescent="0.25">
      <c r="A3" s="1688" t="s">
        <v>1</v>
      </c>
    </row>
    <row r="4" spans="1:12" x14ac:dyDescent="0.25">
      <c r="A4" s="1765"/>
      <c r="B4" s="1765"/>
      <c r="C4" s="1630"/>
      <c r="D4" s="1630"/>
      <c r="E4" s="1630"/>
      <c r="F4" s="1630"/>
      <c r="G4" s="1630"/>
      <c r="H4" s="1630"/>
      <c r="I4" s="1630"/>
      <c r="J4" s="1630"/>
      <c r="K4" s="1630"/>
    </row>
    <row r="5" spans="1:12" ht="14.25" customHeight="1" x14ac:dyDescent="0.25">
      <c r="A5" s="1766" t="s">
        <v>840</v>
      </c>
      <c r="B5" s="1766"/>
      <c r="C5" s="1744" t="s">
        <v>413</v>
      </c>
      <c r="D5" s="1744" t="s">
        <v>414</v>
      </c>
      <c r="E5" s="1744" t="s">
        <v>415</v>
      </c>
      <c r="F5" s="1744" t="s">
        <v>416</v>
      </c>
      <c r="G5" s="1744" t="s">
        <v>417</v>
      </c>
      <c r="H5" s="1744" t="s">
        <v>418</v>
      </c>
      <c r="I5" s="1744" t="s">
        <v>419</v>
      </c>
      <c r="J5" s="1744" t="s">
        <v>511</v>
      </c>
      <c r="K5" s="1744" t="s">
        <v>518</v>
      </c>
      <c r="L5" s="1744" t="s">
        <v>519</v>
      </c>
    </row>
    <row r="6" spans="1:12" ht="11.1" customHeight="1" x14ac:dyDescent="0.25">
      <c r="A6" s="2306" t="s">
        <v>185</v>
      </c>
      <c r="B6" s="1771" t="s">
        <v>212</v>
      </c>
      <c r="C6" s="1751">
        <v>408</v>
      </c>
      <c r="D6" s="1751">
        <v>352</v>
      </c>
      <c r="E6" s="1751">
        <v>374</v>
      </c>
      <c r="F6" s="1751">
        <v>394</v>
      </c>
      <c r="G6" s="1751">
        <v>454</v>
      </c>
      <c r="H6" s="1751">
        <v>402</v>
      </c>
      <c r="I6" s="1751">
        <v>386</v>
      </c>
      <c r="J6" s="1751">
        <v>450</v>
      </c>
      <c r="K6" s="1751">
        <v>431</v>
      </c>
      <c r="L6" s="1751">
        <v>493</v>
      </c>
    </row>
    <row r="7" spans="1:12" ht="11.1" customHeight="1" x14ac:dyDescent="0.25">
      <c r="A7" s="2307"/>
      <c r="B7" s="1771" t="s">
        <v>213</v>
      </c>
      <c r="C7" s="1751">
        <v>601</v>
      </c>
      <c r="D7" s="1751">
        <v>599</v>
      </c>
      <c r="E7" s="1751">
        <v>634</v>
      </c>
      <c r="F7" s="1751">
        <v>730</v>
      </c>
      <c r="G7" s="1751">
        <v>701</v>
      </c>
      <c r="H7" s="1751">
        <v>713</v>
      </c>
      <c r="I7" s="1751">
        <v>620</v>
      </c>
      <c r="J7" s="1751">
        <v>728</v>
      </c>
      <c r="K7" s="1751">
        <v>723</v>
      </c>
      <c r="L7" s="1751">
        <v>791</v>
      </c>
    </row>
    <row r="8" spans="1:12" ht="11.1" customHeight="1" x14ac:dyDescent="0.25">
      <c r="A8" s="2307"/>
      <c r="B8" s="1771" t="s">
        <v>841</v>
      </c>
      <c r="C8" s="1751">
        <v>93</v>
      </c>
      <c r="D8" s="1751">
        <v>63</v>
      </c>
      <c r="E8" s="1751">
        <v>67</v>
      </c>
      <c r="F8" s="1751">
        <v>80</v>
      </c>
      <c r="G8" s="1751">
        <v>71</v>
      </c>
      <c r="H8" s="1751">
        <v>87</v>
      </c>
      <c r="I8" s="1751">
        <v>83</v>
      </c>
      <c r="J8" s="1751">
        <v>125</v>
      </c>
      <c r="K8" s="1751">
        <v>122</v>
      </c>
      <c r="L8" s="1751">
        <v>107</v>
      </c>
    </row>
    <row r="9" spans="1:12" ht="11.1" customHeight="1" x14ac:dyDescent="0.25">
      <c r="A9" s="2307"/>
      <c r="B9" s="1771" t="s">
        <v>219</v>
      </c>
      <c r="C9" s="1751">
        <v>486</v>
      </c>
      <c r="D9" s="1751">
        <v>433</v>
      </c>
      <c r="E9" s="1751">
        <v>513</v>
      </c>
      <c r="F9" s="1751">
        <v>540</v>
      </c>
      <c r="G9" s="1751">
        <v>517</v>
      </c>
      <c r="H9" s="1751">
        <v>576</v>
      </c>
      <c r="I9" s="1751">
        <v>440</v>
      </c>
      <c r="J9" s="1751">
        <v>640</v>
      </c>
      <c r="K9" s="1751">
        <v>576</v>
      </c>
      <c r="L9" s="1751">
        <v>623</v>
      </c>
    </row>
    <row r="10" spans="1:12" ht="11.1" customHeight="1" x14ac:dyDescent="0.25">
      <c r="A10" s="2307"/>
      <c r="B10" s="1771" t="s">
        <v>220</v>
      </c>
      <c r="C10" s="1751">
        <v>109</v>
      </c>
      <c r="D10" s="1751">
        <v>91</v>
      </c>
      <c r="E10" s="1751">
        <v>100</v>
      </c>
      <c r="F10" s="1751">
        <v>104</v>
      </c>
      <c r="G10" s="1751">
        <v>127</v>
      </c>
      <c r="H10" s="1751">
        <v>106</v>
      </c>
      <c r="I10" s="1751">
        <v>83</v>
      </c>
      <c r="J10" s="1751">
        <v>105</v>
      </c>
      <c r="K10" s="1751">
        <v>82</v>
      </c>
      <c r="L10" s="1751">
        <v>89</v>
      </c>
    </row>
    <row r="11" spans="1:12" ht="11.1" customHeight="1" x14ac:dyDescent="0.25">
      <c r="A11" s="2307"/>
      <c r="B11" s="1773" t="s">
        <v>38</v>
      </c>
      <c r="C11" s="1633">
        <v>1697</v>
      </c>
      <c r="D11" s="1633">
        <v>1538</v>
      </c>
      <c r="E11" s="1633">
        <v>1688</v>
      </c>
      <c r="F11" s="1633">
        <v>1848</v>
      </c>
      <c r="G11" s="1633">
        <v>1870</v>
      </c>
      <c r="H11" s="1633">
        <v>1884</v>
      </c>
      <c r="I11" s="1633">
        <v>1612</v>
      </c>
      <c r="J11" s="1633">
        <v>2048</v>
      </c>
      <c r="K11" s="1633">
        <v>1934</v>
      </c>
      <c r="L11" s="1633">
        <v>2103</v>
      </c>
    </row>
    <row r="12" spans="1:12" ht="11.1" customHeight="1" x14ac:dyDescent="0.25">
      <c r="A12" s="1775" t="s">
        <v>929</v>
      </c>
      <c r="B12" s="1635"/>
      <c r="C12" s="1751">
        <v>292</v>
      </c>
      <c r="D12" s="1751">
        <v>290</v>
      </c>
      <c r="E12" s="1751">
        <v>322</v>
      </c>
      <c r="F12" s="1751">
        <v>322</v>
      </c>
      <c r="G12" s="1751">
        <v>287</v>
      </c>
      <c r="H12" s="1751">
        <v>385</v>
      </c>
      <c r="I12" s="1751">
        <v>390</v>
      </c>
      <c r="J12" s="1751">
        <v>407</v>
      </c>
      <c r="K12" s="1751">
        <v>400</v>
      </c>
      <c r="L12" s="1751">
        <v>416</v>
      </c>
    </row>
    <row r="13" spans="1:12" ht="11.1" customHeight="1" x14ac:dyDescent="0.25">
      <c r="A13" s="1775" t="s">
        <v>113</v>
      </c>
      <c r="B13" s="1635"/>
      <c r="C13" s="1751">
        <v>853</v>
      </c>
      <c r="D13" s="1751">
        <v>870</v>
      </c>
      <c r="E13" s="1751">
        <v>872</v>
      </c>
      <c r="F13" s="1751">
        <v>882</v>
      </c>
      <c r="G13" s="1751">
        <v>810</v>
      </c>
      <c r="H13" s="1751">
        <v>877</v>
      </c>
      <c r="I13" s="1751">
        <v>814</v>
      </c>
      <c r="J13" s="1751">
        <v>839</v>
      </c>
      <c r="K13" s="1751">
        <v>872</v>
      </c>
      <c r="L13" s="1751">
        <v>856</v>
      </c>
    </row>
    <row r="14" spans="1:12" ht="11.1" customHeight="1" x14ac:dyDescent="0.25">
      <c r="A14" s="1775" t="s">
        <v>388</v>
      </c>
      <c r="B14" s="1635"/>
      <c r="C14" s="1751">
        <v>29</v>
      </c>
      <c r="D14" s="1751">
        <v>21</v>
      </c>
      <c r="E14" s="1751">
        <v>27</v>
      </c>
      <c r="F14" s="1751">
        <v>30</v>
      </c>
      <c r="G14" s="1751">
        <v>33</v>
      </c>
      <c r="H14" s="1751">
        <v>34</v>
      </c>
      <c r="I14" s="1751">
        <v>52</v>
      </c>
      <c r="J14" s="1751">
        <v>34</v>
      </c>
      <c r="K14" s="1751">
        <v>33</v>
      </c>
      <c r="L14" s="1751">
        <v>28</v>
      </c>
    </row>
    <row r="15" spans="1:12" ht="11.1" customHeight="1" x14ac:dyDescent="0.25">
      <c r="A15" s="1775" t="s">
        <v>114</v>
      </c>
      <c r="B15" s="1635"/>
      <c r="C15" s="1751">
        <v>107</v>
      </c>
      <c r="D15" s="1751">
        <v>91</v>
      </c>
      <c r="E15" s="1751">
        <v>97</v>
      </c>
      <c r="F15" s="1751">
        <v>99</v>
      </c>
      <c r="G15" s="1751">
        <v>90</v>
      </c>
      <c r="H15" s="1751">
        <v>104</v>
      </c>
      <c r="I15" s="1751">
        <v>103</v>
      </c>
      <c r="J15" s="1751">
        <v>115</v>
      </c>
      <c r="K15" s="1751">
        <v>95</v>
      </c>
      <c r="L15" s="1751">
        <v>104</v>
      </c>
    </row>
    <row r="16" spans="1:12" ht="11.1" customHeight="1" x14ac:dyDescent="0.25">
      <c r="A16" s="1775" t="s">
        <v>389</v>
      </c>
      <c r="B16" s="1635"/>
      <c r="C16" s="1751">
        <v>27</v>
      </c>
      <c r="D16" s="1751">
        <v>21</v>
      </c>
      <c r="E16" s="1751">
        <v>12</v>
      </c>
      <c r="F16" s="1751">
        <v>25</v>
      </c>
      <c r="G16" s="1751">
        <v>16</v>
      </c>
      <c r="H16" s="1751">
        <v>23</v>
      </c>
      <c r="I16" s="1751">
        <v>11</v>
      </c>
      <c r="J16" s="1751">
        <v>18</v>
      </c>
      <c r="K16" s="1751">
        <v>11</v>
      </c>
      <c r="L16" s="1751">
        <v>24</v>
      </c>
    </row>
    <row r="17" spans="1:12" ht="11.1" customHeight="1" x14ac:dyDescent="0.25">
      <c r="A17" s="1775" t="s">
        <v>116</v>
      </c>
      <c r="B17" s="1635"/>
      <c r="C17" s="1751">
        <v>2</v>
      </c>
      <c r="D17" s="1751">
        <v>2</v>
      </c>
      <c r="E17" s="1751">
        <v>1</v>
      </c>
      <c r="F17" s="1751">
        <v>4</v>
      </c>
      <c r="G17" s="1751">
        <v>3</v>
      </c>
      <c r="H17" s="1751">
        <v>8</v>
      </c>
      <c r="I17" s="1751">
        <v>3</v>
      </c>
      <c r="J17" s="1751">
        <v>4</v>
      </c>
      <c r="K17" s="1751">
        <v>2</v>
      </c>
      <c r="L17" s="1751">
        <v>3</v>
      </c>
    </row>
    <row r="18" spans="1:12" ht="11.1" customHeight="1" x14ac:dyDescent="0.25">
      <c r="A18" s="1775" t="s">
        <v>843</v>
      </c>
      <c r="B18" s="1635"/>
      <c r="C18" s="1751">
        <v>57</v>
      </c>
      <c r="D18" s="1751">
        <v>48</v>
      </c>
      <c r="E18" s="1751">
        <v>47</v>
      </c>
      <c r="F18" s="1751">
        <v>51</v>
      </c>
      <c r="G18" s="1751">
        <v>57</v>
      </c>
      <c r="H18" s="1751">
        <v>47</v>
      </c>
      <c r="I18" s="1751">
        <v>50</v>
      </c>
      <c r="J18" s="1751">
        <v>41</v>
      </c>
      <c r="K18" s="1751">
        <v>58</v>
      </c>
      <c r="L18" s="1751">
        <v>67</v>
      </c>
    </row>
    <row r="19" spans="1:12" ht="11.1" customHeight="1" x14ac:dyDescent="0.25">
      <c r="A19" s="1775" t="s">
        <v>844</v>
      </c>
      <c r="B19" s="1635"/>
      <c r="C19" s="1751">
        <v>157</v>
      </c>
      <c r="D19" s="1751">
        <v>174</v>
      </c>
      <c r="E19" s="1751">
        <v>182</v>
      </c>
      <c r="F19" s="1751">
        <v>214</v>
      </c>
      <c r="G19" s="1751">
        <v>188</v>
      </c>
      <c r="H19" s="1751">
        <v>279</v>
      </c>
      <c r="I19" s="1751">
        <v>320</v>
      </c>
      <c r="J19" s="1751">
        <v>333</v>
      </c>
      <c r="K19" s="1751">
        <v>316</v>
      </c>
      <c r="L19" s="1751">
        <v>397</v>
      </c>
    </row>
    <row r="20" spans="1:12" ht="11.1" customHeight="1" x14ac:dyDescent="0.25">
      <c r="A20" s="1775" t="s">
        <v>115</v>
      </c>
      <c r="B20" s="1635"/>
      <c r="C20" s="1751">
        <v>41</v>
      </c>
      <c r="D20" s="1751">
        <v>20</v>
      </c>
      <c r="E20" s="1751">
        <v>25</v>
      </c>
      <c r="F20" s="1751">
        <v>37</v>
      </c>
      <c r="G20" s="1751">
        <v>34</v>
      </c>
      <c r="H20" s="1751">
        <v>23</v>
      </c>
      <c r="I20" s="1751">
        <v>17</v>
      </c>
      <c r="J20" s="1751">
        <v>12</v>
      </c>
      <c r="K20" s="1751">
        <v>11</v>
      </c>
      <c r="L20" s="1751">
        <v>8</v>
      </c>
    </row>
    <row r="21" spans="1:12" ht="11.1" customHeight="1" x14ac:dyDescent="0.25">
      <c r="A21" s="1775" t="s">
        <v>117</v>
      </c>
      <c r="B21" s="1635"/>
      <c r="C21" s="1751">
        <v>121</v>
      </c>
      <c r="D21" s="1751">
        <v>107</v>
      </c>
      <c r="E21" s="1751">
        <v>108</v>
      </c>
      <c r="F21" s="1751">
        <v>126</v>
      </c>
      <c r="G21" s="1751">
        <v>130</v>
      </c>
      <c r="H21" s="1751">
        <v>113</v>
      </c>
      <c r="I21" s="1751">
        <v>112</v>
      </c>
      <c r="J21" s="1751">
        <v>99</v>
      </c>
      <c r="K21" s="1751">
        <v>105</v>
      </c>
      <c r="L21" s="1751">
        <v>127</v>
      </c>
    </row>
    <row r="22" spans="1:12" ht="11.1" customHeight="1" x14ac:dyDescent="0.25">
      <c r="A22" s="1776" t="s">
        <v>72</v>
      </c>
      <c r="B22" s="1635"/>
      <c r="C22" s="1774">
        <v>3383</v>
      </c>
      <c r="D22" s="1774">
        <v>3182</v>
      </c>
      <c r="E22" s="1774">
        <v>3381</v>
      </c>
      <c r="F22" s="1774">
        <v>3638</v>
      </c>
      <c r="G22" s="1774">
        <v>3518</v>
      </c>
      <c r="H22" s="1774">
        <v>3777</v>
      </c>
      <c r="I22" s="1774">
        <v>3484</v>
      </c>
      <c r="J22" s="1774">
        <v>3950</v>
      </c>
      <c r="K22" s="1774">
        <v>3837</v>
      </c>
      <c r="L22" s="1774">
        <v>4133</v>
      </c>
    </row>
    <row r="23" spans="1:12" ht="11.1" customHeight="1" x14ac:dyDescent="0.25">
      <c r="A23" s="1776"/>
      <c r="B23" s="1635"/>
    </row>
    <row r="24" spans="1:12" ht="11.1" customHeight="1" x14ac:dyDescent="0.25">
      <c r="A24" s="1765" t="s">
        <v>2</v>
      </c>
      <c r="B24" s="1635"/>
    </row>
    <row r="25" spans="1:12" ht="11.1" customHeight="1" x14ac:dyDescent="0.25">
      <c r="A25" s="1776"/>
      <c r="B25" s="1635"/>
    </row>
    <row r="26" spans="1:12" ht="14.25" customHeight="1" x14ac:dyDescent="0.25">
      <c r="A26" s="1766" t="s">
        <v>840</v>
      </c>
      <c r="B26" s="1766"/>
      <c r="C26" s="1878" t="s">
        <v>413</v>
      </c>
      <c r="D26" s="1878" t="s">
        <v>414</v>
      </c>
      <c r="E26" s="1878" t="s">
        <v>415</v>
      </c>
      <c r="F26" s="1878" t="s">
        <v>416</v>
      </c>
      <c r="G26" s="1878" t="s">
        <v>417</v>
      </c>
      <c r="H26" s="1878" t="s">
        <v>418</v>
      </c>
      <c r="I26" s="1878" t="s">
        <v>419</v>
      </c>
      <c r="J26" s="1878" t="s">
        <v>511</v>
      </c>
      <c r="K26" s="1878" t="s">
        <v>518</v>
      </c>
      <c r="L26" s="1878" t="s">
        <v>519</v>
      </c>
    </row>
    <row r="27" spans="1:12" ht="11.1" customHeight="1" x14ac:dyDescent="0.25">
      <c r="A27" s="2306" t="s">
        <v>185</v>
      </c>
      <c r="B27" s="1771" t="s">
        <v>212</v>
      </c>
      <c r="C27" s="787">
        <v>163</v>
      </c>
      <c r="D27" s="787">
        <v>157</v>
      </c>
      <c r="E27" s="787">
        <v>171</v>
      </c>
      <c r="F27" s="787">
        <v>150</v>
      </c>
      <c r="G27" s="787">
        <v>184</v>
      </c>
      <c r="H27" s="787">
        <v>188</v>
      </c>
      <c r="I27" s="787">
        <v>160</v>
      </c>
      <c r="J27" s="787">
        <v>200</v>
      </c>
      <c r="K27" s="787">
        <v>200</v>
      </c>
      <c r="L27" s="787">
        <v>228</v>
      </c>
    </row>
    <row r="28" spans="1:12" ht="11.1" customHeight="1" x14ac:dyDescent="0.25">
      <c r="A28" s="2307"/>
      <c r="B28" s="1771" t="s">
        <v>213</v>
      </c>
      <c r="C28" s="787">
        <v>187</v>
      </c>
      <c r="D28" s="787">
        <v>206</v>
      </c>
      <c r="E28" s="787">
        <v>234</v>
      </c>
      <c r="F28" s="787">
        <v>262</v>
      </c>
      <c r="G28" s="787">
        <v>221</v>
      </c>
      <c r="H28" s="787">
        <v>232</v>
      </c>
      <c r="I28" s="787">
        <v>220</v>
      </c>
      <c r="J28" s="787">
        <v>232</v>
      </c>
      <c r="K28" s="787">
        <v>255</v>
      </c>
      <c r="L28" s="787">
        <v>264</v>
      </c>
    </row>
    <row r="29" spans="1:12" ht="11.1" customHeight="1" x14ac:dyDescent="0.25">
      <c r="A29" s="2307"/>
      <c r="B29" s="1771" t="s">
        <v>841</v>
      </c>
      <c r="C29" s="787">
        <v>27</v>
      </c>
      <c r="D29" s="787">
        <v>13</v>
      </c>
      <c r="E29" s="787">
        <v>23</v>
      </c>
      <c r="F29" s="787">
        <v>17</v>
      </c>
      <c r="G29" s="787">
        <v>18</v>
      </c>
      <c r="H29" s="787">
        <v>26</v>
      </c>
      <c r="I29" s="787">
        <v>21</v>
      </c>
      <c r="J29" s="787">
        <v>32</v>
      </c>
      <c r="K29" s="787">
        <v>34</v>
      </c>
      <c r="L29" s="787">
        <v>37</v>
      </c>
    </row>
    <row r="30" spans="1:12" ht="11.1" customHeight="1" x14ac:dyDescent="0.25">
      <c r="A30" s="2307"/>
      <c r="B30" s="1771" t="s">
        <v>219</v>
      </c>
      <c r="C30" s="787">
        <v>206</v>
      </c>
      <c r="D30" s="787">
        <v>175</v>
      </c>
      <c r="E30" s="787">
        <v>217</v>
      </c>
      <c r="F30" s="787">
        <v>214</v>
      </c>
      <c r="G30" s="787">
        <v>207</v>
      </c>
      <c r="H30" s="787">
        <v>232</v>
      </c>
      <c r="I30" s="787">
        <v>169</v>
      </c>
      <c r="J30" s="787">
        <v>242</v>
      </c>
      <c r="K30" s="787">
        <v>247</v>
      </c>
      <c r="L30" s="787">
        <v>255</v>
      </c>
    </row>
    <row r="31" spans="1:12" ht="11.1" customHeight="1" x14ac:dyDescent="0.25">
      <c r="A31" s="2307"/>
      <c r="B31" s="1771" t="s">
        <v>220</v>
      </c>
      <c r="C31" s="787">
        <v>8</v>
      </c>
      <c r="D31" s="787">
        <v>4</v>
      </c>
      <c r="E31" s="787">
        <v>8</v>
      </c>
      <c r="F31" s="787">
        <v>11</v>
      </c>
      <c r="G31" s="787">
        <v>5</v>
      </c>
      <c r="H31" s="787">
        <v>4</v>
      </c>
      <c r="I31" s="787">
        <v>5</v>
      </c>
      <c r="J31" s="787">
        <v>6</v>
      </c>
      <c r="K31" s="787">
        <v>4</v>
      </c>
      <c r="L31" s="787">
        <v>5</v>
      </c>
    </row>
    <row r="32" spans="1:12" ht="11.1" customHeight="1" x14ac:dyDescent="0.25">
      <c r="A32" s="2307"/>
      <c r="B32" s="1773" t="s">
        <v>38</v>
      </c>
      <c r="C32" s="1886">
        <f t="shared" ref="C32" si="0">SUM(C27:C31)</f>
        <v>591</v>
      </c>
      <c r="D32" s="1886">
        <v>555</v>
      </c>
      <c r="E32" s="1886">
        <v>653</v>
      </c>
      <c r="F32" s="1886">
        <v>654</v>
      </c>
      <c r="G32" s="1886">
        <v>635</v>
      </c>
      <c r="H32" s="1887">
        <f>SUM(H27:H31)</f>
        <v>682</v>
      </c>
      <c r="I32" s="1887">
        <v>575</v>
      </c>
      <c r="J32" s="1887">
        <v>712</v>
      </c>
      <c r="K32" s="1887">
        <f>SUM(K27:K31)</f>
        <v>740</v>
      </c>
      <c r="L32" s="1887">
        <f>SUM(L27:L31)</f>
        <v>789</v>
      </c>
    </row>
    <row r="33" spans="1:12" ht="11.1" customHeight="1" x14ac:dyDescent="0.25">
      <c r="A33" s="1775" t="s">
        <v>929</v>
      </c>
      <c r="B33" s="1635"/>
      <c r="C33" s="787">
        <v>13</v>
      </c>
      <c r="D33" s="787">
        <v>16</v>
      </c>
      <c r="E33" s="787">
        <v>12</v>
      </c>
      <c r="F33" s="787">
        <v>17</v>
      </c>
      <c r="G33" s="787">
        <v>13</v>
      </c>
      <c r="H33" s="787">
        <v>17</v>
      </c>
      <c r="I33" s="787">
        <v>17</v>
      </c>
      <c r="J33" s="787">
        <v>10</v>
      </c>
      <c r="K33" s="787">
        <v>21</v>
      </c>
      <c r="L33" s="787">
        <v>14</v>
      </c>
    </row>
    <row r="34" spans="1:12" ht="11.1" customHeight="1" x14ac:dyDescent="0.25">
      <c r="A34" s="1775" t="s">
        <v>113</v>
      </c>
      <c r="B34" s="1635"/>
      <c r="C34" s="787">
        <v>415</v>
      </c>
      <c r="D34" s="787">
        <v>422</v>
      </c>
      <c r="E34" s="787">
        <v>418</v>
      </c>
      <c r="F34" s="787">
        <v>408</v>
      </c>
      <c r="G34" s="787">
        <v>385</v>
      </c>
      <c r="H34" s="787">
        <v>424</v>
      </c>
      <c r="I34" s="787">
        <v>388</v>
      </c>
      <c r="J34" s="787">
        <v>399</v>
      </c>
      <c r="K34" s="787">
        <v>420</v>
      </c>
      <c r="L34" s="787">
        <v>398</v>
      </c>
    </row>
    <row r="35" spans="1:12" ht="11.1" customHeight="1" x14ac:dyDescent="0.25">
      <c r="A35" s="1775" t="s">
        <v>388</v>
      </c>
      <c r="B35" s="1635"/>
      <c r="C35" s="787">
        <v>25</v>
      </c>
      <c r="D35" s="787">
        <v>18</v>
      </c>
      <c r="E35" s="787">
        <v>21</v>
      </c>
      <c r="F35" s="787">
        <v>26</v>
      </c>
      <c r="G35" s="787">
        <v>28</v>
      </c>
      <c r="H35" s="787">
        <v>26</v>
      </c>
      <c r="I35" s="787">
        <v>40</v>
      </c>
      <c r="J35" s="787">
        <v>30</v>
      </c>
      <c r="K35" s="787">
        <v>24</v>
      </c>
      <c r="L35" s="787">
        <v>24</v>
      </c>
    </row>
    <row r="36" spans="1:12" ht="11.1" customHeight="1" x14ac:dyDescent="0.25">
      <c r="A36" s="1775" t="s">
        <v>114</v>
      </c>
      <c r="B36" s="1635"/>
      <c r="C36" s="787">
        <v>106</v>
      </c>
      <c r="D36" s="787">
        <v>90</v>
      </c>
      <c r="E36" s="787">
        <v>96</v>
      </c>
      <c r="F36" s="787">
        <v>92</v>
      </c>
      <c r="G36" s="787">
        <v>89</v>
      </c>
      <c r="H36" s="787">
        <v>102</v>
      </c>
      <c r="I36" s="787">
        <v>101</v>
      </c>
      <c r="J36" s="787">
        <v>112</v>
      </c>
      <c r="K36" s="787">
        <v>93</v>
      </c>
      <c r="L36" s="787">
        <v>100</v>
      </c>
    </row>
    <row r="37" spans="1:12" ht="11.1" customHeight="1" x14ac:dyDescent="0.25">
      <c r="A37" s="1775" t="s">
        <v>389</v>
      </c>
      <c r="B37" s="1635"/>
      <c r="C37" s="787">
        <v>18</v>
      </c>
      <c r="D37" s="787">
        <v>16</v>
      </c>
      <c r="E37" s="787">
        <v>8</v>
      </c>
      <c r="F37" s="787">
        <v>23</v>
      </c>
      <c r="G37" s="787">
        <v>11</v>
      </c>
      <c r="H37" s="787">
        <v>16</v>
      </c>
      <c r="I37" s="787">
        <v>10</v>
      </c>
      <c r="J37" s="787">
        <v>15</v>
      </c>
      <c r="K37" s="787">
        <v>9</v>
      </c>
      <c r="L37" s="787">
        <v>20</v>
      </c>
    </row>
    <row r="38" spans="1:12" ht="11.1" customHeight="1" x14ac:dyDescent="0.25">
      <c r="A38" s="1775" t="s">
        <v>116</v>
      </c>
      <c r="B38" s="1635"/>
      <c r="C38" s="787">
        <v>1</v>
      </c>
      <c r="D38" s="787">
        <v>1</v>
      </c>
      <c r="E38" s="787">
        <v>1</v>
      </c>
      <c r="F38" s="787">
        <v>2</v>
      </c>
      <c r="G38" s="1888" t="s">
        <v>797</v>
      </c>
      <c r="H38" s="787">
        <v>6</v>
      </c>
      <c r="I38" s="787">
        <v>2</v>
      </c>
      <c r="J38" s="787">
        <v>3</v>
      </c>
      <c r="K38" s="1888" t="s">
        <v>797</v>
      </c>
      <c r="L38" s="1888">
        <v>2</v>
      </c>
    </row>
    <row r="39" spans="1:12" ht="11.1" customHeight="1" x14ac:dyDescent="0.25">
      <c r="A39" s="1775" t="s">
        <v>843</v>
      </c>
      <c r="B39" s="1635"/>
      <c r="C39" s="787">
        <v>8</v>
      </c>
      <c r="D39" s="787">
        <v>12</v>
      </c>
      <c r="E39" s="787">
        <v>6</v>
      </c>
      <c r="F39" s="787">
        <v>10</v>
      </c>
      <c r="G39" s="787">
        <v>5</v>
      </c>
      <c r="H39" s="787">
        <v>8</v>
      </c>
      <c r="I39" s="787">
        <v>9</v>
      </c>
      <c r="J39" s="787">
        <v>4</v>
      </c>
      <c r="K39" s="787">
        <v>7</v>
      </c>
      <c r="L39" s="787">
        <v>12</v>
      </c>
    </row>
    <row r="40" spans="1:12" ht="11.1" customHeight="1" x14ac:dyDescent="0.25">
      <c r="A40" s="1775" t="s">
        <v>844</v>
      </c>
      <c r="B40" s="1635"/>
      <c r="C40" s="787">
        <v>41</v>
      </c>
      <c r="D40" s="787">
        <v>40</v>
      </c>
      <c r="E40" s="787">
        <v>53</v>
      </c>
      <c r="F40" s="787">
        <v>51</v>
      </c>
      <c r="G40" s="787">
        <v>32</v>
      </c>
      <c r="H40" s="787">
        <v>62</v>
      </c>
      <c r="I40" s="787">
        <v>84</v>
      </c>
      <c r="J40" s="787">
        <v>72</v>
      </c>
      <c r="K40" s="787">
        <v>74</v>
      </c>
      <c r="L40" s="787">
        <v>79</v>
      </c>
    </row>
    <row r="41" spans="1:12" ht="11.1" customHeight="1" x14ac:dyDescent="0.25">
      <c r="A41" s="1775" t="s">
        <v>115</v>
      </c>
      <c r="B41" s="1635"/>
      <c r="C41" s="787">
        <v>4</v>
      </c>
      <c r="D41" s="787">
        <v>1</v>
      </c>
      <c r="E41" s="787">
        <v>1</v>
      </c>
      <c r="F41" s="787">
        <v>0</v>
      </c>
      <c r="G41" s="787">
        <v>2</v>
      </c>
      <c r="H41" s="787">
        <v>3</v>
      </c>
      <c r="I41" s="787">
        <v>1</v>
      </c>
      <c r="J41" s="1888" t="s">
        <v>797</v>
      </c>
      <c r="K41" s="1888">
        <v>3</v>
      </c>
      <c r="L41" s="1888">
        <v>1</v>
      </c>
    </row>
    <row r="42" spans="1:12" ht="11.1" customHeight="1" x14ac:dyDescent="0.25">
      <c r="A42" s="1775" t="s">
        <v>117</v>
      </c>
      <c r="B42" s="1635"/>
      <c r="C42" s="787">
        <v>53</v>
      </c>
      <c r="D42" s="787">
        <v>54</v>
      </c>
      <c r="E42" s="787">
        <v>51</v>
      </c>
      <c r="F42" s="787">
        <v>54</v>
      </c>
      <c r="G42" s="787">
        <v>57</v>
      </c>
      <c r="H42" s="787">
        <v>55</v>
      </c>
      <c r="I42" s="787">
        <v>57</v>
      </c>
      <c r="J42" s="787">
        <v>40</v>
      </c>
      <c r="K42" s="787">
        <v>52</v>
      </c>
      <c r="L42" s="787">
        <v>68</v>
      </c>
    </row>
    <row r="43" spans="1:12" ht="11.1" customHeight="1" x14ac:dyDescent="0.25">
      <c r="A43" s="1776" t="s">
        <v>72</v>
      </c>
      <c r="B43" s="1635"/>
      <c r="C43" s="1886">
        <f t="shared" ref="C43:L43" si="1">SUM(C33:C42,C32)</f>
        <v>1275</v>
      </c>
      <c r="D43" s="1886">
        <f t="shared" si="1"/>
        <v>1225</v>
      </c>
      <c r="E43" s="1886">
        <f t="shared" si="1"/>
        <v>1320</v>
      </c>
      <c r="F43" s="1886">
        <f t="shared" si="1"/>
        <v>1337</v>
      </c>
      <c r="G43" s="1886">
        <f t="shared" si="1"/>
        <v>1257</v>
      </c>
      <c r="H43" s="1886">
        <f t="shared" si="1"/>
        <v>1401</v>
      </c>
      <c r="I43" s="1886">
        <f t="shared" si="1"/>
        <v>1284</v>
      </c>
      <c r="J43" s="1886">
        <f t="shared" si="1"/>
        <v>1397</v>
      </c>
      <c r="K43" s="1886">
        <f t="shared" si="1"/>
        <v>1443</v>
      </c>
      <c r="L43" s="1886">
        <f t="shared" si="1"/>
        <v>1507</v>
      </c>
    </row>
    <row r="44" spans="1:12" ht="11.1" customHeight="1" x14ac:dyDescent="0.25">
      <c r="A44" s="1776"/>
      <c r="B44" s="1635"/>
    </row>
    <row r="45" spans="1:12" ht="11.1" customHeight="1" x14ac:dyDescent="0.25">
      <c r="A45" s="1754" t="s">
        <v>803</v>
      </c>
      <c r="B45" s="1635"/>
    </row>
    <row r="46" spans="1:12" ht="11.1" customHeight="1" x14ac:dyDescent="0.25">
      <c r="A46" s="1630"/>
      <c r="B46" s="1630"/>
    </row>
    <row r="47" spans="1:12" ht="12.75" customHeight="1" x14ac:dyDescent="0.25">
      <c r="A47" s="1766" t="s">
        <v>840</v>
      </c>
      <c r="B47" s="1766"/>
      <c r="C47" s="1878" t="s">
        <v>413</v>
      </c>
      <c r="D47" s="1878" t="s">
        <v>414</v>
      </c>
      <c r="E47" s="1878" t="s">
        <v>415</v>
      </c>
      <c r="F47" s="1878" t="s">
        <v>416</v>
      </c>
      <c r="G47" s="1878" t="s">
        <v>417</v>
      </c>
      <c r="H47" s="1878" t="s">
        <v>418</v>
      </c>
      <c r="I47" s="1878" t="s">
        <v>419</v>
      </c>
      <c r="J47" s="1878" t="s">
        <v>511</v>
      </c>
      <c r="K47" s="1878" t="s">
        <v>518</v>
      </c>
      <c r="L47" s="1878" t="s">
        <v>519</v>
      </c>
    </row>
    <row r="48" spans="1:12" ht="11.1" customHeight="1" x14ac:dyDescent="0.25">
      <c r="A48" s="2306" t="s">
        <v>185</v>
      </c>
      <c r="B48" s="1771" t="s">
        <v>212</v>
      </c>
      <c r="C48" s="41">
        <v>5</v>
      </c>
      <c r="D48" s="41">
        <v>12</v>
      </c>
      <c r="E48" s="41">
        <v>6</v>
      </c>
      <c r="F48" s="41">
        <v>4</v>
      </c>
      <c r="G48" s="41">
        <v>5</v>
      </c>
      <c r="H48" s="1885">
        <v>4</v>
      </c>
      <c r="I48" s="1885">
        <v>6</v>
      </c>
      <c r="J48" s="1885">
        <v>8</v>
      </c>
      <c r="K48" s="1885">
        <v>10</v>
      </c>
      <c r="L48" s="1885">
        <v>7</v>
      </c>
    </row>
    <row r="49" spans="1:12" ht="11.1" customHeight="1" x14ac:dyDescent="0.25">
      <c r="A49" s="2307"/>
      <c r="B49" s="1771" t="s">
        <v>213</v>
      </c>
      <c r="C49" s="41">
        <v>1</v>
      </c>
      <c r="D49" s="41">
        <v>2</v>
      </c>
      <c r="E49" s="41">
        <v>2</v>
      </c>
      <c r="F49" s="41">
        <v>1</v>
      </c>
      <c r="G49" s="41">
        <v>3</v>
      </c>
      <c r="H49" s="1885">
        <v>1</v>
      </c>
      <c r="I49" s="1885">
        <v>1</v>
      </c>
      <c r="J49" s="1885">
        <v>4</v>
      </c>
      <c r="K49" s="1885">
        <v>4</v>
      </c>
      <c r="L49" s="1885">
        <v>2</v>
      </c>
    </row>
    <row r="50" spans="1:12" ht="11.1" customHeight="1" x14ac:dyDescent="0.25">
      <c r="A50" s="2307"/>
      <c r="B50" s="1771" t="s">
        <v>841</v>
      </c>
      <c r="C50" s="1065">
        <v>1</v>
      </c>
      <c r="D50" s="1885" t="s">
        <v>845</v>
      </c>
      <c r="E50" s="1065" t="s">
        <v>845</v>
      </c>
      <c r="F50" s="1065" t="s">
        <v>845</v>
      </c>
      <c r="G50" s="1065" t="s">
        <v>797</v>
      </c>
      <c r="H50" s="1065" t="s">
        <v>797</v>
      </c>
      <c r="I50" s="1065" t="s">
        <v>797</v>
      </c>
      <c r="J50" s="1065" t="s">
        <v>797</v>
      </c>
      <c r="K50" s="1065" t="s">
        <v>797</v>
      </c>
      <c r="L50" s="1065">
        <v>0</v>
      </c>
    </row>
    <row r="51" spans="1:12" ht="11.1" customHeight="1" x14ac:dyDescent="0.25">
      <c r="A51" s="2307"/>
      <c r="B51" s="1771" t="s">
        <v>219</v>
      </c>
      <c r="C51" s="1885" t="s">
        <v>845</v>
      </c>
      <c r="D51" s="1885" t="s">
        <v>845</v>
      </c>
      <c r="E51" s="1065" t="s">
        <v>845</v>
      </c>
      <c r="F51" s="1065" t="s">
        <v>845</v>
      </c>
      <c r="G51" s="1065">
        <v>2</v>
      </c>
      <c r="H51" s="1065">
        <v>2</v>
      </c>
      <c r="I51" s="1065">
        <v>1</v>
      </c>
      <c r="J51" s="1065">
        <v>2</v>
      </c>
      <c r="K51" s="1065" t="s">
        <v>797</v>
      </c>
      <c r="L51" s="1065">
        <v>0</v>
      </c>
    </row>
    <row r="52" spans="1:12" ht="11.1" customHeight="1" x14ac:dyDescent="0.25">
      <c r="A52" s="2307"/>
      <c r="B52" s="1771" t="s">
        <v>220</v>
      </c>
      <c r="C52" s="1065" t="s">
        <v>845</v>
      </c>
      <c r="D52" s="1885" t="s">
        <v>845</v>
      </c>
      <c r="E52" s="1065" t="s">
        <v>845</v>
      </c>
      <c r="F52" s="1065" t="s">
        <v>845</v>
      </c>
      <c r="G52" s="1065" t="s">
        <v>797</v>
      </c>
      <c r="H52" s="1065" t="s">
        <v>797</v>
      </c>
      <c r="I52" s="1065" t="s">
        <v>797</v>
      </c>
      <c r="J52" s="1065" t="s">
        <v>797</v>
      </c>
      <c r="K52" s="1065" t="s">
        <v>797</v>
      </c>
      <c r="L52" s="1065">
        <v>0</v>
      </c>
    </row>
    <row r="53" spans="1:12" ht="11.1" customHeight="1" x14ac:dyDescent="0.25">
      <c r="A53" s="2307"/>
      <c r="B53" s="1773" t="s">
        <v>38</v>
      </c>
      <c r="C53" s="1889">
        <f t="shared" ref="C53" si="2">SUM(C48:C52)</f>
        <v>7</v>
      </c>
      <c r="D53" s="1889">
        <v>14</v>
      </c>
      <c r="E53" s="1889">
        <v>8</v>
      </c>
      <c r="F53" s="1889">
        <v>5</v>
      </c>
      <c r="G53" s="1889">
        <v>10</v>
      </c>
      <c r="H53" s="1890">
        <f>SUM(H48:H52)</f>
        <v>7</v>
      </c>
      <c r="I53" s="1890">
        <v>8</v>
      </c>
      <c r="J53" s="1890">
        <v>14</v>
      </c>
      <c r="K53" s="1890">
        <v>14</v>
      </c>
      <c r="L53" s="1890">
        <v>9</v>
      </c>
    </row>
    <row r="54" spans="1:12" ht="11.1" customHeight="1" x14ac:dyDescent="0.25">
      <c r="A54" s="1775" t="s">
        <v>929</v>
      </c>
      <c r="B54" s="1635"/>
      <c r="C54" s="1065" t="s">
        <v>845</v>
      </c>
      <c r="D54" s="1885" t="s">
        <v>845</v>
      </c>
      <c r="E54" s="1065">
        <v>1</v>
      </c>
      <c r="F54" s="1065" t="s">
        <v>845</v>
      </c>
      <c r="G54" s="1065">
        <v>1</v>
      </c>
      <c r="H54" s="1891" t="s">
        <v>797</v>
      </c>
      <c r="I54" s="1891" t="s">
        <v>797</v>
      </c>
      <c r="J54" s="1891" t="s">
        <v>797</v>
      </c>
      <c r="K54" s="1891">
        <v>1</v>
      </c>
      <c r="L54" s="1891">
        <v>0</v>
      </c>
    </row>
    <row r="55" spans="1:12" ht="11.1" customHeight="1" x14ac:dyDescent="0.25">
      <c r="A55" s="1775" t="s">
        <v>113</v>
      </c>
      <c r="B55" s="1635"/>
      <c r="C55" s="1892">
        <v>15</v>
      </c>
      <c r="D55" s="1892">
        <v>13</v>
      </c>
      <c r="E55" s="1892">
        <v>14</v>
      </c>
      <c r="F55" s="1892">
        <v>19</v>
      </c>
      <c r="G55" s="1892">
        <v>13</v>
      </c>
      <c r="H55" s="1891">
        <v>14</v>
      </c>
      <c r="I55" s="1891">
        <v>13</v>
      </c>
      <c r="J55" s="1891">
        <v>14</v>
      </c>
      <c r="K55" s="1891">
        <v>12</v>
      </c>
      <c r="L55" s="1891">
        <v>11</v>
      </c>
    </row>
    <row r="56" spans="1:12" ht="11.1" customHeight="1" x14ac:dyDescent="0.25">
      <c r="A56" s="1775" t="s">
        <v>388</v>
      </c>
      <c r="B56" s="1635"/>
      <c r="C56" s="1893" t="s">
        <v>845</v>
      </c>
      <c r="D56" s="1893">
        <v>1</v>
      </c>
      <c r="E56" s="1893">
        <v>2</v>
      </c>
      <c r="F56" s="1893">
        <v>1</v>
      </c>
      <c r="G56" s="1893">
        <v>1</v>
      </c>
      <c r="H56" s="1891">
        <v>3</v>
      </c>
      <c r="I56" s="1891" t="s">
        <v>797</v>
      </c>
      <c r="J56" s="1891">
        <v>2</v>
      </c>
      <c r="K56" s="1888" t="s">
        <v>797</v>
      </c>
      <c r="L56" s="1888">
        <v>0</v>
      </c>
    </row>
    <row r="57" spans="1:12" ht="11.1" customHeight="1" x14ac:dyDescent="0.25">
      <c r="A57" s="1775" t="s">
        <v>114</v>
      </c>
      <c r="B57" s="1635"/>
      <c r="C57" s="1892">
        <v>5</v>
      </c>
      <c r="D57" s="1892">
        <v>11</v>
      </c>
      <c r="E57" s="1892">
        <v>6</v>
      </c>
      <c r="F57" s="1892">
        <v>3</v>
      </c>
      <c r="G57" s="1892">
        <v>2</v>
      </c>
      <c r="H57" s="1891">
        <v>7</v>
      </c>
      <c r="I57" s="1891">
        <v>5</v>
      </c>
      <c r="J57" s="1891">
        <v>5</v>
      </c>
      <c r="K57" s="1891">
        <v>4</v>
      </c>
      <c r="L57" s="1891">
        <v>5</v>
      </c>
    </row>
    <row r="58" spans="1:12" ht="11.1" customHeight="1" x14ac:dyDescent="0.25">
      <c r="A58" s="1775" t="s">
        <v>389</v>
      </c>
      <c r="B58" s="1635"/>
      <c r="C58" s="1065" t="s">
        <v>845</v>
      </c>
      <c r="D58" s="1885" t="s">
        <v>845</v>
      </c>
      <c r="E58" s="1065" t="s">
        <v>845</v>
      </c>
      <c r="F58" s="1065" t="s">
        <v>845</v>
      </c>
      <c r="G58" s="1065" t="s">
        <v>797</v>
      </c>
      <c r="H58" s="1891" t="s">
        <v>797</v>
      </c>
      <c r="I58" s="1891">
        <v>1</v>
      </c>
      <c r="J58" s="1891" t="s">
        <v>797</v>
      </c>
      <c r="K58" s="1891" t="s">
        <v>797</v>
      </c>
      <c r="L58" s="1891">
        <v>1</v>
      </c>
    </row>
    <row r="59" spans="1:12" ht="11.1" customHeight="1" x14ac:dyDescent="0.25">
      <c r="A59" s="1775" t="s">
        <v>116</v>
      </c>
      <c r="B59" s="1635"/>
      <c r="C59" s="1065" t="s">
        <v>845</v>
      </c>
      <c r="D59" s="1065">
        <v>1</v>
      </c>
      <c r="E59" s="1065">
        <v>1</v>
      </c>
      <c r="F59" s="1065">
        <v>1</v>
      </c>
      <c r="G59" s="1065" t="s">
        <v>797</v>
      </c>
      <c r="H59" s="1891" t="s">
        <v>797</v>
      </c>
      <c r="I59" s="1891" t="s">
        <v>797</v>
      </c>
      <c r="J59" s="1891" t="s">
        <v>797</v>
      </c>
      <c r="K59" s="1891" t="s">
        <v>797</v>
      </c>
      <c r="L59" s="1891">
        <v>0</v>
      </c>
    </row>
    <row r="60" spans="1:12" ht="11.1" customHeight="1" x14ac:dyDescent="0.25">
      <c r="A60" s="1775" t="s">
        <v>843</v>
      </c>
      <c r="B60" s="1635"/>
      <c r="C60" s="1065" t="s">
        <v>845</v>
      </c>
      <c r="D60" s="1065">
        <v>1</v>
      </c>
      <c r="E60" s="1065">
        <v>1</v>
      </c>
      <c r="F60" s="1065" t="s">
        <v>845</v>
      </c>
      <c r="G60" s="1065" t="s">
        <v>797</v>
      </c>
      <c r="H60" s="1891" t="s">
        <v>797</v>
      </c>
      <c r="I60" s="1891" t="s">
        <v>797</v>
      </c>
      <c r="J60" s="1891" t="s">
        <v>797</v>
      </c>
      <c r="K60" s="1891" t="s">
        <v>797</v>
      </c>
      <c r="L60" s="1891">
        <v>1</v>
      </c>
    </row>
    <row r="61" spans="1:12" ht="11.1" customHeight="1" x14ac:dyDescent="0.25">
      <c r="A61" s="1775" t="s">
        <v>844</v>
      </c>
      <c r="B61" s="1635"/>
      <c r="C61" s="1885" t="s">
        <v>845</v>
      </c>
      <c r="D61" s="1885">
        <v>1</v>
      </c>
      <c r="E61" s="1885">
        <v>2</v>
      </c>
      <c r="F61" s="1885" t="s">
        <v>845</v>
      </c>
      <c r="G61" s="1885">
        <v>1</v>
      </c>
      <c r="H61" s="1891">
        <v>4</v>
      </c>
      <c r="I61" s="1891">
        <v>6</v>
      </c>
      <c r="J61" s="1891">
        <v>2</v>
      </c>
      <c r="K61" s="1891">
        <v>1</v>
      </c>
      <c r="L61" s="1891">
        <v>4</v>
      </c>
    </row>
    <row r="62" spans="1:12" ht="11.1" customHeight="1" x14ac:dyDescent="0.25">
      <c r="A62" s="1775" t="s">
        <v>115</v>
      </c>
      <c r="B62" s="1635"/>
      <c r="C62" s="1065" t="s">
        <v>845</v>
      </c>
      <c r="D62" s="1885" t="s">
        <v>845</v>
      </c>
      <c r="E62" s="1065" t="s">
        <v>845</v>
      </c>
      <c r="F62" s="1065" t="s">
        <v>845</v>
      </c>
      <c r="G62" s="1065" t="s">
        <v>797</v>
      </c>
      <c r="H62" s="1891" t="s">
        <v>797</v>
      </c>
      <c r="I62" s="1891" t="s">
        <v>797</v>
      </c>
      <c r="J62" s="1891" t="s">
        <v>797</v>
      </c>
      <c r="K62" s="1891" t="s">
        <v>797</v>
      </c>
      <c r="L62" s="1891">
        <v>0</v>
      </c>
    </row>
    <row r="63" spans="1:12" ht="11.1" customHeight="1" x14ac:dyDescent="0.25">
      <c r="A63" s="1775" t="s">
        <v>117</v>
      </c>
      <c r="B63" s="1635"/>
      <c r="C63" s="1893" t="s">
        <v>845</v>
      </c>
      <c r="D63" s="1885" t="s">
        <v>845</v>
      </c>
      <c r="E63" s="1893" t="s">
        <v>845</v>
      </c>
      <c r="F63" s="1893" t="s">
        <v>845</v>
      </c>
      <c r="G63" s="1893">
        <v>2</v>
      </c>
      <c r="H63" s="1891">
        <v>2</v>
      </c>
      <c r="I63" s="1891">
        <v>1</v>
      </c>
      <c r="J63" s="1891">
        <v>2</v>
      </c>
      <c r="K63" s="1891" t="s">
        <v>797</v>
      </c>
      <c r="L63" s="1891">
        <v>1</v>
      </c>
    </row>
    <row r="64" spans="1:12" ht="11.1" customHeight="1" x14ac:dyDescent="0.25">
      <c r="A64" s="1776" t="s">
        <v>72</v>
      </c>
      <c r="B64" s="1635"/>
      <c r="C64" s="1886">
        <f t="shared" ref="C64:I64" si="3">SUM(C54:C63,C53)</f>
        <v>27</v>
      </c>
      <c r="D64" s="1886">
        <f t="shared" si="3"/>
        <v>42</v>
      </c>
      <c r="E64" s="1886">
        <f t="shared" si="3"/>
        <v>35</v>
      </c>
      <c r="F64" s="1886">
        <f t="shared" si="3"/>
        <v>29</v>
      </c>
      <c r="G64" s="1886">
        <f t="shared" si="3"/>
        <v>30</v>
      </c>
      <c r="H64" s="1886">
        <f t="shared" si="3"/>
        <v>37</v>
      </c>
      <c r="I64" s="1886">
        <f t="shared" si="3"/>
        <v>34</v>
      </c>
      <c r="J64" s="1886">
        <v>39</v>
      </c>
      <c r="K64" s="1886">
        <f>SUM(K53:K63)</f>
        <v>32</v>
      </c>
      <c r="L64" s="1886">
        <f>SUM(L53:L63)</f>
        <v>32</v>
      </c>
    </row>
    <row r="65" spans="1:12" ht="11.1" customHeight="1" x14ac:dyDescent="0.25">
      <c r="A65" s="1779"/>
      <c r="B65" s="1779"/>
    </row>
    <row r="66" spans="1:12" ht="11.1" customHeight="1" x14ac:dyDescent="0.25">
      <c r="A66" s="1781" t="s">
        <v>805</v>
      </c>
      <c r="B66" s="1779"/>
    </row>
    <row r="67" spans="1:12" ht="11.1" customHeight="1" x14ac:dyDescent="0.25">
      <c r="A67" s="1781"/>
      <c r="B67" s="1779"/>
    </row>
    <row r="68" spans="1:12" ht="15.75" customHeight="1" x14ac:dyDescent="0.25">
      <c r="A68" s="1766" t="s">
        <v>840</v>
      </c>
      <c r="B68" s="1782"/>
      <c r="C68" s="1878" t="s">
        <v>413</v>
      </c>
      <c r="D68" s="1878" t="s">
        <v>414</v>
      </c>
      <c r="E68" s="1878" t="s">
        <v>415</v>
      </c>
      <c r="F68" s="1878" t="s">
        <v>416</v>
      </c>
      <c r="G68" s="1878" t="s">
        <v>417</v>
      </c>
      <c r="H68" s="1878" t="s">
        <v>418</v>
      </c>
      <c r="I68" s="1878" t="s">
        <v>419</v>
      </c>
      <c r="J68" s="1878" t="s">
        <v>511</v>
      </c>
      <c r="K68" s="1878" t="s">
        <v>518</v>
      </c>
      <c r="L68" s="1878" t="s">
        <v>519</v>
      </c>
    </row>
    <row r="69" spans="1:12" ht="11.1" customHeight="1" x14ac:dyDescent="0.25">
      <c r="A69" s="2306" t="s">
        <v>185</v>
      </c>
      <c r="B69" s="1771" t="s">
        <v>212</v>
      </c>
      <c r="C69" s="41">
        <v>6</v>
      </c>
      <c r="D69" s="41">
        <v>12</v>
      </c>
      <c r="E69" s="41">
        <v>10</v>
      </c>
      <c r="F69" s="41">
        <v>4</v>
      </c>
      <c r="G69" s="41">
        <v>7</v>
      </c>
      <c r="H69" s="1885">
        <v>6</v>
      </c>
      <c r="I69" s="1885">
        <v>8</v>
      </c>
      <c r="J69" s="1885">
        <v>8</v>
      </c>
      <c r="K69" s="1885">
        <v>10</v>
      </c>
      <c r="L69" s="1885">
        <v>7</v>
      </c>
    </row>
    <row r="70" spans="1:12" ht="11.1" customHeight="1" x14ac:dyDescent="0.25">
      <c r="A70" s="2307"/>
      <c r="B70" s="1771" t="s">
        <v>213</v>
      </c>
      <c r="C70" s="41">
        <v>1</v>
      </c>
      <c r="D70" s="41">
        <v>4</v>
      </c>
      <c r="E70" s="41">
        <v>3</v>
      </c>
      <c r="F70" s="41">
        <v>1</v>
      </c>
      <c r="G70" s="41">
        <v>3</v>
      </c>
      <c r="H70" s="1885">
        <v>1</v>
      </c>
      <c r="I70" s="1885">
        <v>1</v>
      </c>
      <c r="J70" s="1885">
        <v>6</v>
      </c>
      <c r="K70" s="1885">
        <v>5</v>
      </c>
      <c r="L70" s="1885">
        <v>2</v>
      </c>
    </row>
    <row r="71" spans="1:12" ht="11.1" customHeight="1" x14ac:dyDescent="0.25">
      <c r="A71" s="2307"/>
      <c r="B71" s="1771" t="s">
        <v>841</v>
      </c>
      <c r="C71" s="1065">
        <v>1</v>
      </c>
      <c r="D71" s="1885" t="s">
        <v>845</v>
      </c>
      <c r="E71" s="1065" t="s">
        <v>845</v>
      </c>
      <c r="F71" s="1065" t="s">
        <v>845</v>
      </c>
      <c r="G71" s="1065" t="s">
        <v>797</v>
      </c>
      <c r="H71" s="1065" t="s">
        <v>797</v>
      </c>
      <c r="I71" s="1065" t="s">
        <v>797</v>
      </c>
      <c r="J71" s="1065" t="s">
        <v>797</v>
      </c>
      <c r="K71" s="1894" t="s">
        <v>845</v>
      </c>
      <c r="L71" s="1894">
        <v>0</v>
      </c>
    </row>
    <row r="72" spans="1:12" ht="11.1" customHeight="1" x14ac:dyDescent="0.25">
      <c r="A72" s="2307"/>
      <c r="B72" s="1771" t="s">
        <v>219</v>
      </c>
      <c r="C72" s="1885" t="s">
        <v>845</v>
      </c>
      <c r="D72" s="1885" t="s">
        <v>845</v>
      </c>
      <c r="E72" s="1065" t="s">
        <v>845</v>
      </c>
      <c r="F72" s="1065" t="s">
        <v>845</v>
      </c>
      <c r="G72" s="1065">
        <v>2</v>
      </c>
      <c r="H72" s="1065">
        <v>2</v>
      </c>
      <c r="I72" s="1065">
        <v>1</v>
      </c>
      <c r="J72" s="1065">
        <v>2</v>
      </c>
      <c r="K72" s="1894" t="s">
        <v>845</v>
      </c>
      <c r="L72" s="1894">
        <v>0</v>
      </c>
    </row>
    <row r="73" spans="1:12" ht="11.1" customHeight="1" x14ac:dyDescent="0.25">
      <c r="A73" s="2307"/>
      <c r="B73" s="1771" t="s">
        <v>220</v>
      </c>
      <c r="C73" s="1065" t="s">
        <v>845</v>
      </c>
      <c r="D73" s="1885" t="s">
        <v>845</v>
      </c>
      <c r="E73" s="1065" t="s">
        <v>845</v>
      </c>
      <c r="F73" s="1065" t="s">
        <v>845</v>
      </c>
      <c r="G73" s="1065" t="s">
        <v>797</v>
      </c>
      <c r="H73" s="1065" t="s">
        <v>797</v>
      </c>
      <c r="I73" s="1065" t="s">
        <v>797</v>
      </c>
      <c r="J73" s="1065" t="s">
        <v>797</v>
      </c>
      <c r="K73" s="1894" t="s">
        <v>845</v>
      </c>
      <c r="L73" s="1894">
        <v>0</v>
      </c>
    </row>
    <row r="74" spans="1:12" ht="11.1" customHeight="1" x14ac:dyDescent="0.25">
      <c r="A74" s="2307"/>
      <c r="B74" s="1773" t="s">
        <v>38</v>
      </c>
      <c r="C74" s="1886">
        <f t="shared" ref="C74" si="4">SUM(C69:C73)</f>
        <v>8</v>
      </c>
      <c r="D74" s="1886">
        <v>16</v>
      </c>
      <c r="E74" s="1886">
        <v>13</v>
      </c>
      <c r="F74" s="1886">
        <v>5</v>
      </c>
      <c r="G74" s="1886">
        <v>12</v>
      </c>
      <c r="H74" s="1890">
        <f>SUM(H69:H73)</f>
        <v>9</v>
      </c>
      <c r="I74" s="1890">
        <v>10</v>
      </c>
      <c r="J74" s="1890">
        <v>16</v>
      </c>
      <c r="K74" s="1890">
        <f>SUM(K69:K73)</f>
        <v>15</v>
      </c>
      <c r="L74" s="1890">
        <v>9</v>
      </c>
    </row>
    <row r="75" spans="1:12" ht="11.1" customHeight="1" x14ac:dyDescent="0.25">
      <c r="A75" s="1775" t="s">
        <v>929</v>
      </c>
      <c r="B75" s="1635"/>
      <c r="C75" s="1065" t="s">
        <v>845</v>
      </c>
      <c r="D75" s="1885" t="s">
        <v>845</v>
      </c>
      <c r="E75" s="1065">
        <v>1</v>
      </c>
      <c r="F75" s="1065" t="s">
        <v>845</v>
      </c>
      <c r="G75" s="1065">
        <v>1</v>
      </c>
      <c r="H75" s="1891" t="s">
        <v>797</v>
      </c>
      <c r="I75" s="1891" t="s">
        <v>797</v>
      </c>
      <c r="J75" s="1891" t="s">
        <v>797</v>
      </c>
      <c r="K75" s="1891">
        <v>1</v>
      </c>
      <c r="L75" s="1891">
        <v>0</v>
      </c>
    </row>
    <row r="76" spans="1:12" ht="11.1" customHeight="1" x14ac:dyDescent="0.25">
      <c r="A76" s="1775" t="s">
        <v>113</v>
      </c>
      <c r="B76" s="1635"/>
      <c r="C76" s="41">
        <v>17</v>
      </c>
      <c r="D76" s="41">
        <v>14</v>
      </c>
      <c r="E76" s="41">
        <v>17</v>
      </c>
      <c r="F76" s="41">
        <v>19</v>
      </c>
      <c r="G76" s="41">
        <v>14</v>
      </c>
      <c r="H76" s="1891">
        <v>16</v>
      </c>
      <c r="I76" s="1891">
        <v>18</v>
      </c>
      <c r="J76" s="1891">
        <v>15</v>
      </c>
      <c r="K76" s="1891">
        <v>15</v>
      </c>
      <c r="L76" s="1891">
        <v>14</v>
      </c>
    </row>
    <row r="77" spans="1:12" ht="11.1" customHeight="1" x14ac:dyDescent="0.25">
      <c r="A77" s="1775" t="s">
        <v>388</v>
      </c>
      <c r="B77" s="1635"/>
      <c r="C77" s="1065" t="s">
        <v>845</v>
      </c>
      <c r="D77" s="1065">
        <v>1</v>
      </c>
      <c r="E77" s="1065">
        <v>2</v>
      </c>
      <c r="F77" s="1065">
        <v>1</v>
      </c>
      <c r="G77" s="1065">
        <v>1</v>
      </c>
      <c r="H77" s="1891">
        <v>3</v>
      </c>
      <c r="I77" s="1891" t="s">
        <v>797</v>
      </c>
      <c r="J77" s="1891">
        <v>2</v>
      </c>
      <c r="K77" s="1891">
        <v>0</v>
      </c>
      <c r="L77" s="1891">
        <v>0</v>
      </c>
    </row>
    <row r="78" spans="1:12" ht="11.1" customHeight="1" x14ac:dyDescent="0.25">
      <c r="A78" s="1775" t="s">
        <v>114</v>
      </c>
      <c r="B78" s="1635"/>
      <c r="C78" s="41">
        <v>5</v>
      </c>
      <c r="D78" s="41">
        <v>11</v>
      </c>
      <c r="E78" s="41">
        <v>6</v>
      </c>
      <c r="F78" s="41">
        <v>3</v>
      </c>
      <c r="G78" s="41">
        <v>2</v>
      </c>
      <c r="H78" s="1891">
        <v>7</v>
      </c>
      <c r="I78" s="1891">
        <v>5</v>
      </c>
      <c r="J78" s="1891">
        <v>5</v>
      </c>
      <c r="K78" s="1891">
        <v>4</v>
      </c>
      <c r="L78" s="1891">
        <v>5</v>
      </c>
    </row>
    <row r="79" spans="1:12" ht="11.1" customHeight="1" x14ac:dyDescent="0.25">
      <c r="A79" s="1775" t="s">
        <v>389</v>
      </c>
      <c r="B79" s="1635"/>
      <c r="C79" s="1065" t="s">
        <v>845</v>
      </c>
      <c r="D79" s="1885" t="s">
        <v>845</v>
      </c>
      <c r="E79" s="1065" t="s">
        <v>845</v>
      </c>
      <c r="F79" s="1065" t="s">
        <v>845</v>
      </c>
      <c r="G79" s="1065" t="s">
        <v>797</v>
      </c>
      <c r="H79" s="1891" t="s">
        <v>797</v>
      </c>
      <c r="I79" s="1891">
        <v>1</v>
      </c>
      <c r="J79" s="1891" t="s">
        <v>797</v>
      </c>
      <c r="K79" s="1894" t="s">
        <v>845</v>
      </c>
      <c r="L79" s="1894">
        <v>1</v>
      </c>
    </row>
    <row r="80" spans="1:12" ht="11.1" customHeight="1" x14ac:dyDescent="0.25">
      <c r="A80" s="1775" t="s">
        <v>116</v>
      </c>
      <c r="B80" s="1635"/>
      <c r="C80" s="1065" t="s">
        <v>845</v>
      </c>
      <c r="D80" s="1065">
        <v>1</v>
      </c>
      <c r="E80" s="1065">
        <v>1</v>
      </c>
      <c r="F80" s="1065">
        <v>2</v>
      </c>
      <c r="G80" s="1065" t="s">
        <v>797</v>
      </c>
      <c r="H80" s="1891" t="s">
        <v>797</v>
      </c>
      <c r="I80" s="1891" t="s">
        <v>797</v>
      </c>
      <c r="J80" s="1891" t="s">
        <v>797</v>
      </c>
      <c r="K80" s="1894" t="s">
        <v>845</v>
      </c>
      <c r="L80" s="1894">
        <v>0</v>
      </c>
    </row>
    <row r="81" spans="1:12" ht="11.1" customHeight="1" x14ac:dyDescent="0.25">
      <c r="A81" s="1775" t="s">
        <v>843</v>
      </c>
      <c r="B81" s="1635"/>
      <c r="C81" s="1065" t="s">
        <v>845</v>
      </c>
      <c r="D81" s="1065">
        <v>1</v>
      </c>
      <c r="E81" s="1065">
        <v>1</v>
      </c>
      <c r="F81" s="1065" t="s">
        <v>845</v>
      </c>
      <c r="G81" s="1065" t="s">
        <v>797</v>
      </c>
      <c r="H81" s="1891" t="s">
        <v>797</v>
      </c>
      <c r="I81" s="1891" t="s">
        <v>797</v>
      </c>
      <c r="J81" s="1891" t="s">
        <v>797</v>
      </c>
      <c r="K81" s="1894" t="s">
        <v>845</v>
      </c>
      <c r="L81" s="1894">
        <v>1</v>
      </c>
    </row>
    <row r="82" spans="1:12" ht="11.1" customHeight="1" x14ac:dyDescent="0.25">
      <c r="A82" s="1775" t="s">
        <v>844</v>
      </c>
      <c r="B82" s="1635"/>
      <c r="C82" s="1065" t="s">
        <v>845</v>
      </c>
      <c r="D82" s="1065">
        <v>1</v>
      </c>
      <c r="E82" s="1065">
        <v>2</v>
      </c>
      <c r="F82" s="1065" t="s">
        <v>845</v>
      </c>
      <c r="G82" s="1065">
        <v>1</v>
      </c>
      <c r="H82" s="1891">
        <v>4</v>
      </c>
      <c r="I82" s="1891">
        <v>6</v>
      </c>
      <c r="J82" s="1891">
        <v>2</v>
      </c>
      <c r="K82" s="1891">
        <v>1</v>
      </c>
      <c r="L82" s="1891">
        <v>4</v>
      </c>
    </row>
    <row r="83" spans="1:12" ht="11.1" customHeight="1" x14ac:dyDescent="0.25">
      <c r="A83" s="1775" t="s">
        <v>115</v>
      </c>
      <c r="B83" s="1635"/>
      <c r="C83" s="1065" t="s">
        <v>845</v>
      </c>
      <c r="D83" s="1885" t="s">
        <v>845</v>
      </c>
      <c r="E83" s="1065" t="s">
        <v>845</v>
      </c>
      <c r="F83" s="1065" t="s">
        <v>845</v>
      </c>
      <c r="G83" s="1065" t="s">
        <v>797</v>
      </c>
      <c r="H83" s="1891" t="s">
        <v>797</v>
      </c>
      <c r="I83" s="1891" t="s">
        <v>797</v>
      </c>
      <c r="J83" s="1891" t="s">
        <v>797</v>
      </c>
      <c r="K83" s="1891" t="s">
        <v>797</v>
      </c>
      <c r="L83" s="1891">
        <v>0</v>
      </c>
    </row>
    <row r="84" spans="1:12" ht="11.1" customHeight="1" x14ac:dyDescent="0.25">
      <c r="A84" s="1775" t="s">
        <v>117</v>
      </c>
      <c r="B84" s="1635"/>
      <c r="C84" s="1065" t="s">
        <v>845</v>
      </c>
      <c r="D84" s="1885" t="s">
        <v>845</v>
      </c>
      <c r="E84" s="1065" t="s">
        <v>845</v>
      </c>
      <c r="F84" s="1065" t="s">
        <v>845</v>
      </c>
      <c r="G84" s="1065">
        <v>2</v>
      </c>
      <c r="H84" s="1891">
        <v>2</v>
      </c>
      <c r="I84" s="1891">
        <v>1</v>
      </c>
      <c r="J84" s="1891">
        <v>2</v>
      </c>
      <c r="K84" s="1891" t="s">
        <v>797</v>
      </c>
      <c r="L84" s="1891">
        <v>2</v>
      </c>
    </row>
    <row r="85" spans="1:12" ht="11.1" customHeight="1" x14ac:dyDescent="0.25">
      <c r="A85" s="1776" t="s">
        <v>72</v>
      </c>
      <c r="B85" s="1635"/>
      <c r="C85" s="1886">
        <f t="shared" ref="C85:I85" si="5">SUM(C75:C84,C74)</f>
        <v>30</v>
      </c>
      <c r="D85" s="1886">
        <f t="shared" si="5"/>
        <v>45</v>
      </c>
      <c r="E85" s="1886">
        <f t="shared" si="5"/>
        <v>43</v>
      </c>
      <c r="F85" s="1886">
        <f t="shared" si="5"/>
        <v>30</v>
      </c>
      <c r="G85" s="1886">
        <f t="shared" si="5"/>
        <v>33</v>
      </c>
      <c r="H85" s="1886">
        <f t="shared" si="5"/>
        <v>41</v>
      </c>
      <c r="I85" s="1886">
        <f t="shared" si="5"/>
        <v>41</v>
      </c>
      <c r="J85" s="1886">
        <v>42</v>
      </c>
      <c r="K85" s="1886">
        <f>SUM(K74:K84)</f>
        <v>36</v>
      </c>
      <c r="L85" s="1886">
        <f>SUM(L74:L84)</f>
        <v>36</v>
      </c>
    </row>
    <row r="86" spans="1:12" ht="11.1" customHeight="1" x14ac:dyDescent="0.25">
      <c r="A86" s="1779"/>
      <c r="B86" s="1779"/>
    </row>
    <row r="87" spans="1:12" ht="11.1" customHeight="1" x14ac:dyDescent="0.25">
      <c r="A87" s="1781" t="s">
        <v>926</v>
      </c>
      <c r="B87" s="1779"/>
    </row>
    <row r="88" spans="1:12" ht="11.1" customHeight="1" x14ac:dyDescent="0.25">
      <c r="A88" s="1781"/>
      <c r="B88" s="1779"/>
    </row>
    <row r="89" spans="1:12" ht="15" customHeight="1" x14ac:dyDescent="0.25">
      <c r="A89" s="1766" t="s">
        <v>840</v>
      </c>
      <c r="B89" s="1782"/>
      <c r="C89" s="1878" t="s">
        <v>413</v>
      </c>
      <c r="D89" s="1878" t="s">
        <v>414</v>
      </c>
      <c r="E89" s="1878" t="s">
        <v>415</v>
      </c>
      <c r="F89" s="1878" t="s">
        <v>416</v>
      </c>
      <c r="G89" s="1878" t="s">
        <v>417</v>
      </c>
      <c r="H89" s="1878" t="s">
        <v>418</v>
      </c>
      <c r="I89" s="1878" t="s">
        <v>419</v>
      </c>
      <c r="J89" s="1878" t="s">
        <v>511</v>
      </c>
      <c r="K89" s="1878" t="s">
        <v>518</v>
      </c>
      <c r="L89" s="1878" t="s">
        <v>519</v>
      </c>
    </row>
    <row r="90" spans="1:12" ht="11.1" customHeight="1" x14ac:dyDescent="0.25">
      <c r="A90" s="2306" t="s">
        <v>185</v>
      </c>
      <c r="B90" s="1771" t="s">
        <v>212</v>
      </c>
      <c r="C90" s="68">
        <v>296</v>
      </c>
      <c r="D90" s="68">
        <v>282</v>
      </c>
      <c r="E90" s="68">
        <v>345</v>
      </c>
      <c r="F90" s="68">
        <v>284</v>
      </c>
      <c r="G90" s="68">
        <v>341</v>
      </c>
      <c r="H90" s="68">
        <v>346</v>
      </c>
      <c r="I90" s="68">
        <v>296</v>
      </c>
      <c r="J90" s="68">
        <v>356</v>
      </c>
      <c r="K90" s="68">
        <v>400</v>
      </c>
      <c r="L90" s="68">
        <v>405</v>
      </c>
    </row>
    <row r="91" spans="1:12" ht="11.1" customHeight="1" x14ac:dyDescent="0.25">
      <c r="A91" s="2307"/>
      <c r="B91" s="1771" t="s">
        <v>213</v>
      </c>
      <c r="C91" s="68">
        <v>323</v>
      </c>
      <c r="D91" s="68">
        <v>334</v>
      </c>
      <c r="E91" s="68">
        <v>365</v>
      </c>
      <c r="F91" s="68">
        <v>408</v>
      </c>
      <c r="G91" s="68">
        <v>362</v>
      </c>
      <c r="H91" s="68">
        <v>337</v>
      </c>
      <c r="I91" s="68">
        <v>336</v>
      </c>
      <c r="J91" s="68">
        <v>348</v>
      </c>
      <c r="K91" s="68">
        <v>387</v>
      </c>
      <c r="L91" s="68">
        <v>405</v>
      </c>
    </row>
    <row r="92" spans="1:12" ht="11.1" customHeight="1" x14ac:dyDescent="0.25">
      <c r="A92" s="2307"/>
      <c r="B92" s="1771" t="s">
        <v>841</v>
      </c>
      <c r="C92" s="68">
        <v>31</v>
      </c>
      <c r="D92" s="68">
        <v>22</v>
      </c>
      <c r="E92" s="68">
        <v>27</v>
      </c>
      <c r="F92" s="68">
        <v>25</v>
      </c>
      <c r="G92" s="68">
        <v>27</v>
      </c>
      <c r="H92" s="68">
        <v>37</v>
      </c>
      <c r="I92" s="68">
        <v>36</v>
      </c>
      <c r="J92" s="68">
        <v>43</v>
      </c>
      <c r="K92" s="68">
        <v>50</v>
      </c>
      <c r="L92" s="68">
        <v>58</v>
      </c>
    </row>
    <row r="93" spans="1:12" ht="11.1" customHeight="1" x14ac:dyDescent="0.25">
      <c r="A93" s="2307"/>
      <c r="B93" s="1771" t="s">
        <v>219</v>
      </c>
      <c r="C93" s="68">
        <v>323</v>
      </c>
      <c r="D93" s="68">
        <v>274</v>
      </c>
      <c r="E93" s="68">
        <v>326</v>
      </c>
      <c r="F93" s="68">
        <v>328</v>
      </c>
      <c r="G93" s="68">
        <v>317</v>
      </c>
      <c r="H93" s="68">
        <v>367</v>
      </c>
      <c r="I93" s="68">
        <v>276</v>
      </c>
      <c r="J93" s="68">
        <v>356</v>
      </c>
      <c r="K93" s="68">
        <v>362</v>
      </c>
      <c r="L93" s="68">
        <v>392</v>
      </c>
    </row>
    <row r="94" spans="1:12" ht="11.1" customHeight="1" x14ac:dyDescent="0.25">
      <c r="A94" s="2307"/>
      <c r="B94" s="1771" t="s">
        <v>220</v>
      </c>
      <c r="C94" s="68">
        <v>14</v>
      </c>
      <c r="D94" s="68">
        <v>5</v>
      </c>
      <c r="E94" s="68">
        <v>14</v>
      </c>
      <c r="F94" s="68">
        <v>14</v>
      </c>
      <c r="G94" s="68">
        <v>6</v>
      </c>
      <c r="H94" s="68">
        <v>4</v>
      </c>
      <c r="I94" s="68">
        <v>7</v>
      </c>
      <c r="J94" s="68">
        <v>9</v>
      </c>
      <c r="K94" s="68">
        <v>4</v>
      </c>
      <c r="L94" s="68">
        <v>6</v>
      </c>
    </row>
    <row r="95" spans="1:12" ht="11.1" customHeight="1" x14ac:dyDescent="0.25">
      <c r="A95" s="2307"/>
      <c r="B95" s="1773" t="s">
        <v>38</v>
      </c>
      <c r="C95" s="1886">
        <f t="shared" ref="C95" si="6">SUM(C90:C94)</f>
        <v>987</v>
      </c>
      <c r="D95" s="1886">
        <v>917</v>
      </c>
      <c r="E95" s="1886">
        <v>1077</v>
      </c>
      <c r="F95" s="1886">
        <v>1059</v>
      </c>
      <c r="G95" s="1886">
        <v>1053</v>
      </c>
      <c r="H95" s="1887">
        <f>SUM(H90:H94)</f>
        <v>1091</v>
      </c>
      <c r="I95" s="1887">
        <v>951</v>
      </c>
      <c r="J95" s="1887">
        <v>1112</v>
      </c>
      <c r="K95" s="1887">
        <f>SUM(K90:K94)</f>
        <v>1203</v>
      </c>
      <c r="L95" s="1887">
        <f>SUM(L90:L94)</f>
        <v>1266</v>
      </c>
    </row>
    <row r="96" spans="1:12" ht="11.1" customHeight="1" x14ac:dyDescent="0.25">
      <c r="A96" s="1775" t="s">
        <v>929</v>
      </c>
      <c r="B96" s="1635"/>
      <c r="C96" s="68">
        <v>15</v>
      </c>
      <c r="D96" s="68">
        <v>21</v>
      </c>
      <c r="E96" s="68">
        <v>14</v>
      </c>
      <c r="F96" s="68">
        <v>21</v>
      </c>
      <c r="G96" s="68">
        <v>17</v>
      </c>
      <c r="H96" s="787">
        <v>30</v>
      </c>
      <c r="I96" s="787">
        <v>24</v>
      </c>
      <c r="J96" s="787">
        <v>12</v>
      </c>
      <c r="K96" s="787">
        <v>24</v>
      </c>
      <c r="L96" s="787">
        <v>18</v>
      </c>
    </row>
    <row r="97" spans="1:12" ht="11.1" customHeight="1" x14ac:dyDescent="0.25">
      <c r="A97" s="1775" t="s">
        <v>113</v>
      </c>
      <c r="B97" s="1635"/>
      <c r="C97" s="68">
        <v>598</v>
      </c>
      <c r="D97" s="68">
        <v>636</v>
      </c>
      <c r="E97" s="68">
        <v>579</v>
      </c>
      <c r="F97" s="68">
        <v>557</v>
      </c>
      <c r="G97" s="68">
        <v>549</v>
      </c>
      <c r="H97" s="787">
        <v>560</v>
      </c>
      <c r="I97" s="787">
        <v>507</v>
      </c>
      <c r="J97" s="787">
        <v>524</v>
      </c>
      <c r="K97" s="787">
        <v>566</v>
      </c>
      <c r="L97" s="787">
        <v>556</v>
      </c>
    </row>
    <row r="98" spans="1:12" ht="11.1" customHeight="1" x14ac:dyDescent="0.25">
      <c r="A98" s="1775" t="s">
        <v>930</v>
      </c>
      <c r="B98" s="1635"/>
      <c r="C98" s="68">
        <v>26</v>
      </c>
      <c r="D98" s="68">
        <v>17</v>
      </c>
      <c r="E98" s="68">
        <v>20</v>
      </c>
      <c r="F98" s="68">
        <v>26</v>
      </c>
      <c r="G98" s="68">
        <v>27</v>
      </c>
      <c r="H98" s="787">
        <v>26</v>
      </c>
      <c r="I98" s="787">
        <v>42</v>
      </c>
      <c r="J98" s="787">
        <v>30</v>
      </c>
      <c r="K98" s="787">
        <v>24</v>
      </c>
      <c r="L98" s="787">
        <v>24</v>
      </c>
    </row>
    <row r="99" spans="1:12" ht="11.1" customHeight="1" x14ac:dyDescent="0.25">
      <c r="A99" s="1775" t="s">
        <v>114</v>
      </c>
      <c r="B99" s="1635"/>
      <c r="C99" s="68">
        <v>118</v>
      </c>
      <c r="D99" s="68">
        <v>93</v>
      </c>
      <c r="E99" s="68">
        <v>101</v>
      </c>
      <c r="F99" s="68">
        <v>96</v>
      </c>
      <c r="G99" s="68">
        <v>97</v>
      </c>
      <c r="H99" s="787">
        <v>101</v>
      </c>
      <c r="I99" s="787">
        <v>100</v>
      </c>
      <c r="J99" s="787">
        <v>117</v>
      </c>
      <c r="K99" s="787">
        <v>100</v>
      </c>
      <c r="L99" s="787">
        <v>110</v>
      </c>
    </row>
    <row r="100" spans="1:12" ht="11.1" customHeight="1" x14ac:dyDescent="0.25">
      <c r="A100" s="1775" t="s">
        <v>389</v>
      </c>
      <c r="B100" s="1635"/>
      <c r="C100" s="68">
        <v>20</v>
      </c>
      <c r="D100" s="68">
        <v>19</v>
      </c>
      <c r="E100" s="68">
        <v>8</v>
      </c>
      <c r="F100" s="68">
        <v>26</v>
      </c>
      <c r="G100" s="68">
        <v>12</v>
      </c>
      <c r="H100" s="787">
        <v>19</v>
      </c>
      <c r="I100" s="787">
        <v>12</v>
      </c>
      <c r="J100" s="787">
        <v>18</v>
      </c>
      <c r="K100" s="787">
        <v>9</v>
      </c>
      <c r="L100" s="787">
        <v>23</v>
      </c>
    </row>
    <row r="101" spans="1:12" ht="11.1" customHeight="1" x14ac:dyDescent="0.25">
      <c r="A101" s="1775" t="s">
        <v>116</v>
      </c>
      <c r="B101" s="1635"/>
      <c r="C101" s="68">
        <v>1</v>
      </c>
      <c r="D101" s="68">
        <v>1</v>
      </c>
      <c r="E101" s="68">
        <v>3</v>
      </c>
      <c r="F101" s="68">
        <v>2</v>
      </c>
      <c r="G101" s="68">
        <v>0</v>
      </c>
      <c r="H101" s="787">
        <v>14</v>
      </c>
      <c r="I101" s="787">
        <v>2</v>
      </c>
      <c r="J101" s="787">
        <v>5</v>
      </c>
      <c r="K101" s="1894" t="s">
        <v>845</v>
      </c>
      <c r="L101" s="1894">
        <v>3</v>
      </c>
    </row>
    <row r="102" spans="1:12" ht="11.1" customHeight="1" x14ac:dyDescent="0.25">
      <c r="A102" s="1775" t="s">
        <v>843</v>
      </c>
      <c r="B102" s="1635"/>
      <c r="C102" s="68">
        <v>9</v>
      </c>
      <c r="D102" s="68">
        <v>17</v>
      </c>
      <c r="E102" s="68">
        <v>9</v>
      </c>
      <c r="F102" s="68">
        <v>12</v>
      </c>
      <c r="G102" s="68">
        <v>6</v>
      </c>
      <c r="H102" s="787">
        <v>11</v>
      </c>
      <c r="I102" s="787">
        <v>10</v>
      </c>
      <c r="J102" s="787">
        <v>7</v>
      </c>
      <c r="K102" s="787">
        <v>9</v>
      </c>
      <c r="L102" s="787">
        <v>17</v>
      </c>
    </row>
    <row r="103" spans="1:12" ht="11.1" customHeight="1" x14ac:dyDescent="0.25">
      <c r="A103" s="1775" t="s">
        <v>844</v>
      </c>
      <c r="B103" s="1635"/>
      <c r="C103" s="68">
        <v>56</v>
      </c>
      <c r="D103" s="68">
        <v>66</v>
      </c>
      <c r="E103" s="68">
        <v>85</v>
      </c>
      <c r="F103" s="68">
        <v>67</v>
      </c>
      <c r="G103" s="68">
        <v>43</v>
      </c>
      <c r="H103" s="787">
        <v>77</v>
      </c>
      <c r="I103" s="787">
        <v>101</v>
      </c>
      <c r="J103" s="787">
        <v>91</v>
      </c>
      <c r="K103" s="787">
        <v>94</v>
      </c>
      <c r="L103" s="787">
        <v>105</v>
      </c>
    </row>
    <row r="104" spans="1:12" ht="11.1" customHeight="1" x14ac:dyDescent="0.25">
      <c r="A104" s="1775" t="s">
        <v>115</v>
      </c>
      <c r="B104" s="1635"/>
      <c r="C104" s="68">
        <v>4</v>
      </c>
      <c r="D104" s="68">
        <v>1</v>
      </c>
      <c r="E104" s="68">
        <v>1</v>
      </c>
      <c r="F104" s="1894" t="s">
        <v>845</v>
      </c>
      <c r="G104" s="1894">
        <v>3</v>
      </c>
      <c r="H104" s="787">
        <v>3</v>
      </c>
      <c r="I104" s="787">
        <v>1</v>
      </c>
      <c r="J104" s="1894" t="s">
        <v>845</v>
      </c>
      <c r="K104" s="1894">
        <v>3</v>
      </c>
      <c r="L104" s="1894">
        <v>2</v>
      </c>
    </row>
    <row r="105" spans="1:12" ht="11.1" customHeight="1" x14ac:dyDescent="0.25">
      <c r="A105" s="1775" t="s">
        <v>117</v>
      </c>
      <c r="B105" s="1635"/>
      <c r="C105" s="68">
        <v>58</v>
      </c>
      <c r="D105" s="68">
        <v>73</v>
      </c>
      <c r="E105" s="68">
        <v>66</v>
      </c>
      <c r="F105" s="68">
        <v>69</v>
      </c>
      <c r="G105" s="68">
        <v>72</v>
      </c>
      <c r="H105" s="787">
        <v>67</v>
      </c>
      <c r="I105" s="787">
        <v>64</v>
      </c>
      <c r="J105" s="787">
        <v>42</v>
      </c>
      <c r="K105" s="787">
        <v>73</v>
      </c>
      <c r="L105" s="787">
        <v>85</v>
      </c>
    </row>
    <row r="106" spans="1:12" ht="11.1" customHeight="1" x14ac:dyDescent="0.25">
      <c r="A106" s="1776" t="s">
        <v>72</v>
      </c>
      <c r="B106" s="1635"/>
      <c r="C106" s="1886">
        <f t="shared" ref="C106:I106" si="7">SUM(C96:C105,C95)</f>
        <v>1892</v>
      </c>
      <c r="D106" s="1886">
        <f t="shared" si="7"/>
        <v>1861</v>
      </c>
      <c r="E106" s="1886">
        <f t="shared" si="7"/>
        <v>1963</v>
      </c>
      <c r="F106" s="1886">
        <f t="shared" si="7"/>
        <v>1935</v>
      </c>
      <c r="G106" s="1886">
        <f t="shared" si="7"/>
        <v>1879</v>
      </c>
      <c r="H106" s="1886">
        <f t="shared" si="7"/>
        <v>1999</v>
      </c>
      <c r="I106" s="1886">
        <f t="shared" si="7"/>
        <v>1814</v>
      </c>
      <c r="J106" s="1886">
        <v>1958</v>
      </c>
      <c r="K106" s="1886">
        <f>SUM(K95:K105)</f>
        <v>2105</v>
      </c>
      <c r="L106" s="1886">
        <f>SUM(L95:L105)</f>
        <v>2209</v>
      </c>
    </row>
    <row r="107" spans="1:12" x14ac:dyDescent="0.25">
      <c r="A107" s="1779"/>
      <c r="B107" s="1779"/>
    </row>
    <row r="108" spans="1:12" x14ac:dyDescent="0.25">
      <c r="A108" s="1781"/>
      <c r="B108" s="1779"/>
    </row>
    <row r="109" spans="1:12" x14ac:dyDescent="0.25">
      <c r="A109" s="1781"/>
      <c r="B109" s="1779"/>
    </row>
    <row r="110" spans="1:12" x14ac:dyDescent="0.25">
      <c r="A110" s="1811"/>
      <c r="B110" s="1816"/>
    </row>
    <row r="111" spans="1:12" ht="12.75" customHeight="1" x14ac:dyDescent="0.25">
      <c r="A111" s="2306"/>
      <c r="B111" s="1771"/>
    </row>
    <row r="112" spans="1:12" x14ac:dyDescent="0.25">
      <c r="A112" s="2307"/>
      <c r="B112" s="1771"/>
    </row>
    <row r="113" spans="1:2" x14ac:dyDescent="0.25">
      <c r="A113" s="2307"/>
      <c r="B113" s="1771"/>
    </row>
    <row r="114" spans="1:2" x14ac:dyDescent="0.25">
      <c r="A114" s="2307"/>
      <c r="B114" s="1771"/>
    </row>
    <row r="115" spans="1:2" x14ac:dyDescent="0.25">
      <c r="A115" s="2307"/>
      <c r="B115" s="1771"/>
    </row>
    <row r="116" spans="1:2" x14ac:dyDescent="0.25">
      <c r="A116" s="2307"/>
      <c r="B116" s="1773"/>
    </row>
    <row r="117" spans="1:2" x14ac:dyDescent="0.25">
      <c r="A117" s="1775"/>
      <c r="B117" s="1635"/>
    </row>
    <row r="118" spans="1:2" x14ac:dyDescent="0.25">
      <c r="A118" s="1775"/>
      <c r="B118" s="1635"/>
    </row>
    <row r="119" spans="1:2" x14ac:dyDescent="0.25">
      <c r="A119" s="1775"/>
      <c r="B119" s="1635"/>
    </row>
    <row r="120" spans="1:2" x14ac:dyDescent="0.25">
      <c r="A120" s="1775"/>
      <c r="B120" s="1635"/>
    </row>
    <row r="121" spans="1:2" x14ac:dyDescent="0.25">
      <c r="A121" s="1775"/>
      <c r="B121" s="1635"/>
    </row>
    <row r="122" spans="1:2" x14ac:dyDescent="0.25">
      <c r="A122" s="1775"/>
      <c r="B122" s="1635"/>
    </row>
    <row r="123" spans="1:2" x14ac:dyDescent="0.25">
      <c r="A123" s="1775"/>
      <c r="B123" s="1635"/>
    </row>
    <row r="124" spans="1:2" x14ac:dyDescent="0.25">
      <c r="A124" s="1775"/>
      <c r="B124" s="1635"/>
    </row>
    <row r="125" spans="1:2" x14ac:dyDescent="0.25">
      <c r="A125" s="1775"/>
      <c r="B125" s="1635"/>
    </row>
    <row r="126" spans="1:2" x14ac:dyDescent="0.25">
      <c r="A126" s="1776"/>
      <c r="B126" s="1635"/>
    </row>
    <row r="127" spans="1:2" x14ac:dyDescent="0.25">
      <c r="A127" s="1779"/>
      <c r="B127" s="1779"/>
    </row>
    <row r="128" spans="1:2" x14ac:dyDescent="0.25">
      <c r="A128" s="1815"/>
      <c r="B128" s="1831"/>
    </row>
    <row r="129" spans="1:2" x14ac:dyDescent="0.25">
      <c r="A129" s="1811"/>
      <c r="B129" s="1816"/>
    </row>
    <row r="130" spans="1:2" ht="12.75" customHeight="1" x14ac:dyDescent="0.25">
      <c r="A130" s="2306"/>
      <c r="B130" s="1771"/>
    </row>
    <row r="131" spans="1:2" x14ac:dyDescent="0.25">
      <c r="A131" s="2307"/>
      <c r="B131" s="1771"/>
    </row>
    <row r="132" spans="1:2" x14ac:dyDescent="0.25">
      <c r="A132" s="2307"/>
      <c r="B132" s="1771"/>
    </row>
    <row r="133" spans="1:2" x14ac:dyDescent="0.25">
      <c r="A133" s="2307"/>
      <c r="B133" s="1771"/>
    </row>
    <row r="134" spans="1:2" x14ac:dyDescent="0.25">
      <c r="A134" s="2307"/>
      <c r="B134" s="1771"/>
    </row>
    <row r="135" spans="1:2" x14ac:dyDescent="0.25">
      <c r="A135" s="2307"/>
      <c r="B135" s="1773"/>
    </row>
    <row r="136" spans="1:2" x14ac:dyDescent="0.25">
      <c r="A136" s="1775"/>
      <c r="B136" s="1635"/>
    </row>
    <row r="137" spans="1:2" x14ac:dyDescent="0.25">
      <c r="A137" s="1775"/>
      <c r="B137" s="1635"/>
    </row>
    <row r="138" spans="1:2" x14ac:dyDescent="0.25">
      <c r="A138" s="1775"/>
      <c r="B138" s="1635"/>
    </row>
    <row r="139" spans="1:2" x14ac:dyDescent="0.25">
      <c r="A139" s="1775"/>
      <c r="B139" s="1635"/>
    </row>
    <row r="140" spans="1:2" x14ac:dyDescent="0.25">
      <c r="A140" s="1775"/>
      <c r="B140" s="1635"/>
    </row>
    <row r="141" spans="1:2" x14ac:dyDescent="0.25">
      <c r="A141" s="1775"/>
      <c r="B141" s="1635"/>
    </row>
    <row r="142" spans="1:2" x14ac:dyDescent="0.25">
      <c r="A142" s="1775"/>
      <c r="B142" s="1635"/>
    </row>
    <row r="143" spans="1:2" x14ac:dyDescent="0.25">
      <c r="A143" s="1775"/>
      <c r="B143" s="1635"/>
    </row>
    <row r="144" spans="1:2" x14ac:dyDescent="0.25">
      <c r="A144" s="1775"/>
      <c r="B144" s="1635"/>
    </row>
    <row r="145" spans="1:2" x14ac:dyDescent="0.25">
      <c r="A145" s="1776"/>
      <c r="B145" s="1635"/>
    </row>
  </sheetData>
  <mergeCells count="7">
    <mergeCell ref="A130:A135"/>
    <mergeCell ref="A6:A11"/>
    <mergeCell ref="A27:A32"/>
    <mergeCell ref="A48:A53"/>
    <mergeCell ref="A69:A74"/>
    <mergeCell ref="A90:A95"/>
    <mergeCell ref="A111:A116"/>
  </mergeCells>
  <pageMargins left="0.75" right="0.75" top="1" bottom="1" header="0.5" footer="0.5"/>
  <pageSetup paperSize="13" orientation="portrait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3"/>
  <sheetViews>
    <sheetView workbookViewId="0">
      <selection activeCell="N18" sqref="N18"/>
    </sheetView>
  </sheetViews>
  <sheetFormatPr defaultColWidth="9.109375" defaultRowHeight="13.2" x14ac:dyDescent="0.25"/>
  <cols>
    <col min="1" max="1" width="3" style="1631" customWidth="1"/>
    <col min="2" max="2" width="16.5546875" style="1631" customWidth="1"/>
    <col min="3" max="12" width="5.5546875" style="1631" customWidth="1"/>
    <col min="13" max="16384" width="9.109375" style="1631"/>
  </cols>
  <sheetData>
    <row r="1" spans="1:12" ht="14.25" customHeight="1" x14ac:dyDescent="0.25">
      <c r="A1" s="1688" t="s">
        <v>931</v>
      </c>
    </row>
    <row r="2" spans="1:12" ht="14.25" customHeight="1" x14ac:dyDescent="0.25">
      <c r="B2" s="1831"/>
      <c r="C2" s="1831"/>
      <c r="D2" s="1779"/>
      <c r="E2" s="1779"/>
      <c r="F2" s="1779"/>
      <c r="G2" s="1779"/>
      <c r="H2" s="1779"/>
      <c r="I2" s="1779"/>
      <c r="J2" s="1779"/>
      <c r="K2" s="1779"/>
      <c r="L2" s="1779"/>
    </row>
    <row r="3" spans="1:12" ht="14.25" customHeight="1" x14ac:dyDescent="0.25">
      <c r="A3" s="1815" t="s">
        <v>1</v>
      </c>
      <c r="B3" s="1831"/>
      <c r="C3" s="1831"/>
      <c r="D3" s="1779"/>
      <c r="E3" s="1779"/>
      <c r="F3" s="1779"/>
      <c r="G3" s="1779"/>
      <c r="H3" s="1779"/>
      <c r="I3" s="1779"/>
      <c r="J3" s="1779"/>
      <c r="K3" s="1779"/>
      <c r="L3" s="1779"/>
    </row>
    <row r="4" spans="1:12" ht="14.25" customHeight="1" x14ac:dyDescent="0.25">
      <c r="A4" s="1815"/>
      <c r="B4" s="1831"/>
      <c r="C4" s="1831"/>
      <c r="D4" s="1779"/>
      <c r="E4" s="1779"/>
      <c r="F4" s="1779"/>
      <c r="G4" s="1779"/>
      <c r="H4" s="1779"/>
      <c r="I4" s="1779"/>
      <c r="J4" s="1779"/>
      <c r="K4" s="1779"/>
      <c r="L4" s="1779"/>
    </row>
    <row r="5" spans="1:12" ht="16.5" customHeight="1" x14ac:dyDescent="0.25">
      <c r="A5" s="1782" t="s">
        <v>865</v>
      </c>
      <c r="B5" s="1832"/>
      <c r="C5" s="1878" t="s">
        <v>413</v>
      </c>
      <c r="D5" s="1878" t="s">
        <v>414</v>
      </c>
      <c r="E5" s="1878" t="s">
        <v>415</v>
      </c>
      <c r="F5" s="1878" t="s">
        <v>416</v>
      </c>
      <c r="G5" s="1878" t="s">
        <v>417</v>
      </c>
      <c r="H5" s="1878" t="s">
        <v>418</v>
      </c>
      <c r="I5" s="1878" t="s">
        <v>419</v>
      </c>
      <c r="J5" s="1878" t="s">
        <v>511</v>
      </c>
      <c r="K5" s="1878" t="s">
        <v>518</v>
      </c>
      <c r="L5" s="1878" t="s">
        <v>519</v>
      </c>
    </row>
    <row r="6" spans="1:12" ht="16.5" customHeight="1" x14ac:dyDescent="0.25">
      <c r="A6" s="2313" t="s">
        <v>222</v>
      </c>
      <c r="B6" s="1798" t="s">
        <v>223</v>
      </c>
      <c r="C6" s="1880">
        <v>119</v>
      </c>
      <c r="D6" s="1880">
        <v>116</v>
      </c>
      <c r="E6" s="1880">
        <v>157</v>
      </c>
      <c r="F6" s="1880">
        <v>155</v>
      </c>
      <c r="G6" s="1880">
        <v>143</v>
      </c>
      <c r="H6" s="1880">
        <v>146</v>
      </c>
      <c r="I6" s="1880">
        <v>153</v>
      </c>
      <c r="J6" s="1880">
        <v>151</v>
      </c>
      <c r="K6" s="1880">
        <v>133</v>
      </c>
      <c r="L6" s="1880">
        <v>143</v>
      </c>
    </row>
    <row r="7" spans="1:12" ht="16.5" customHeight="1" x14ac:dyDescent="0.25">
      <c r="A7" s="2313"/>
      <c r="B7" s="1798" t="s">
        <v>866</v>
      </c>
      <c r="C7" s="1880">
        <v>1101</v>
      </c>
      <c r="D7" s="1880">
        <v>1107</v>
      </c>
      <c r="E7" s="1880">
        <v>1114</v>
      </c>
      <c r="F7" s="1880">
        <v>1108</v>
      </c>
      <c r="G7" s="1880">
        <v>1027</v>
      </c>
      <c r="H7" s="1880">
        <v>1136</v>
      </c>
      <c r="I7" s="1880">
        <v>1092</v>
      </c>
      <c r="J7" s="1880">
        <v>1135</v>
      </c>
      <c r="K7" s="1880">
        <v>1140</v>
      </c>
      <c r="L7" s="1880">
        <v>1211</v>
      </c>
    </row>
    <row r="8" spans="1:12" ht="16.5" customHeight="1" x14ac:dyDescent="0.25">
      <c r="A8" s="2307"/>
      <c r="B8" s="1798" t="s">
        <v>867</v>
      </c>
      <c r="C8" s="1880">
        <v>292</v>
      </c>
      <c r="D8" s="1880">
        <v>268</v>
      </c>
      <c r="E8" s="1880">
        <v>297</v>
      </c>
      <c r="F8" s="1880">
        <v>308</v>
      </c>
      <c r="G8" s="1880">
        <v>292</v>
      </c>
      <c r="H8" s="1880">
        <v>320</v>
      </c>
      <c r="I8" s="1880">
        <v>236</v>
      </c>
      <c r="J8" s="1880">
        <v>361</v>
      </c>
      <c r="K8" s="1880">
        <v>344</v>
      </c>
      <c r="L8" s="1880">
        <v>362</v>
      </c>
    </row>
    <row r="9" spans="1:12" ht="16.5" customHeight="1" x14ac:dyDescent="0.25">
      <c r="A9" s="2307"/>
      <c r="B9" s="1798" t="s">
        <v>932</v>
      </c>
      <c r="C9" s="1880">
        <v>13</v>
      </c>
      <c r="D9" s="1880">
        <v>15</v>
      </c>
      <c r="E9" s="1880">
        <v>8</v>
      </c>
      <c r="F9" s="1880">
        <v>20</v>
      </c>
      <c r="G9" s="1880">
        <v>17</v>
      </c>
      <c r="H9" s="1880">
        <v>12</v>
      </c>
      <c r="I9" s="1880">
        <v>11</v>
      </c>
      <c r="J9" s="1880">
        <v>16</v>
      </c>
      <c r="K9" s="1880">
        <v>20</v>
      </c>
      <c r="L9" s="1880">
        <v>19</v>
      </c>
    </row>
    <row r="10" spans="1:12" ht="16.5" customHeight="1" x14ac:dyDescent="0.25">
      <c r="A10" s="2307"/>
      <c r="B10" s="1798" t="s">
        <v>869</v>
      </c>
      <c r="C10" s="1880">
        <v>84</v>
      </c>
      <c r="D10" s="1880">
        <v>89</v>
      </c>
      <c r="E10" s="1880">
        <v>88</v>
      </c>
      <c r="F10" s="1880">
        <v>105</v>
      </c>
      <c r="G10" s="1880">
        <v>82</v>
      </c>
      <c r="H10" s="1880">
        <v>74</v>
      </c>
      <c r="I10" s="1880">
        <v>75</v>
      </c>
      <c r="J10" s="1880">
        <v>118</v>
      </c>
      <c r="K10" s="1880">
        <v>108</v>
      </c>
      <c r="L10" s="1880">
        <v>101</v>
      </c>
    </row>
    <row r="11" spans="1:12" ht="16.5" customHeight="1" x14ac:dyDescent="0.25">
      <c r="A11" s="2307"/>
      <c r="B11" s="1798" t="s">
        <v>870</v>
      </c>
      <c r="C11" s="1880">
        <v>39</v>
      </c>
      <c r="D11" s="1880">
        <v>45</v>
      </c>
      <c r="E11" s="1880">
        <v>50</v>
      </c>
      <c r="F11" s="1880">
        <v>49</v>
      </c>
      <c r="G11" s="1880">
        <v>46</v>
      </c>
      <c r="H11" s="1880">
        <v>46</v>
      </c>
      <c r="I11" s="1880">
        <v>51</v>
      </c>
      <c r="J11" s="1880">
        <v>41</v>
      </c>
      <c r="K11" s="1880">
        <v>44</v>
      </c>
      <c r="L11" s="1880">
        <v>49</v>
      </c>
    </row>
    <row r="12" spans="1:12" ht="16.5" customHeight="1" x14ac:dyDescent="0.25">
      <c r="A12" s="2307"/>
      <c r="B12" s="1798" t="s">
        <v>871</v>
      </c>
      <c r="C12" s="1880">
        <v>74</v>
      </c>
      <c r="D12" s="1880">
        <v>48</v>
      </c>
      <c r="E12" s="1880">
        <v>62</v>
      </c>
      <c r="F12" s="1880">
        <v>65</v>
      </c>
      <c r="G12" s="1880">
        <v>94</v>
      </c>
      <c r="H12" s="1880">
        <v>79</v>
      </c>
      <c r="I12" s="1880">
        <v>71</v>
      </c>
      <c r="J12" s="1880">
        <v>77</v>
      </c>
      <c r="K12" s="1880">
        <v>59</v>
      </c>
      <c r="L12" s="1880">
        <v>77</v>
      </c>
    </row>
    <row r="13" spans="1:12" ht="16.5" customHeight="1" x14ac:dyDescent="0.25">
      <c r="A13" s="2307"/>
      <c r="B13" s="1798" t="s">
        <v>872</v>
      </c>
      <c r="C13" s="1880">
        <v>130</v>
      </c>
      <c r="D13" s="1880">
        <v>119</v>
      </c>
      <c r="E13" s="1880">
        <v>95</v>
      </c>
      <c r="F13" s="1880">
        <v>153</v>
      </c>
      <c r="G13" s="1880">
        <v>142</v>
      </c>
      <c r="H13" s="1880">
        <v>134</v>
      </c>
      <c r="I13" s="1880">
        <v>138</v>
      </c>
      <c r="J13" s="1880">
        <v>144</v>
      </c>
      <c r="K13" s="1880">
        <v>134</v>
      </c>
      <c r="L13" s="1880">
        <v>132</v>
      </c>
    </row>
    <row r="14" spans="1:12" ht="16.5" customHeight="1" x14ac:dyDescent="0.25">
      <c r="A14" s="2307"/>
      <c r="B14" s="1798" t="s">
        <v>231</v>
      </c>
      <c r="C14" s="1880">
        <v>151</v>
      </c>
      <c r="D14" s="1880">
        <v>114</v>
      </c>
      <c r="E14" s="1880">
        <v>153</v>
      </c>
      <c r="F14" s="1880">
        <v>145</v>
      </c>
      <c r="G14" s="1880">
        <v>141</v>
      </c>
      <c r="H14" s="1880">
        <v>153</v>
      </c>
      <c r="I14" s="1880">
        <v>122</v>
      </c>
      <c r="J14" s="1880">
        <v>143</v>
      </c>
      <c r="K14" s="1880">
        <v>134</v>
      </c>
      <c r="L14" s="1880">
        <v>152</v>
      </c>
    </row>
    <row r="15" spans="1:12" ht="16.5" customHeight="1" x14ac:dyDescent="0.25">
      <c r="A15" s="2307"/>
      <c r="B15" s="1798" t="s">
        <v>232</v>
      </c>
      <c r="C15" s="1880">
        <v>24</v>
      </c>
      <c r="D15" s="1880">
        <v>19</v>
      </c>
      <c r="E15" s="1880">
        <v>15</v>
      </c>
      <c r="F15" s="1880">
        <v>14</v>
      </c>
      <c r="G15" s="1880">
        <v>16</v>
      </c>
      <c r="H15" s="1880">
        <v>20</v>
      </c>
      <c r="I15" s="1880">
        <v>15</v>
      </c>
      <c r="J15" s="1880">
        <v>18</v>
      </c>
      <c r="K15" s="1880">
        <v>21</v>
      </c>
      <c r="L15" s="1880">
        <v>22</v>
      </c>
    </row>
    <row r="16" spans="1:12" ht="16.5" customHeight="1" x14ac:dyDescent="0.25">
      <c r="A16" s="2307"/>
      <c r="B16" s="1775" t="s">
        <v>873</v>
      </c>
      <c r="C16" s="1880">
        <v>228</v>
      </c>
      <c r="D16" s="1880">
        <v>214</v>
      </c>
      <c r="E16" s="1880">
        <v>224</v>
      </c>
      <c r="F16" s="1880">
        <v>224</v>
      </c>
      <c r="G16" s="1880">
        <v>247</v>
      </c>
      <c r="H16" s="1880">
        <v>260</v>
      </c>
      <c r="I16" s="1880">
        <v>267</v>
      </c>
      <c r="J16" s="1880">
        <v>306</v>
      </c>
      <c r="K16" s="1880">
        <v>243</v>
      </c>
      <c r="L16" s="1880">
        <v>277</v>
      </c>
    </row>
    <row r="17" spans="1:12" ht="16.5" customHeight="1" x14ac:dyDescent="0.25">
      <c r="A17" s="2307"/>
      <c r="B17" s="1775" t="s">
        <v>874</v>
      </c>
      <c r="C17" s="1880">
        <v>67</v>
      </c>
      <c r="D17" s="1880">
        <v>48</v>
      </c>
      <c r="E17" s="1880">
        <v>42</v>
      </c>
      <c r="F17" s="1880">
        <v>54</v>
      </c>
      <c r="G17" s="1880">
        <v>48</v>
      </c>
      <c r="H17" s="1880">
        <v>67</v>
      </c>
      <c r="I17" s="1880">
        <v>44</v>
      </c>
      <c r="J17" s="1880">
        <v>78</v>
      </c>
      <c r="K17" s="1880">
        <v>68</v>
      </c>
      <c r="L17" s="1880">
        <v>71</v>
      </c>
    </row>
    <row r="18" spans="1:12" ht="16.5" customHeight="1" x14ac:dyDescent="0.25">
      <c r="A18" s="2307"/>
      <c r="B18" s="1775" t="s">
        <v>875</v>
      </c>
      <c r="C18" s="1880">
        <v>428</v>
      </c>
      <c r="D18" s="1880">
        <v>433</v>
      </c>
      <c r="E18" s="1880">
        <v>487</v>
      </c>
      <c r="F18" s="1880">
        <v>514</v>
      </c>
      <c r="G18" s="1880">
        <v>555</v>
      </c>
      <c r="H18" s="1880">
        <v>551</v>
      </c>
      <c r="I18" s="1880">
        <v>448</v>
      </c>
      <c r="J18" s="1880">
        <v>530</v>
      </c>
      <c r="K18" s="1880">
        <v>537</v>
      </c>
      <c r="L18" s="1880">
        <v>574</v>
      </c>
    </row>
    <row r="19" spans="1:12" ht="16.5" customHeight="1" x14ac:dyDescent="0.25">
      <c r="A19" s="2307"/>
      <c r="B19" s="1775" t="s">
        <v>236</v>
      </c>
      <c r="C19" s="1880">
        <v>4</v>
      </c>
      <c r="D19" s="1880">
        <v>6</v>
      </c>
      <c r="E19" s="1880">
        <v>5</v>
      </c>
      <c r="F19" s="1880">
        <v>5</v>
      </c>
      <c r="G19" s="1880">
        <v>9</v>
      </c>
      <c r="H19" s="1880">
        <v>13</v>
      </c>
      <c r="I19" s="1880">
        <v>9</v>
      </c>
      <c r="J19" s="1880">
        <v>18</v>
      </c>
      <c r="K19" s="1880">
        <v>9</v>
      </c>
      <c r="L19" s="1880">
        <v>18</v>
      </c>
    </row>
    <row r="20" spans="1:12" ht="16.5" customHeight="1" x14ac:dyDescent="0.25">
      <c r="A20" s="2307"/>
      <c r="B20" s="1775" t="s">
        <v>876</v>
      </c>
      <c r="C20" s="1880">
        <v>3</v>
      </c>
      <c r="D20" s="1880">
        <v>1</v>
      </c>
      <c r="E20" s="1880">
        <v>3</v>
      </c>
      <c r="F20" s="1880">
        <v>5</v>
      </c>
      <c r="G20" s="1880">
        <v>2</v>
      </c>
      <c r="H20" s="1880">
        <v>6</v>
      </c>
      <c r="I20" s="1880">
        <v>8</v>
      </c>
      <c r="J20" s="1880">
        <v>6</v>
      </c>
      <c r="K20" s="1880">
        <v>7</v>
      </c>
      <c r="L20" s="1880">
        <v>3</v>
      </c>
    </row>
    <row r="21" spans="1:12" ht="16.5" customHeight="1" x14ac:dyDescent="0.25">
      <c r="A21" s="2307"/>
      <c r="B21" s="1775" t="s">
        <v>877</v>
      </c>
      <c r="C21" s="1880">
        <v>51</v>
      </c>
      <c r="D21" s="1880">
        <v>55</v>
      </c>
      <c r="E21" s="1880">
        <v>51</v>
      </c>
      <c r="F21" s="1880">
        <v>73</v>
      </c>
      <c r="G21" s="1880">
        <v>52</v>
      </c>
      <c r="H21" s="1880">
        <v>48</v>
      </c>
      <c r="I21" s="1880">
        <v>39</v>
      </c>
      <c r="J21" s="1880">
        <v>40</v>
      </c>
      <c r="K21" s="1880">
        <v>59</v>
      </c>
      <c r="L21" s="1880">
        <v>65</v>
      </c>
    </row>
    <row r="22" spans="1:12" ht="16.5" customHeight="1" x14ac:dyDescent="0.25">
      <c r="A22" s="2307"/>
      <c r="B22" s="1775" t="s">
        <v>878</v>
      </c>
      <c r="C22" s="1880">
        <v>1</v>
      </c>
      <c r="D22" s="1880">
        <v>3</v>
      </c>
      <c r="E22" s="1880">
        <v>3</v>
      </c>
      <c r="F22" s="1880">
        <v>4</v>
      </c>
      <c r="G22" s="1880">
        <v>6</v>
      </c>
      <c r="H22" s="1880">
        <v>1</v>
      </c>
      <c r="I22" s="1880">
        <v>5</v>
      </c>
      <c r="J22" s="1880">
        <v>9</v>
      </c>
      <c r="K22" s="1880">
        <v>5</v>
      </c>
      <c r="L22" s="1880">
        <v>4</v>
      </c>
    </row>
    <row r="23" spans="1:12" ht="16.5" customHeight="1" x14ac:dyDescent="0.25">
      <c r="A23" s="2307"/>
      <c r="B23" s="1775" t="s">
        <v>879</v>
      </c>
      <c r="C23" s="1880">
        <v>28</v>
      </c>
      <c r="D23" s="1880">
        <v>16</v>
      </c>
      <c r="E23" s="1880">
        <v>33</v>
      </c>
      <c r="F23" s="1880">
        <v>25</v>
      </c>
      <c r="G23" s="1880">
        <v>16</v>
      </c>
      <c r="H23" s="1880">
        <v>30</v>
      </c>
      <c r="I23" s="1880">
        <v>54</v>
      </c>
      <c r="J23" s="1880">
        <v>65</v>
      </c>
      <c r="K23" s="1880">
        <v>59</v>
      </c>
      <c r="L23" s="1880">
        <v>66</v>
      </c>
    </row>
    <row r="24" spans="1:12" ht="16.5" customHeight="1" x14ac:dyDescent="0.25">
      <c r="A24" s="2307"/>
      <c r="B24" s="1775" t="s">
        <v>880</v>
      </c>
      <c r="C24" s="1880">
        <v>254</v>
      </c>
      <c r="D24" s="1880">
        <v>228</v>
      </c>
      <c r="E24" s="1880">
        <v>208</v>
      </c>
      <c r="F24" s="1880">
        <v>270</v>
      </c>
      <c r="G24" s="1880">
        <v>238</v>
      </c>
      <c r="H24" s="1880">
        <v>270</v>
      </c>
      <c r="I24" s="1880">
        <v>169</v>
      </c>
      <c r="J24" s="1880">
        <v>196</v>
      </c>
      <c r="K24" s="1880">
        <v>189</v>
      </c>
      <c r="L24" s="1880">
        <v>196</v>
      </c>
    </row>
    <row r="25" spans="1:12" ht="16.5" customHeight="1" x14ac:dyDescent="0.25">
      <c r="A25" s="2307"/>
      <c r="B25" s="1775" t="s">
        <v>881</v>
      </c>
      <c r="C25" s="1880">
        <v>214</v>
      </c>
      <c r="D25" s="1880">
        <v>193</v>
      </c>
      <c r="E25" s="1880">
        <v>242</v>
      </c>
      <c r="F25" s="1880">
        <v>282</v>
      </c>
      <c r="G25" s="1880">
        <v>281</v>
      </c>
      <c r="H25" s="1880">
        <v>361</v>
      </c>
      <c r="I25" s="1880">
        <v>345</v>
      </c>
      <c r="J25" s="1880">
        <v>401</v>
      </c>
      <c r="K25" s="1880">
        <v>446</v>
      </c>
      <c r="L25" s="1880">
        <v>475</v>
      </c>
    </row>
    <row r="26" spans="1:12" ht="16.5" customHeight="1" x14ac:dyDescent="0.25">
      <c r="A26" s="2307"/>
      <c r="B26" s="1799" t="s">
        <v>38</v>
      </c>
      <c r="C26" s="1895">
        <f t="shared" ref="C26:G26" si="0">SUM(C6:C25)</f>
        <v>3305</v>
      </c>
      <c r="D26" s="1895">
        <f t="shared" si="0"/>
        <v>3137</v>
      </c>
      <c r="E26" s="1895">
        <f t="shared" si="0"/>
        <v>3337</v>
      </c>
      <c r="F26" s="1895">
        <f t="shared" si="0"/>
        <v>3578</v>
      </c>
      <c r="G26" s="1895">
        <f t="shared" si="0"/>
        <v>3454</v>
      </c>
      <c r="H26" s="1895">
        <f>SUM(H6:H25)</f>
        <v>3727</v>
      </c>
      <c r="I26" s="1895">
        <f>SUM(I6:I25)</f>
        <v>3352</v>
      </c>
      <c r="J26" s="1895">
        <v>3853</v>
      </c>
      <c r="K26" s="1895">
        <f>SUM(K6:K25)</f>
        <v>3759</v>
      </c>
      <c r="L26" s="1895">
        <f>SUM(L6:L25)</f>
        <v>4017</v>
      </c>
    </row>
    <row r="27" spans="1:12" ht="16.5" customHeight="1" x14ac:dyDescent="0.25">
      <c r="A27" s="2311" t="s">
        <v>242</v>
      </c>
      <c r="B27" s="1775" t="s">
        <v>882</v>
      </c>
      <c r="C27" s="1882">
        <v>2</v>
      </c>
      <c r="D27" s="1882">
        <v>3</v>
      </c>
      <c r="E27" s="1882">
        <v>3</v>
      </c>
      <c r="F27" s="1882">
        <v>2</v>
      </c>
      <c r="G27" s="1882">
        <v>5</v>
      </c>
      <c r="H27" s="1882">
        <v>9</v>
      </c>
      <c r="I27" s="1882">
        <v>15</v>
      </c>
      <c r="J27" s="1882">
        <v>12</v>
      </c>
      <c r="K27" s="1882">
        <v>11</v>
      </c>
      <c r="L27" s="1882">
        <v>15</v>
      </c>
    </row>
    <row r="28" spans="1:12" ht="16.5" customHeight="1" x14ac:dyDescent="0.25">
      <c r="A28" s="2312"/>
      <c r="B28" s="1798" t="s">
        <v>889</v>
      </c>
      <c r="C28" s="1882">
        <v>1</v>
      </c>
      <c r="D28" s="1882">
        <v>2</v>
      </c>
      <c r="E28" s="1882">
        <v>3</v>
      </c>
      <c r="F28" s="1882">
        <v>1</v>
      </c>
      <c r="G28" s="1882">
        <v>1</v>
      </c>
      <c r="H28" s="1882">
        <v>7</v>
      </c>
      <c r="I28" s="1882">
        <v>10</v>
      </c>
      <c r="J28" s="1882">
        <v>1</v>
      </c>
      <c r="K28" s="1882">
        <v>6</v>
      </c>
      <c r="L28" s="1882">
        <v>1</v>
      </c>
    </row>
    <row r="29" spans="1:12" ht="16.5" customHeight="1" x14ac:dyDescent="0.25">
      <c r="A29" s="2312"/>
      <c r="B29" s="1798" t="s">
        <v>884</v>
      </c>
      <c r="C29" s="1896" t="s">
        <v>845</v>
      </c>
      <c r="D29" s="1896" t="s">
        <v>845</v>
      </c>
      <c r="E29" s="1896" t="s">
        <v>845</v>
      </c>
      <c r="F29" s="1896" t="s">
        <v>845</v>
      </c>
      <c r="G29" s="1896" t="s">
        <v>797</v>
      </c>
      <c r="H29" s="1896" t="s">
        <v>797</v>
      </c>
      <c r="I29" s="1896" t="s">
        <v>797</v>
      </c>
      <c r="J29" s="1896" t="s">
        <v>797</v>
      </c>
      <c r="K29" s="1896">
        <v>0</v>
      </c>
      <c r="L29" s="1896">
        <v>0</v>
      </c>
    </row>
    <row r="30" spans="1:12" ht="16.5" customHeight="1" x14ac:dyDescent="0.25">
      <c r="A30" s="2312"/>
      <c r="B30" s="1798" t="s">
        <v>885</v>
      </c>
      <c r="C30" s="1896">
        <v>4</v>
      </c>
      <c r="D30" s="1896">
        <v>3</v>
      </c>
      <c r="E30" s="1896">
        <v>1</v>
      </c>
      <c r="F30" s="1896">
        <v>3</v>
      </c>
      <c r="G30" s="1896" t="s">
        <v>797</v>
      </c>
      <c r="H30" s="1896">
        <v>7</v>
      </c>
      <c r="I30" s="1896">
        <v>93</v>
      </c>
      <c r="J30" s="1896">
        <v>64</v>
      </c>
      <c r="K30" s="1896">
        <v>1</v>
      </c>
      <c r="L30" s="1896">
        <v>7</v>
      </c>
    </row>
    <row r="31" spans="1:12" ht="16.5" customHeight="1" x14ac:dyDescent="0.25">
      <c r="A31" s="2312"/>
      <c r="B31" s="1799" t="s">
        <v>38</v>
      </c>
      <c r="C31" s="1895">
        <f t="shared" ref="C31:I31" si="1">SUM(C27:C30)</f>
        <v>7</v>
      </c>
      <c r="D31" s="1895">
        <f t="shared" si="1"/>
        <v>8</v>
      </c>
      <c r="E31" s="1895">
        <f t="shared" si="1"/>
        <v>7</v>
      </c>
      <c r="F31" s="1895">
        <f t="shared" si="1"/>
        <v>6</v>
      </c>
      <c r="G31" s="1895">
        <f t="shared" si="1"/>
        <v>6</v>
      </c>
      <c r="H31" s="1895">
        <f t="shared" si="1"/>
        <v>23</v>
      </c>
      <c r="I31" s="1895">
        <f t="shared" si="1"/>
        <v>118</v>
      </c>
      <c r="J31" s="1895">
        <v>77</v>
      </c>
      <c r="K31" s="1895">
        <f>SUM(K27:K30)</f>
        <v>18</v>
      </c>
      <c r="L31" s="1895">
        <f>SUM(L27:L30)</f>
        <v>23</v>
      </c>
    </row>
    <row r="32" spans="1:12" ht="16.5" customHeight="1" x14ac:dyDescent="0.25">
      <c r="A32" s="2311" t="s">
        <v>246</v>
      </c>
      <c r="B32" s="1798" t="s">
        <v>933</v>
      </c>
      <c r="C32" s="1882">
        <v>67</v>
      </c>
      <c r="D32" s="1882">
        <v>34</v>
      </c>
      <c r="E32" s="1882">
        <v>33</v>
      </c>
      <c r="F32" s="1882">
        <v>53</v>
      </c>
      <c r="G32" s="1882">
        <v>53</v>
      </c>
      <c r="H32" s="1882">
        <v>27</v>
      </c>
      <c r="I32" s="1882">
        <v>14</v>
      </c>
      <c r="J32" s="1882">
        <v>15</v>
      </c>
      <c r="K32" s="1882">
        <v>5</v>
      </c>
      <c r="L32" s="1882">
        <v>10</v>
      </c>
    </row>
    <row r="33" spans="1:12" ht="16.5" customHeight="1" x14ac:dyDescent="0.25">
      <c r="A33" s="2308"/>
      <c r="B33" s="1798" t="s">
        <v>887</v>
      </c>
      <c r="C33" s="1882">
        <v>4</v>
      </c>
      <c r="D33" s="1882">
        <v>3</v>
      </c>
      <c r="E33" s="1896" t="s">
        <v>845</v>
      </c>
      <c r="F33" s="1896">
        <v>1</v>
      </c>
      <c r="G33" s="1896">
        <v>5</v>
      </c>
      <c r="H33" s="1896" t="s">
        <v>797</v>
      </c>
      <c r="I33" s="1896" t="s">
        <v>797</v>
      </c>
      <c r="J33" s="1896">
        <v>5</v>
      </c>
      <c r="K33" s="1896">
        <v>4</v>
      </c>
      <c r="L33" s="1896">
        <v>1</v>
      </c>
    </row>
    <row r="34" spans="1:12" ht="16.5" customHeight="1" x14ac:dyDescent="0.25">
      <c r="A34" s="2308"/>
      <c r="B34" s="1775" t="s">
        <v>117</v>
      </c>
      <c r="C34" s="1897" t="s">
        <v>888</v>
      </c>
      <c r="D34" s="1897" t="s">
        <v>888</v>
      </c>
      <c r="E34" s="1897" t="s">
        <v>888</v>
      </c>
      <c r="F34" s="1897" t="s">
        <v>888</v>
      </c>
      <c r="G34" s="1897" t="s">
        <v>888</v>
      </c>
      <c r="H34" s="1897" t="s">
        <v>888</v>
      </c>
      <c r="I34" s="1897" t="s">
        <v>888</v>
      </c>
      <c r="J34" s="1897" t="s">
        <v>888</v>
      </c>
      <c r="K34" s="1894">
        <v>51</v>
      </c>
      <c r="L34" s="1894">
        <v>82</v>
      </c>
    </row>
    <row r="35" spans="1:12" ht="16.5" customHeight="1" x14ac:dyDescent="0.25">
      <c r="A35" s="2308"/>
      <c r="B35" s="1799" t="s">
        <v>38</v>
      </c>
      <c r="C35" s="1895">
        <f t="shared" ref="C35:I35" si="2">SUM(C32:C34)</f>
        <v>71</v>
      </c>
      <c r="D35" s="1895">
        <f t="shared" si="2"/>
        <v>37</v>
      </c>
      <c r="E35" s="1895">
        <f t="shared" si="2"/>
        <v>33</v>
      </c>
      <c r="F35" s="1895">
        <f t="shared" si="2"/>
        <v>54</v>
      </c>
      <c r="G35" s="1895">
        <f t="shared" si="2"/>
        <v>58</v>
      </c>
      <c r="H35" s="1895">
        <f t="shared" si="2"/>
        <v>27</v>
      </c>
      <c r="I35" s="1895">
        <f t="shared" si="2"/>
        <v>14</v>
      </c>
      <c r="J35" s="1898">
        <v>20</v>
      </c>
      <c r="K35" s="1898">
        <f>SUM(K32:K34)</f>
        <v>60</v>
      </c>
      <c r="L35" s="1898">
        <f>SUM(L32:L34)</f>
        <v>93</v>
      </c>
    </row>
    <row r="36" spans="1:12" ht="16.5" customHeight="1" x14ac:dyDescent="0.25">
      <c r="A36" s="1801" t="s">
        <v>72</v>
      </c>
      <c r="B36" s="1801"/>
      <c r="C36" s="1895">
        <f t="shared" ref="C36:L36" si="3">SUM(C35,C31,C26)</f>
        <v>3383</v>
      </c>
      <c r="D36" s="1895">
        <f t="shared" si="3"/>
        <v>3182</v>
      </c>
      <c r="E36" s="1895">
        <f t="shared" si="3"/>
        <v>3377</v>
      </c>
      <c r="F36" s="1895">
        <f t="shared" si="3"/>
        <v>3638</v>
      </c>
      <c r="G36" s="1895">
        <f t="shared" si="3"/>
        <v>3518</v>
      </c>
      <c r="H36" s="1895">
        <f t="shared" si="3"/>
        <v>3777</v>
      </c>
      <c r="I36" s="1895">
        <f t="shared" si="3"/>
        <v>3484</v>
      </c>
      <c r="J36" s="1895">
        <f t="shared" si="3"/>
        <v>3950</v>
      </c>
      <c r="K36" s="1895">
        <f t="shared" si="3"/>
        <v>3837</v>
      </c>
      <c r="L36" s="1895">
        <f t="shared" si="3"/>
        <v>4133</v>
      </c>
    </row>
    <row r="37" spans="1:12" ht="16.5" customHeight="1" x14ac:dyDescent="0.25">
      <c r="A37" s="1801"/>
      <c r="B37" s="1801"/>
      <c r="C37" s="1833"/>
      <c r="D37" s="1833"/>
      <c r="E37" s="1833"/>
      <c r="F37" s="1833"/>
      <c r="G37" s="1833"/>
      <c r="H37" s="1833"/>
      <c r="I37" s="1833"/>
      <c r="J37" s="1833"/>
      <c r="K37" s="1833"/>
      <c r="L37" s="1833"/>
    </row>
    <row r="38" spans="1:12" ht="16.5" customHeight="1" x14ac:dyDescent="0.25">
      <c r="A38" s="1688" t="s">
        <v>2</v>
      </c>
      <c r="B38" s="1801"/>
      <c r="C38" s="1833"/>
      <c r="D38" s="1833"/>
      <c r="E38" s="1833"/>
      <c r="F38" s="1833"/>
      <c r="G38" s="1833"/>
      <c r="H38" s="1833"/>
      <c r="I38" s="1833"/>
      <c r="J38" s="1833"/>
      <c r="K38" s="1833"/>
      <c r="L38" s="1833"/>
    </row>
    <row r="39" spans="1:12" ht="16.5" customHeight="1" x14ac:dyDescent="0.25">
      <c r="A39" s="1801"/>
      <c r="B39" s="1801"/>
      <c r="C39" s="1833"/>
      <c r="D39" s="1833"/>
      <c r="E39" s="1833"/>
      <c r="F39" s="1833"/>
      <c r="G39" s="1833"/>
      <c r="H39" s="1833"/>
      <c r="I39" s="1833"/>
      <c r="J39" s="1833"/>
      <c r="K39" s="1833"/>
      <c r="L39" s="1833"/>
    </row>
    <row r="40" spans="1:12" ht="16.5" customHeight="1" x14ac:dyDescent="0.25">
      <c r="A40" s="1782" t="s">
        <v>865</v>
      </c>
      <c r="B40" s="1832"/>
      <c r="C40" s="1878" t="s">
        <v>413</v>
      </c>
      <c r="D40" s="1878" t="s">
        <v>414</v>
      </c>
      <c r="E40" s="1878" t="s">
        <v>415</v>
      </c>
      <c r="F40" s="1878" t="s">
        <v>416</v>
      </c>
      <c r="G40" s="1878" t="s">
        <v>417</v>
      </c>
      <c r="H40" s="1878" t="s">
        <v>418</v>
      </c>
      <c r="I40" s="1878" t="s">
        <v>419</v>
      </c>
      <c r="J40" s="1878" t="s">
        <v>511</v>
      </c>
      <c r="K40" s="1878" t="s">
        <v>518</v>
      </c>
      <c r="L40" s="1878" t="s">
        <v>519</v>
      </c>
    </row>
    <row r="41" spans="1:12" ht="16.5" customHeight="1" x14ac:dyDescent="0.25">
      <c r="A41" s="2313" t="s">
        <v>222</v>
      </c>
      <c r="B41" s="1798" t="s">
        <v>223</v>
      </c>
      <c r="C41" s="68">
        <v>58</v>
      </c>
      <c r="D41" s="68">
        <v>61</v>
      </c>
      <c r="E41" s="68">
        <v>71</v>
      </c>
      <c r="F41" s="68">
        <v>77</v>
      </c>
      <c r="G41" s="68">
        <v>55</v>
      </c>
      <c r="H41" s="68">
        <v>54</v>
      </c>
      <c r="I41" s="68">
        <v>71</v>
      </c>
      <c r="J41" s="68">
        <v>71</v>
      </c>
      <c r="K41" s="68">
        <v>73</v>
      </c>
      <c r="L41" s="68">
        <v>67</v>
      </c>
    </row>
    <row r="42" spans="1:12" ht="16.5" customHeight="1" x14ac:dyDescent="0.25">
      <c r="A42" s="2313"/>
      <c r="B42" s="1798" t="s">
        <v>866</v>
      </c>
      <c r="C42" s="68">
        <v>524</v>
      </c>
      <c r="D42" s="68">
        <v>526</v>
      </c>
      <c r="E42" s="68">
        <v>537</v>
      </c>
      <c r="F42" s="68">
        <v>509</v>
      </c>
      <c r="G42" s="68">
        <v>484</v>
      </c>
      <c r="H42" s="68">
        <v>533</v>
      </c>
      <c r="I42" s="68">
        <v>495</v>
      </c>
      <c r="J42" s="68">
        <v>495</v>
      </c>
      <c r="K42" s="68">
        <v>557</v>
      </c>
      <c r="L42" s="68">
        <v>571</v>
      </c>
    </row>
    <row r="43" spans="1:12" ht="16.5" customHeight="1" x14ac:dyDescent="0.25">
      <c r="A43" s="2307"/>
      <c r="B43" s="1798" t="s">
        <v>867</v>
      </c>
      <c r="C43" s="68">
        <v>108</v>
      </c>
      <c r="D43" s="68">
        <v>101</v>
      </c>
      <c r="E43" s="68">
        <v>119</v>
      </c>
      <c r="F43" s="68">
        <v>115</v>
      </c>
      <c r="G43" s="68">
        <v>99</v>
      </c>
      <c r="H43" s="68">
        <v>119</v>
      </c>
      <c r="I43" s="68">
        <v>98</v>
      </c>
      <c r="J43" s="68">
        <v>132</v>
      </c>
      <c r="K43" s="68">
        <v>128</v>
      </c>
      <c r="L43" s="68">
        <v>128</v>
      </c>
    </row>
    <row r="44" spans="1:12" ht="16.5" customHeight="1" x14ac:dyDescent="0.25">
      <c r="A44" s="2307"/>
      <c r="B44" s="1798" t="s">
        <v>932</v>
      </c>
      <c r="C44" s="68">
        <v>7</v>
      </c>
      <c r="D44" s="68">
        <v>4</v>
      </c>
      <c r="E44" s="68">
        <v>4</v>
      </c>
      <c r="F44" s="68">
        <v>10</v>
      </c>
      <c r="G44" s="68">
        <v>7</v>
      </c>
      <c r="H44" s="68">
        <v>6</v>
      </c>
      <c r="I44" s="68">
        <v>6</v>
      </c>
      <c r="J44" s="68">
        <v>6</v>
      </c>
      <c r="K44" s="68">
        <v>8</v>
      </c>
      <c r="L44" s="68">
        <v>13</v>
      </c>
    </row>
    <row r="45" spans="1:12" ht="16.5" customHeight="1" x14ac:dyDescent="0.25">
      <c r="A45" s="2307"/>
      <c r="B45" s="1798" t="s">
        <v>869</v>
      </c>
      <c r="C45" s="68">
        <v>41</v>
      </c>
      <c r="D45" s="68">
        <v>32</v>
      </c>
      <c r="E45" s="68">
        <v>30</v>
      </c>
      <c r="F45" s="68">
        <v>43</v>
      </c>
      <c r="G45" s="68">
        <v>41</v>
      </c>
      <c r="H45" s="68">
        <v>38</v>
      </c>
      <c r="I45" s="68">
        <v>25</v>
      </c>
      <c r="J45" s="68">
        <v>49</v>
      </c>
      <c r="K45" s="68">
        <v>48</v>
      </c>
      <c r="L45" s="68">
        <v>45</v>
      </c>
    </row>
    <row r="46" spans="1:12" ht="16.5" customHeight="1" x14ac:dyDescent="0.25">
      <c r="A46" s="2307"/>
      <c r="B46" s="1798" t="s">
        <v>870</v>
      </c>
      <c r="C46" s="68">
        <v>10</v>
      </c>
      <c r="D46" s="68">
        <v>8</v>
      </c>
      <c r="E46" s="68">
        <v>7</v>
      </c>
      <c r="F46" s="68">
        <v>5</v>
      </c>
      <c r="G46" s="68">
        <v>8</v>
      </c>
      <c r="H46" s="68">
        <v>5</v>
      </c>
      <c r="I46" s="68">
        <v>9</v>
      </c>
      <c r="J46" s="68">
        <v>7</v>
      </c>
      <c r="K46" s="68">
        <v>7</v>
      </c>
      <c r="L46" s="68">
        <v>8</v>
      </c>
    </row>
    <row r="47" spans="1:12" ht="16.5" customHeight="1" x14ac:dyDescent="0.25">
      <c r="A47" s="2307"/>
      <c r="B47" s="1798" t="s">
        <v>871</v>
      </c>
      <c r="C47" s="68">
        <v>8</v>
      </c>
      <c r="D47" s="68">
        <v>8</v>
      </c>
      <c r="E47" s="68">
        <v>8</v>
      </c>
      <c r="F47" s="68">
        <v>7</v>
      </c>
      <c r="G47" s="68">
        <v>6</v>
      </c>
      <c r="H47" s="68">
        <v>10</v>
      </c>
      <c r="I47" s="68">
        <v>7</v>
      </c>
      <c r="J47" s="68">
        <v>12</v>
      </c>
      <c r="K47" s="68">
        <v>3</v>
      </c>
      <c r="L47" s="68">
        <v>5</v>
      </c>
    </row>
    <row r="48" spans="1:12" ht="16.5" customHeight="1" x14ac:dyDescent="0.25">
      <c r="A48" s="2307"/>
      <c r="B48" s="1798" t="s">
        <v>872</v>
      </c>
      <c r="C48" s="68">
        <v>40</v>
      </c>
      <c r="D48" s="68">
        <v>36</v>
      </c>
      <c r="E48" s="68">
        <v>29</v>
      </c>
      <c r="F48" s="68">
        <v>52</v>
      </c>
      <c r="G48" s="68">
        <v>36</v>
      </c>
      <c r="H48" s="68">
        <v>40</v>
      </c>
      <c r="I48" s="68">
        <v>60</v>
      </c>
      <c r="J48" s="68">
        <v>46</v>
      </c>
      <c r="K48" s="68">
        <v>33</v>
      </c>
      <c r="L48" s="68">
        <v>41</v>
      </c>
    </row>
    <row r="49" spans="1:12" ht="16.5" customHeight="1" x14ac:dyDescent="0.25">
      <c r="A49" s="2307"/>
      <c r="B49" s="1798" t="s">
        <v>231</v>
      </c>
      <c r="C49" s="68">
        <v>46</v>
      </c>
      <c r="D49" s="68">
        <v>36</v>
      </c>
      <c r="E49" s="68">
        <v>49</v>
      </c>
      <c r="F49" s="68">
        <v>43</v>
      </c>
      <c r="G49" s="68">
        <v>38</v>
      </c>
      <c r="H49" s="68">
        <v>45</v>
      </c>
      <c r="I49" s="68">
        <v>29</v>
      </c>
      <c r="J49" s="68">
        <v>44</v>
      </c>
      <c r="K49" s="68">
        <v>27</v>
      </c>
      <c r="L49" s="68">
        <v>47</v>
      </c>
    </row>
    <row r="50" spans="1:12" ht="16.5" customHeight="1" x14ac:dyDescent="0.25">
      <c r="A50" s="2307"/>
      <c r="B50" s="1798" t="s">
        <v>232</v>
      </c>
      <c r="C50" s="68">
        <v>6</v>
      </c>
      <c r="D50" s="68">
        <v>4</v>
      </c>
      <c r="E50" s="68">
        <v>2</v>
      </c>
      <c r="F50" s="68">
        <v>3</v>
      </c>
      <c r="G50" s="68">
        <v>2</v>
      </c>
      <c r="H50" s="68">
        <v>2</v>
      </c>
      <c r="I50" s="68">
        <v>5</v>
      </c>
      <c r="J50" s="68">
        <v>3</v>
      </c>
      <c r="K50" s="68">
        <v>4</v>
      </c>
      <c r="L50" s="68">
        <v>3</v>
      </c>
    </row>
    <row r="51" spans="1:12" ht="16.5" customHeight="1" x14ac:dyDescent="0.25">
      <c r="A51" s="2307"/>
      <c r="B51" s="1775" t="s">
        <v>873</v>
      </c>
      <c r="C51" s="68">
        <v>16</v>
      </c>
      <c r="D51" s="68">
        <v>12</v>
      </c>
      <c r="E51" s="68">
        <v>19</v>
      </c>
      <c r="F51" s="68">
        <v>14</v>
      </c>
      <c r="G51" s="68">
        <v>23</v>
      </c>
      <c r="H51" s="68">
        <v>19</v>
      </c>
      <c r="I51" s="68">
        <v>14</v>
      </c>
      <c r="J51" s="68">
        <v>24</v>
      </c>
      <c r="K51" s="68">
        <v>15</v>
      </c>
      <c r="L51" s="68">
        <v>18</v>
      </c>
    </row>
    <row r="52" spans="1:12" ht="16.5" customHeight="1" x14ac:dyDescent="0.25">
      <c r="A52" s="2307"/>
      <c r="B52" s="1775" t="s">
        <v>874</v>
      </c>
      <c r="C52" s="68">
        <v>19</v>
      </c>
      <c r="D52" s="68">
        <v>6</v>
      </c>
      <c r="E52" s="68">
        <v>14</v>
      </c>
      <c r="F52" s="68">
        <v>12</v>
      </c>
      <c r="G52" s="68">
        <v>13</v>
      </c>
      <c r="H52" s="68">
        <v>16</v>
      </c>
      <c r="I52" s="68">
        <v>11</v>
      </c>
      <c r="J52" s="68">
        <v>17</v>
      </c>
      <c r="K52" s="68">
        <v>14</v>
      </c>
      <c r="L52" s="68">
        <v>16</v>
      </c>
    </row>
    <row r="53" spans="1:12" ht="16.5" customHeight="1" x14ac:dyDescent="0.25">
      <c r="A53" s="2307"/>
      <c r="B53" s="1775" t="s">
        <v>875</v>
      </c>
      <c r="C53" s="68">
        <v>156</v>
      </c>
      <c r="D53" s="68">
        <v>184</v>
      </c>
      <c r="E53" s="68">
        <v>204</v>
      </c>
      <c r="F53" s="68">
        <v>207</v>
      </c>
      <c r="G53" s="68">
        <v>214</v>
      </c>
      <c r="H53" s="68">
        <v>235</v>
      </c>
      <c r="I53" s="68">
        <v>182</v>
      </c>
      <c r="J53" s="68">
        <v>212</v>
      </c>
      <c r="K53" s="68">
        <v>240</v>
      </c>
      <c r="L53" s="68">
        <v>224</v>
      </c>
    </row>
    <row r="54" spans="1:12" ht="16.5" customHeight="1" x14ac:dyDescent="0.25">
      <c r="A54" s="2307"/>
      <c r="B54" s="1775" t="s">
        <v>236</v>
      </c>
      <c r="C54" s="1894">
        <v>1</v>
      </c>
      <c r="D54" s="1894" t="s">
        <v>845</v>
      </c>
      <c r="E54" s="1894">
        <v>1</v>
      </c>
      <c r="F54" s="1894" t="s">
        <v>845</v>
      </c>
      <c r="G54" s="1894" t="s">
        <v>797</v>
      </c>
      <c r="H54" s="1894" t="s">
        <v>797</v>
      </c>
      <c r="I54" s="1894" t="s">
        <v>797</v>
      </c>
      <c r="J54" s="1894">
        <v>0</v>
      </c>
      <c r="K54" s="1894">
        <v>1</v>
      </c>
      <c r="L54" s="1894">
        <v>0</v>
      </c>
    </row>
    <row r="55" spans="1:12" ht="16.5" customHeight="1" x14ac:dyDescent="0.25">
      <c r="A55" s="2307"/>
      <c r="B55" s="1775" t="s">
        <v>876</v>
      </c>
      <c r="C55" s="1065">
        <v>1</v>
      </c>
      <c r="D55" s="1065">
        <v>1</v>
      </c>
      <c r="E55" s="1065">
        <v>3</v>
      </c>
      <c r="F55" s="1065">
        <v>5</v>
      </c>
      <c r="G55" s="1065" t="s">
        <v>797</v>
      </c>
      <c r="H55" s="1065">
        <v>3</v>
      </c>
      <c r="I55" s="1065">
        <v>5</v>
      </c>
      <c r="J55" s="1065">
        <v>4</v>
      </c>
      <c r="K55" s="1065">
        <v>2</v>
      </c>
      <c r="L55" s="1065">
        <v>1</v>
      </c>
    </row>
    <row r="56" spans="1:12" ht="16.5" customHeight="1" x14ac:dyDescent="0.25">
      <c r="A56" s="2307"/>
      <c r="B56" s="1775" t="s">
        <v>877</v>
      </c>
      <c r="C56" s="68">
        <v>23</v>
      </c>
      <c r="D56" s="68">
        <v>21</v>
      </c>
      <c r="E56" s="68">
        <v>15</v>
      </c>
      <c r="F56" s="68">
        <v>30</v>
      </c>
      <c r="G56" s="68">
        <v>20</v>
      </c>
      <c r="H56" s="68">
        <v>18</v>
      </c>
      <c r="I56" s="68">
        <v>12</v>
      </c>
      <c r="J56" s="68">
        <v>15</v>
      </c>
      <c r="K56" s="68">
        <v>24</v>
      </c>
      <c r="L56" s="68">
        <v>37</v>
      </c>
    </row>
    <row r="57" spans="1:12" ht="16.5" customHeight="1" x14ac:dyDescent="0.25">
      <c r="A57" s="2307"/>
      <c r="B57" s="1775" t="s">
        <v>878</v>
      </c>
      <c r="C57" s="1894" t="s">
        <v>845</v>
      </c>
      <c r="D57" s="1894" t="s">
        <v>845</v>
      </c>
      <c r="E57" s="1894">
        <v>1</v>
      </c>
      <c r="F57" s="1894" t="s">
        <v>845</v>
      </c>
      <c r="G57" s="1894" t="s">
        <v>797</v>
      </c>
      <c r="H57" s="1894" t="s">
        <v>797</v>
      </c>
      <c r="I57" s="1894">
        <v>2</v>
      </c>
      <c r="J57" s="1894">
        <v>0</v>
      </c>
      <c r="K57" s="1894">
        <v>0</v>
      </c>
      <c r="L57" s="1894">
        <v>0</v>
      </c>
    </row>
    <row r="58" spans="1:12" ht="16.5" customHeight="1" x14ac:dyDescent="0.25">
      <c r="A58" s="2307"/>
      <c r="B58" s="1775" t="s">
        <v>879</v>
      </c>
      <c r="C58" s="68">
        <v>13</v>
      </c>
      <c r="D58" s="68">
        <v>2</v>
      </c>
      <c r="E58" s="68">
        <v>10</v>
      </c>
      <c r="F58" s="68">
        <v>5</v>
      </c>
      <c r="G58" s="68">
        <v>2</v>
      </c>
      <c r="H58" s="68">
        <v>4</v>
      </c>
      <c r="I58" s="68">
        <v>11</v>
      </c>
      <c r="J58" s="68">
        <v>16</v>
      </c>
      <c r="K58" s="68">
        <v>15</v>
      </c>
      <c r="L58" s="68">
        <v>17</v>
      </c>
    </row>
    <row r="59" spans="1:12" ht="16.5" customHeight="1" x14ac:dyDescent="0.25">
      <c r="A59" s="2307"/>
      <c r="B59" s="1775" t="s">
        <v>880</v>
      </c>
      <c r="C59" s="68">
        <v>102</v>
      </c>
      <c r="D59" s="68">
        <v>96</v>
      </c>
      <c r="E59" s="68">
        <v>83</v>
      </c>
      <c r="F59" s="68">
        <v>88</v>
      </c>
      <c r="G59" s="68">
        <v>98</v>
      </c>
      <c r="H59" s="68">
        <v>97</v>
      </c>
      <c r="I59" s="68">
        <v>56</v>
      </c>
      <c r="J59" s="68">
        <v>59</v>
      </c>
      <c r="K59" s="68">
        <v>52</v>
      </c>
      <c r="L59" s="68">
        <v>63</v>
      </c>
    </row>
    <row r="60" spans="1:12" ht="16.5" customHeight="1" x14ac:dyDescent="0.25">
      <c r="A60" s="2307"/>
      <c r="B60" s="1775" t="s">
        <v>881</v>
      </c>
      <c r="C60" s="68">
        <v>81</v>
      </c>
      <c r="D60" s="68">
        <v>80</v>
      </c>
      <c r="E60" s="68">
        <v>103</v>
      </c>
      <c r="F60" s="68">
        <v>109</v>
      </c>
      <c r="G60" s="68">
        <v>104</v>
      </c>
      <c r="H60" s="68">
        <v>134</v>
      </c>
      <c r="I60" s="68">
        <v>118</v>
      </c>
      <c r="J60" s="68">
        <v>154</v>
      </c>
      <c r="K60" s="68">
        <v>160</v>
      </c>
      <c r="L60" s="68">
        <v>171</v>
      </c>
    </row>
    <row r="61" spans="1:12" ht="16.5" customHeight="1" x14ac:dyDescent="0.25">
      <c r="A61" s="2307"/>
      <c r="B61" s="1799" t="s">
        <v>38</v>
      </c>
      <c r="C61" s="1900">
        <f t="shared" ref="C61:G61" si="4">SUM(C41:C60)</f>
        <v>1260</v>
      </c>
      <c r="D61" s="1900">
        <f t="shared" si="4"/>
        <v>1218</v>
      </c>
      <c r="E61" s="1900">
        <f t="shared" si="4"/>
        <v>1309</v>
      </c>
      <c r="F61" s="1900">
        <f t="shared" si="4"/>
        <v>1334</v>
      </c>
      <c r="G61" s="1900">
        <f t="shared" si="4"/>
        <v>1250</v>
      </c>
      <c r="H61" s="1900">
        <f>SUM(H41:H60)</f>
        <v>1378</v>
      </c>
      <c r="I61" s="1900">
        <f>SUM(I41:I60)</f>
        <v>1216</v>
      </c>
      <c r="J61" s="1900">
        <v>1366</v>
      </c>
      <c r="K61" s="1900">
        <f>SUM(K41:K60)</f>
        <v>1411</v>
      </c>
      <c r="L61" s="1900">
        <f>SUM(L41:L60)</f>
        <v>1475</v>
      </c>
    </row>
    <row r="62" spans="1:12" ht="16.5" customHeight="1" x14ac:dyDescent="0.25">
      <c r="A62" s="2311" t="s">
        <v>242</v>
      </c>
      <c r="B62" s="1775" t="s">
        <v>882</v>
      </c>
      <c r="C62" s="1902">
        <v>1</v>
      </c>
      <c r="D62" s="1902" t="s">
        <v>845</v>
      </c>
      <c r="E62" s="1902">
        <v>3</v>
      </c>
      <c r="F62" s="1894" t="s">
        <v>845</v>
      </c>
      <c r="G62" s="1894">
        <v>3</v>
      </c>
      <c r="H62" s="787">
        <v>7</v>
      </c>
      <c r="I62" s="787">
        <v>10</v>
      </c>
      <c r="J62" s="787">
        <v>7</v>
      </c>
      <c r="K62" s="787">
        <v>5</v>
      </c>
      <c r="L62" s="787">
        <v>7</v>
      </c>
    </row>
    <row r="63" spans="1:12" ht="16.5" customHeight="1" x14ac:dyDescent="0.25">
      <c r="A63" s="2312"/>
      <c r="B63" s="1798" t="s">
        <v>889</v>
      </c>
      <c r="C63" s="1903">
        <v>1</v>
      </c>
      <c r="D63" s="1903">
        <v>2</v>
      </c>
      <c r="E63" s="1903">
        <v>3</v>
      </c>
      <c r="F63" s="1903">
        <v>1</v>
      </c>
      <c r="G63" s="1903">
        <v>1</v>
      </c>
      <c r="H63" s="787">
        <v>7</v>
      </c>
      <c r="I63" s="787">
        <v>10</v>
      </c>
      <c r="J63" s="787">
        <v>1</v>
      </c>
      <c r="K63" s="787">
        <v>5</v>
      </c>
      <c r="L63" s="787">
        <v>1</v>
      </c>
    </row>
    <row r="64" spans="1:12" ht="16.5" customHeight="1" x14ac:dyDescent="0.25">
      <c r="A64" s="2312"/>
      <c r="B64" s="1798" t="s">
        <v>884</v>
      </c>
      <c r="C64" s="1894" t="s">
        <v>845</v>
      </c>
      <c r="D64" s="1894" t="s">
        <v>845</v>
      </c>
      <c r="E64" s="1894" t="s">
        <v>845</v>
      </c>
      <c r="F64" s="1894" t="s">
        <v>845</v>
      </c>
      <c r="G64" s="1894" t="s">
        <v>797</v>
      </c>
      <c r="H64" s="1894" t="s">
        <v>797</v>
      </c>
      <c r="I64" s="1894" t="s">
        <v>797</v>
      </c>
      <c r="J64" s="1894" t="s">
        <v>797</v>
      </c>
      <c r="K64" s="1894" t="s">
        <v>797</v>
      </c>
      <c r="L64" s="1894" t="s">
        <v>797</v>
      </c>
    </row>
    <row r="65" spans="1:12" ht="16.5" customHeight="1" x14ac:dyDescent="0.25">
      <c r="A65" s="2312"/>
      <c r="B65" s="1798" t="s">
        <v>885</v>
      </c>
      <c r="C65" s="1903">
        <v>4</v>
      </c>
      <c r="D65" s="1903">
        <v>2</v>
      </c>
      <c r="E65" s="1903">
        <v>1</v>
      </c>
      <c r="F65" s="1894" t="s">
        <v>845</v>
      </c>
      <c r="G65" s="1894" t="s">
        <v>797</v>
      </c>
      <c r="H65" s="1894">
        <v>6</v>
      </c>
      <c r="I65" s="1894">
        <v>41</v>
      </c>
      <c r="J65" s="1894">
        <v>22</v>
      </c>
      <c r="K65" s="1894">
        <v>1</v>
      </c>
      <c r="L65" s="1894">
        <v>5</v>
      </c>
    </row>
    <row r="66" spans="1:12" ht="16.5" customHeight="1" x14ac:dyDescent="0.25">
      <c r="A66" s="2312"/>
      <c r="B66" s="1799" t="s">
        <v>38</v>
      </c>
      <c r="C66" s="1900">
        <f t="shared" ref="C66:I66" si="5">SUM(C62:C65)</f>
        <v>6</v>
      </c>
      <c r="D66" s="1900">
        <f t="shared" si="5"/>
        <v>4</v>
      </c>
      <c r="E66" s="1900">
        <f t="shared" si="5"/>
        <v>7</v>
      </c>
      <c r="F66" s="1900">
        <f t="shared" si="5"/>
        <v>1</v>
      </c>
      <c r="G66" s="1900">
        <f t="shared" si="5"/>
        <v>4</v>
      </c>
      <c r="H66" s="1900">
        <f t="shared" si="5"/>
        <v>20</v>
      </c>
      <c r="I66" s="1900">
        <f t="shared" si="5"/>
        <v>61</v>
      </c>
      <c r="J66" s="1900">
        <v>30</v>
      </c>
      <c r="K66" s="1900">
        <f>SUM(K62:K65)</f>
        <v>11</v>
      </c>
      <c r="L66" s="1900">
        <f>SUM(L62:L65)</f>
        <v>13</v>
      </c>
    </row>
    <row r="67" spans="1:12" ht="16.5" customHeight="1" x14ac:dyDescent="0.25">
      <c r="A67" s="2311" t="s">
        <v>246</v>
      </c>
      <c r="B67" s="1798" t="s">
        <v>886</v>
      </c>
      <c r="C67" s="1902">
        <v>9</v>
      </c>
      <c r="D67" s="1902">
        <v>2</v>
      </c>
      <c r="E67" s="1902">
        <v>4</v>
      </c>
      <c r="F67" s="1902">
        <v>2</v>
      </c>
      <c r="G67" s="1902">
        <v>3</v>
      </c>
      <c r="H67" s="1902">
        <v>3</v>
      </c>
      <c r="I67" s="1902">
        <v>6</v>
      </c>
      <c r="J67" s="1902">
        <v>1</v>
      </c>
      <c r="K67" s="1902">
        <v>1</v>
      </c>
      <c r="L67" s="1902">
        <v>2</v>
      </c>
    </row>
    <row r="68" spans="1:12" ht="16.5" customHeight="1" x14ac:dyDescent="0.25">
      <c r="A68" s="2308"/>
      <c r="B68" s="1798" t="s">
        <v>887</v>
      </c>
      <c r="C68" s="1894" t="s">
        <v>845</v>
      </c>
      <c r="D68" s="1894">
        <v>1</v>
      </c>
      <c r="E68" s="1894" t="s">
        <v>845</v>
      </c>
      <c r="F68" s="1894" t="s">
        <v>845</v>
      </c>
      <c r="G68" s="1894" t="s">
        <v>845</v>
      </c>
      <c r="H68" s="1894" t="s">
        <v>845</v>
      </c>
      <c r="I68" s="1894">
        <v>1</v>
      </c>
      <c r="J68" s="1894" t="s">
        <v>845</v>
      </c>
      <c r="K68" s="1894">
        <v>2</v>
      </c>
      <c r="L68" s="1894"/>
    </row>
    <row r="69" spans="1:12" ht="16.5" customHeight="1" x14ac:dyDescent="0.25">
      <c r="A69" s="2308"/>
      <c r="B69" s="1775" t="s">
        <v>117</v>
      </c>
      <c r="C69" s="1901" t="s">
        <v>888</v>
      </c>
      <c r="D69" s="1901" t="s">
        <v>888</v>
      </c>
      <c r="E69" s="1901" t="s">
        <v>888</v>
      </c>
      <c r="F69" s="1901" t="s">
        <v>888</v>
      </c>
      <c r="G69" s="1901" t="s">
        <v>888</v>
      </c>
      <c r="H69" s="1901" t="s">
        <v>888</v>
      </c>
      <c r="I69" s="1901" t="s">
        <v>888</v>
      </c>
      <c r="J69" s="1901" t="s">
        <v>888</v>
      </c>
      <c r="K69" s="1894">
        <v>18</v>
      </c>
      <c r="L69" s="1894">
        <v>17</v>
      </c>
    </row>
    <row r="70" spans="1:12" ht="16.5" customHeight="1" x14ac:dyDescent="0.25">
      <c r="A70" s="2308"/>
      <c r="B70" s="1799" t="s">
        <v>38</v>
      </c>
      <c r="C70" s="1900">
        <f t="shared" ref="C70:J70" si="6">SUM(C67:C69)</f>
        <v>9</v>
      </c>
      <c r="D70" s="1900">
        <f t="shared" si="6"/>
        <v>3</v>
      </c>
      <c r="E70" s="1900">
        <f t="shared" si="6"/>
        <v>4</v>
      </c>
      <c r="F70" s="1900">
        <f t="shared" si="6"/>
        <v>2</v>
      </c>
      <c r="G70" s="1900">
        <f t="shared" si="6"/>
        <v>3</v>
      </c>
      <c r="H70" s="1900">
        <f t="shared" si="6"/>
        <v>3</v>
      </c>
      <c r="I70" s="1900">
        <f t="shared" si="6"/>
        <v>7</v>
      </c>
      <c r="J70" s="1900">
        <f t="shared" si="6"/>
        <v>1</v>
      </c>
      <c r="K70" s="1900">
        <f>SUM(K67:K69)</f>
        <v>21</v>
      </c>
      <c r="L70" s="1900">
        <f>SUM(L67:L69)</f>
        <v>19</v>
      </c>
    </row>
    <row r="71" spans="1:12" ht="16.5" customHeight="1" x14ac:dyDescent="0.25">
      <c r="A71" s="1801" t="s">
        <v>72</v>
      </c>
      <c r="B71" s="1801"/>
      <c r="C71" s="1900">
        <f t="shared" ref="C71:L71" si="7">SUM(C70,C66,C61)</f>
        <v>1275</v>
      </c>
      <c r="D71" s="1900">
        <f t="shared" si="7"/>
        <v>1225</v>
      </c>
      <c r="E71" s="1900">
        <f t="shared" si="7"/>
        <v>1320</v>
      </c>
      <c r="F71" s="1900">
        <f t="shared" si="7"/>
        <v>1337</v>
      </c>
      <c r="G71" s="1900">
        <f t="shared" si="7"/>
        <v>1257</v>
      </c>
      <c r="H71" s="1900">
        <f t="shared" si="7"/>
        <v>1401</v>
      </c>
      <c r="I71" s="1900">
        <f t="shared" si="7"/>
        <v>1284</v>
      </c>
      <c r="J71" s="1900">
        <f t="shared" si="7"/>
        <v>1397</v>
      </c>
      <c r="K71" s="1900">
        <f t="shared" si="7"/>
        <v>1443</v>
      </c>
      <c r="L71" s="1900">
        <f t="shared" si="7"/>
        <v>1507</v>
      </c>
    </row>
    <row r="72" spans="1:12" ht="16.5" customHeight="1" x14ac:dyDescent="0.25">
      <c r="A72" s="1801"/>
      <c r="B72" s="1801"/>
      <c r="C72" s="1817"/>
      <c r="D72" s="1817"/>
      <c r="E72" s="1817"/>
      <c r="F72" s="1817"/>
      <c r="G72" s="1817"/>
      <c r="H72" s="1817"/>
      <c r="I72" s="1817"/>
      <c r="J72" s="1817"/>
      <c r="K72" s="1817"/>
      <c r="L72" s="1817"/>
    </row>
    <row r="73" spans="1:12" ht="14.25" customHeight="1" x14ac:dyDescent="0.25">
      <c r="A73" s="1815" t="s">
        <v>803</v>
      </c>
      <c r="B73" s="1831"/>
      <c r="C73" s="1630"/>
      <c r="D73" s="1630"/>
    </row>
    <row r="74" spans="1:12" ht="14.25" customHeight="1" x14ac:dyDescent="0.25">
      <c r="A74" s="1779"/>
      <c r="B74" s="1779"/>
    </row>
    <row r="75" spans="1:12" ht="16.5" customHeight="1" x14ac:dyDescent="0.25">
      <c r="A75" s="1782" t="s">
        <v>865</v>
      </c>
      <c r="B75" s="1832"/>
      <c r="C75" s="1878" t="s">
        <v>413</v>
      </c>
      <c r="D75" s="1878" t="s">
        <v>414</v>
      </c>
      <c r="E75" s="1878" t="s">
        <v>415</v>
      </c>
      <c r="F75" s="1878" t="s">
        <v>416</v>
      </c>
      <c r="G75" s="1878" t="s">
        <v>417</v>
      </c>
      <c r="H75" s="1878" t="s">
        <v>418</v>
      </c>
      <c r="I75" s="1878" t="s">
        <v>419</v>
      </c>
      <c r="J75" s="1878" t="s">
        <v>511</v>
      </c>
      <c r="K75" s="1878" t="s">
        <v>518</v>
      </c>
      <c r="L75" s="1878" t="s">
        <v>519</v>
      </c>
    </row>
    <row r="76" spans="1:12" ht="16.5" customHeight="1" x14ac:dyDescent="0.25">
      <c r="A76" s="2313" t="s">
        <v>222</v>
      </c>
      <c r="B76" s="1798" t="s">
        <v>223</v>
      </c>
      <c r="C76" s="91">
        <v>2</v>
      </c>
      <c r="D76" s="91">
        <v>4</v>
      </c>
      <c r="E76" s="1065" t="s">
        <v>845</v>
      </c>
      <c r="F76" s="1065">
        <v>1</v>
      </c>
      <c r="G76" s="1065" t="s">
        <v>797</v>
      </c>
      <c r="H76" s="1065">
        <v>3</v>
      </c>
      <c r="I76" s="1065">
        <v>4</v>
      </c>
      <c r="J76" s="1065">
        <v>4</v>
      </c>
      <c r="K76" s="1065" t="s">
        <v>797</v>
      </c>
      <c r="L76" s="1065">
        <v>2</v>
      </c>
    </row>
    <row r="77" spans="1:12" ht="16.5" customHeight="1" x14ac:dyDescent="0.25">
      <c r="A77" s="2313"/>
      <c r="B77" s="1798" t="s">
        <v>866</v>
      </c>
      <c r="C77" s="91">
        <v>15</v>
      </c>
      <c r="D77" s="91">
        <v>23</v>
      </c>
      <c r="E77" s="91">
        <v>17</v>
      </c>
      <c r="F77" s="91">
        <v>16</v>
      </c>
      <c r="G77" s="91">
        <v>17</v>
      </c>
      <c r="H77" s="91">
        <v>23</v>
      </c>
      <c r="I77" s="91">
        <v>20</v>
      </c>
      <c r="J77" s="91">
        <v>19</v>
      </c>
      <c r="K77" s="91">
        <v>18</v>
      </c>
      <c r="L77" s="91">
        <v>18</v>
      </c>
    </row>
    <row r="78" spans="1:12" ht="16.5" customHeight="1" x14ac:dyDescent="0.25">
      <c r="A78" s="2307"/>
      <c r="B78" s="1798" t="s">
        <v>867</v>
      </c>
      <c r="C78" s="1065">
        <v>1</v>
      </c>
      <c r="D78" s="1065" t="s">
        <v>845</v>
      </c>
      <c r="E78" s="1065" t="s">
        <v>845</v>
      </c>
      <c r="F78" s="1065" t="s">
        <v>845</v>
      </c>
      <c r="G78" s="1065">
        <v>1</v>
      </c>
      <c r="H78" s="1065">
        <v>2</v>
      </c>
      <c r="I78" s="1065" t="s">
        <v>797</v>
      </c>
      <c r="J78" s="1065" t="s">
        <v>797</v>
      </c>
      <c r="K78" s="1065" t="s">
        <v>797</v>
      </c>
      <c r="L78" s="1065">
        <v>1</v>
      </c>
    </row>
    <row r="79" spans="1:12" ht="16.5" customHeight="1" x14ac:dyDescent="0.25">
      <c r="A79" s="2307"/>
      <c r="B79" s="1798" t="s">
        <v>932</v>
      </c>
      <c r="C79" s="1065" t="s">
        <v>845</v>
      </c>
      <c r="D79" s="1065">
        <v>1</v>
      </c>
      <c r="E79" s="1065">
        <v>1</v>
      </c>
      <c r="F79" s="1065" t="s">
        <v>845</v>
      </c>
      <c r="G79" s="1065" t="s">
        <v>797</v>
      </c>
      <c r="H79" s="1065" t="s">
        <v>797</v>
      </c>
      <c r="I79" s="1065" t="s">
        <v>797</v>
      </c>
      <c r="J79" s="1065">
        <v>1</v>
      </c>
      <c r="K79" s="1065" t="s">
        <v>797</v>
      </c>
      <c r="L79" s="1065" t="s">
        <v>797</v>
      </c>
    </row>
    <row r="80" spans="1:12" ht="16.5" customHeight="1" x14ac:dyDescent="0.25">
      <c r="A80" s="2307"/>
      <c r="B80" s="1798" t="s">
        <v>869</v>
      </c>
      <c r="C80" s="91">
        <v>1</v>
      </c>
      <c r="D80" s="91">
        <v>2</v>
      </c>
      <c r="E80" s="91">
        <v>2</v>
      </c>
      <c r="F80" s="91">
        <v>1</v>
      </c>
      <c r="G80" s="91">
        <v>3</v>
      </c>
      <c r="H80" s="91">
        <v>1</v>
      </c>
      <c r="I80" s="91" t="s">
        <v>797</v>
      </c>
      <c r="J80" s="91">
        <v>5</v>
      </c>
      <c r="K80" s="91">
        <v>2</v>
      </c>
      <c r="L80" s="91">
        <v>1</v>
      </c>
    </row>
    <row r="81" spans="1:12" ht="16.5" customHeight="1" x14ac:dyDescent="0.25">
      <c r="A81" s="2307"/>
      <c r="B81" s="1798" t="s">
        <v>870</v>
      </c>
      <c r="C81" s="1065" t="s">
        <v>845</v>
      </c>
      <c r="D81" s="1065" t="s">
        <v>845</v>
      </c>
      <c r="E81" s="1065" t="s">
        <v>845</v>
      </c>
      <c r="F81" s="1065" t="s">
        <v>845</v>
      </c>
      <c r="G81" s="1065" t="s">
        <v>797</v>
      </c>
      <c r="H81" s="1065" t="s">
        <v>797</v>
      </c>
      <c r="I81" s="1065" t="s">
        <v>797</v>
      </c>
      <c r="J81" s="1065" t="s">
        <v>797</v>
      </c>
      <c r="K81" s="1065" t="s">
        <v>797</v>
      </c>
      <c r="L81" s="1065" t="s">
        <v>797</v>
      </c>
    </row>
    <row r="82" spans="1:12" ht="16.5" customHeight="1" x14ac:dyDescent="0.25">
      <c r="A82" s="2307"/>
      <c r="B82" s="1798" t="s">
        <v>871</v>
      </c>
      <c r="C82" s="1065" t="s">
        <v>845</v>
      </c>
      <c r="D82" s="1065" t="s">
        <v>845</v>
      </c>
      <c r="E82" s="1065" t="s">
        <v>845</v>
      </c>
      <c r="F82" s="1065" t="s">
        <v>845</v>
      </c>
      <c r="G82" s="1065" t="s">
        <v>797</v>
      </c>
      <c r="H82" s="1065" t="s">
        <v>797</v>
      </c>
      <c r="I82" s="1065" t="s">
        <v>797</v>
      </c>
      <c r="J82" s="1065">
        <v>1</v>
      </c>
      <c r="K82" s="1065" t="s">
        <v>797</v>
      </c>
      <c r="L82" s="1065" t="s">
        <v>797</v>
      </c>
    </row>
    <row r="83" spans="1:12" ht="16.5" customHeight="1" x14ac:dyDescent="0.25">
      <c r="A83" s="2307"/>
      <c r="B83" s="1798" t="s">
        <v>872</v>
      </c>
      <c r="C83" s="1065" t="s">
        <v>845</v>
      </c>
      <c r="D83" s="1065" t="s">
        <v>845</v>
      </c>
      <c r="E83" s="1065" t="s">
        <v>845</v>
      </c>
      <c r="F83" s="1065" t="s">
        <v>845</v>
      </c>
      <c r="G83" s="1065" t="s">
        <v>797</v>
      </c>
      <c r="H83" s="1065" t="s">
        <v>797</v>
      </c>
      <c r="I83" s="1065" t="s">
        <v>797</v>
      </c>
      <c r="J83" s="1065" t="s">
        <v>797</v>
      </c>
      <c r="K83" s="1065" t="s">
        <v>797</v>
      </c>
      <c r="L83" s="1065">
        <v>1</v>
      </c>
    </row>
    <row r="84" spans="1:12" ht="16.5" customHeight="1" x14ac:dyDescent="0.25">
      <c r="A84" s="2307"/>
      <c r="B84" s="1798" t="s">
        <v>231</v>
      </c>
      <c r="C84" s="1065" t="s">
        <v>845</v>
      </c>
      <c r="D84" s="1065">
        <v>1</v>
      </c>
      <c r="E84" s="1065">
        <v>1</v>
      </c>
      <c r="F84" s="1065">
        <v>1</v>
      </c>
      <c r="G84" s="1065" t="s">
        <v>797</v>
      </c>
      <c r="H84" s="1065" t="s">
        <v>797</v>
      </c>
      <c r="I84" s="1065" t="s">
        <v>797</v>
      </c>
      <c r="J84" s="1065">
        <v>1</v>
      </c>
      <c r="K84" s="1065" t="s">
        <v>797</v>
      </c>
      <c r="L84" s="1065" t="s">
        <v>797</v>
      </c>
    </row>
    <row r="85" spans="1:12" ht="16.5" customHeight="1" x14ac:dyDescent="0.25">
      <c r="A85" s="2307"/>
      <c r="B85" s="1798" t="s">
        <v>232</v>
      </c>
      <c r="C85" s="1065" t="s">
        <v>845</v>
      </c>
      <c r="D85" s="1065" t="s">
        <v>845</v>
      </c>
      <c r="E85" s="1065" t="s">
        <v>845</v>
      </c>
      <c r="F85" s="1065" t="s">
        <v>845</v>
      </c>
      <c r="G85" s="1065" t="s">
        <v>797</v>
      </c>
      <c r="H85" s="1065" t="s">
        <v>797</v>
      </c>
      <c r="I85" s="1065">
        <v>1</v>
      </c>
      <c r="J85" s="1065" t="s">
        <v>797</v>
      </c>
      <c r="K85" s="1065" t="s">
        <v>797</v>
      </c>
      <c r="L85" s="1065" t="s">
        <v>797</v>
      </c>
    </row>
    <row r="86" spans="1:12" ht="16.5" customHeight="1" x14ac:dyDescent="0.25">
      <c r="A86" s="2307"/>
      <c r="B86" s="1775" t="s">
        <v>873</v>
      </c>
      <c r="C86" s="1065" t="s">
        <v>845</v>
      </c>
      <c r="D86" s="1065" t="s">
        <v>845</v>
      </c>
      <c r="E86" s="1065" t="s">
        <v>845</v>
      </c>
      <c r="F86" s="1065" t="s">
        <v>845</v>
      </c>
      <c r="G86" s="1065" t="s">
        <v>797</v>
      </c>
      <c r="H86" s="1065" t="s">
        <v>797</v>
      </c>
      <c r="I86" s="1065" t="s">
        <v>797</v>
      </c>
      <c r="J86" s="1065" t="s">
        <v>797</v>
      </c>
      <c r="K86" s="1065" t="s">
        <v>797</v>
      </c>
      <c r="L86" s="1065" t="s">
        <v>797</v>
      </c>
    </row>
    <row r="87" spans="1:12" ht="16.5" customHeight="1" x14ac:dyDescent="0.25">
      <c r="A87" s="2307"/>
      <c r="B87" s="1775" t="s">
        <v>874</v>
      </c>
      <c r="C87" s="1065">
        <v>1</v>
      </c>
      <c r="D87" s="1065" t="s">
        <v>845</v>
      </c>
      <c r="E87" s="1065" t="s">
        <v>845</v>
      </c>
      <c r="F87" s="1065" t="s">
        <v>845</v>
      </c>
      <c r="G87" s="1065" t="s">
        <v>797</v>
      </c>
      <c r="H87" s="1065" t="s">
        <v>797</v>
      </c>
      <c r="I87" s="1065" t="s">
        <v>797</v>
      </c>
      <c r="J87" s="1065" t="s">
        <v>797</v>
      </c>
      <c r="K87" s="1065" t="s">
        <v>797</v>
      </c>
      <c r="L87" s="1065" t="s">
        <v>797</v>
      </c>
    </row>
    <row r="88" spans="1:12" ht="16.5" customHeight="1" x14ac:dyDescent="0.25">
      <c r="A88" s="2307"/>
      <c r="B88" s="1775" t="s">
        <v>875</v>
      </c>
      <c r="C88" s="91">
        <v>1</v>
      </c>
      <c r="D88" s="91">
        <v>3</v>
      </c>
      <c r="E88" s="91">
        <v>2</v>
      </c>
      <c r="F88" s="91">
        <v>1</v>
      </c>
      <c r="G88" s="91">
        <v>1</v>
      </c>
      <c r="H88" s="91">
        <v>2</v>
      </c>
      <c r="I88" s="91" t="s">
        <v>797</v>
      </c>
      <c r="J88" s="91">
        <v>1</v>
      </c>
      <c r="K88" s="91">
        <v>1</v>
      </c>
      <c r="L88" s="91">
        <v>2</v>
      </c>
    </row>
    <row r="89" spans="1:12" ht="16.5" customHeight="1" x14ac:dyDescent="0.25">
      <c r="A89" s="2307"/>
      <c r="B89" s="1775" t="s">
        <v>236</v>
      </c>
      <c r="C89" s="1065" t="s">
        <v>845</v>
      </c>
      <c r="D89" s="1065" t="s">
        <v>845</v>
      </c>
      <c r="E89" s="1065" t="s">
        <v>845</v>
      </c>
      <c r="F89" s="1065" t="s">
        <v>845</v>
      </c>
      <c r="G89" s="1065" t="s">
        <v>797</v>
      </c>
      <c r="H89" s="1065" t="s">
        <v>797</v>
      </c>
      <c r="I89" s="1065" t="s">
        <v>797</v>
      </c>
      <c r="J89" s="1065" t="s">
        <v>797</v>
      </c>
      <c r="K89" s="1065" t="s">
        <v>797</v>
      </c>
      <c r="L89" s="1065" t="s">
        <v>797</v>
      </c>
    </row>
    <row r="90" spans="1:12" ht="16.5" customHeight="1" x14ac:dyDescent="0.25">
      <c r="A90" s="2307"/>
      <c r="B90" s="1775" t="s">
        <v>876</v>
      </c>
      <c r="C90" s="1065" t="s">
        <v>845</v>
      </c>
      <c r="D90" s="1065" t="s">
        <v>845</v>
      </c>
      <c r="E90" s="1065" t="s">
        <v>845</v>
      </c>
      <c r="F90" s="1065" t="s">
        <v>845</v>
      </c>
      <c r="G90" s="1065" t="s">
        <v>797</v>
      </c>
      <c r="H90" s="1065" t="s">
        <v>797</v>
      </c>
      <c r="I90" s="1065" t="s">
        <v>797</v>
      </c>
      <c r="J90" s="1065" t="s">
        <v>797</v>
      </c>
      <c r="K90" s="1065" t="s">
        <v>797</v>
      </c>
      <c r="L90" s="1065" t="s">
        <v>797</v>
      </c>
    </row>
    <row r="91" spans="1:12" ht="16.5" customHeight="1" x14ac:dyDescent="0.25">
      <c r="A91" s="2307"/>
      <c r="B91" s="1775" t="s">
        <v>877</v>
      </c>
      <c r="C91" s="1065" t="s">
        <v>845</v>
      </c>
      <c r="D91" s="1065">
        <v>1</v>
      </c>
      <c r="E91" s="1065" t="s">
        <v>845</v>
      </c>
      <c r="F91" s="1065">
        <v>1</v>
      </c>
      <c r="G91" s="1065">
        <v>1</v>
      </c>
      <c r="H91" s="1065" t="s">
        <v>797</v>
      </c>
      <c r="I91" s="1065" t="s">
        <v>797</v>
      </c>
      <c r="J91" s="1065" t="s">
        <v>797</v>
      </c>
      <c r="K91" s="1065">
        <v>3</v>
      </c>
      <c r="L91" s="1065" t="s">
        <v>797</v>
      </c>
    </row>
    <row r="92" spans="1:12" ht="16.5" customHeight="1" x14ac:dyDescent="0.25">
      <c r="A92" s="2307"/>
      <c r="B92" s="1775" t="s">
        <v>878</v>
      </c>
      <c r="C92" s="1065" t="s">
        <v>845</v>
      </c>
      <c r="D92" s="1065" t="s">
        <v>845</v>
      </c>
      <c r="E92" s="1065" t="s">
        <v>845</v>
      </c>
      <c r="F92" s="1065" t="s">
        <v>845</v>
      </c>
      <c r="G92" s="1065" t="s">
        <v>797</v>
      </c>
      <c r="H92" s="1065" t="s">
        <v>797</v>
      </c>
      <c r="I92" s="1065" t="s">
        <v>797</v>
      </c>
      <c r="J92" s="1065" t="s">
        <v>797</v>
      </c>
      <c r="K92" s="1065" t="s">
        <v>797</v>
      </c>
      <c r="L92" s="1065" t="s">
        <v>797</v>
      </c>
    </row>
    <row r="93" spans="1:12" ht="16.5" customHeight="1" x14ac:dyDescent="0.25">
      <c r="A93" s="2307"/>
      <c r="B93" s="1775" t="s">
        <v>879</v>
      </c>
      <c r="C93" s="1065" t="s">
        <v>845</v>
      </c>
      <c r="D93" s="1065" t="s">
        <v>845</v>
      </c>
      <c r="E93" s="1065" t="s">
        <v>845</v>
      </c>
      <c r="F93" s="1065" t="s">
        <v>845</v>
      </c>
      <c r="G93" s="1065" t="s">
        <v>797</v>
      </c>
      <c r="H93" s="1065" t="s">
        <v>797</v>
      </c>
      <c r="I93" s="1065">
        <v>2</v>
      </c>
      <c r="J93" s="1065">
        <v>1</v>
      </c>
      <c r="K93" s="1065" t="s">
        <v>797</v>
      </c>
      <c r="L93" s="1065" t="s">
        <v>797</v>
      </c>
    </row>
    <row r="94" spans="1:12" ht="16.5" customHeight="1" x14ac:dyDescent="0.25">
      <c r="A94" s="2307"/>
      <c r="B94" s="1775" t="s">
        <v>880</v>
      </c>
      <c r="C94" s="91">
        <v>5</v>
      </c>
      <c r="D94" s="91">
        <v>5</v>
      </c>
      <c r="E94" s="91">
        <v>3</v>
      </c>
      <c r="F94" s="91">
        <v>3</v>
      </c>
      <c r="G94" s="91">
        <v>3</v>
      </c>
      <c r="H94" s="91">
        <v>4</v>
      </c>
      <c r="I94" s="91">
        <v>4</v>
      </c>
      <c r="J94" s="91">
        <v>1</v>
      </c>
      <c r="K94" s="91">
        <v>2</v>
      </c>
      <c r="L94" s="91">
        <v>2</v>
      </c>
    </row>
    <row r="95" spans="1:12" ht="16.5" customHeight="1" x14ac:dyDescent="0.25">
      <c r="A95" s="2307"/>
      <c r="B95" s="1775" t="s">
        <v>881</v>
      </c>
      <c r="C95" s="1065">
        <v>1</v>
      </c>
      <c r="D95" s="1065">
        <v>2</v>
      </c>
      <c r="E95" s="1065">
        <v>7</v>
      </c>
      <c r="F95" s="1065">
        <v>5</v>
      </c>
      <c r="G95" s="1065">
        <v>4</v>
      </c>
      <c r="H95" s="1065">
        <v>2</v>
      </c>
      <c r="I95" s="1065">
        <v>2</v>
      </c>
      <c r="J95" s="1065">
        <v>5</v>
      </c>
      <c r="K95" s="1065">
        <v>5</v>
      </c>
      <c r="L95" s="1065">
        <v>3</v>
      </c>
    </row>
    <row r="96" spans="1:12" ht="16.5" customHeight="1" x14ac:dyDescent="0.25">
      <c r="A96" s="2307"/>
      <c r="B96" s="1799" t="s">
        <v>38</v>
      </c>
      <c r="C96" s="1899">
        <f t="shared" ref="C96:G96" si="8">SUM(C76:C95)</f>
        <v>27</v>
      </c>
      <c r="D96" s="1899">
        <f t="shared" si="8"/>
        <v>42</v>
      </c>
      <c r="E96" s="1899">
        <f t="shared" si="8"/>
        <v>33</v>
      </c>
      <c r="F96" s="1899">
        <f t="shared" si="8"/>
        <v>29</v>
      </c>
      <c r="G96" s="1899">
        <f t="shared" si="8"/>
        <v>30</v>
      </c>
      <c r="H96" s="1900">
        <f>SUM(H76:H95)</f>
        <v>37</v>
      </c>
      <c r="I96" s="1900">
        <f>SUM(I76:I95)</f>
        <v>33</v>
      </c>
      <c r="J96" s="1900">
        <v>39</v>
      </c>
      <c r="K96" s="1900">
        <f>SUM(K76:K95)</f>
        <v>31</v>
      </c>
      <c r="L96" s="1900">
        <f>SUM(L76:L95)</f>
        <v>30</v>
      </c>
    </row>
    <row r="97" spans="1:12" ht="16.5" customHeight="1" x14ac:dyDescent="0.25">
      <c r="A97" s="2311" t="s">
        <v>242</v>
      </c>
      <c r="B97" s="1775" t="s">
        <v>882</v>
      </c>
      <c r="C97" s="1065" t="s">
        <v>797</v>
      </c>
      <c r="D97" s="1065" t="s">
        <v>845</v>
      </c>
      <c r="E97" s="1065">
        <v>1</v>
      </c>
      <c r="F97" s="1065" t="s">
        <v>845</v>
      </c>
      <c r="G97" s="1065" t="s">
        <v>845</v>
      </c>
      <c r="H97" s="1065" t="s">
        <v>845</v>
      </c>
      <c r="I97" s="1065" t="s">
        <v>845</v>
      </c>
      <c r="J97" s="1065" t="s">
        <v>845</v>
      </c>
      <c r="K97" s="1065" t="s">
        <v>845</v>
      </c>
      <c r="L97" s="1065" t="s">
        <v>845</v>
      </c>
    </row>
    <row r="98" spans="1:12" ht="16.5" customHeight="1" x14ac:dyDescent="0.25">
      <c r="A98" s="2312"/>
      <c r="B98" s="1798" t="s">
        <v>889</v>
      </c>
      <c r="C98" s="1065" t="s">
        <v>797</v>
      </c>
      <c r="D98" s="1065" t="s">
        <v>845</v>
      </c>
      <c r="E98" s="1065">
        <v>1</v>
      </c>
      <c r="F98" s="1065" t="s">
        <v>845</v>
      </c>
      <c r="G98" s="1065" t="s">
        <v>845</v>
      </c>
      <c r="H98" s="1065" t="s">
        <v>845</v>
      </c>
      <c r="I98" s="1065" t="s">
        <v>845</v>
      </c>
      <c r="J98" s="1065" t="s">
        <v>845</v>
      </c>
      <c r="K98" s="1065" t="s">
        <v>845</v>
      </c>
      <c r="L98" s="1065" t="s">
        <v>845</v>
      </c>
    </row>
    <row r="99" spans="1:12" ht="16.5" customHeight="1" x14ac:dyDescent="0.25">
      <c r="A99" s="2312"/>
      <c r="B99" s="1798" t="s">
        <v>884</v>
      </c>
      <c r="C99" s="1065" t="s">
        <v>797</v>
      </c>
      <c r="D99" s="1065" t="s">
        <v>845</v>
      </c>
      <c r="E99" s="1065" t="s">
        <v>845</v>
      </c>
      <c r="F99" s="1065" t="s">
        <v>845</v>
      </c>
      <c r="G99" s="1065" t="s">
        <v>845</v>
      </c>
      <c r="H99" s="1065" t="s">
        <v>845</v>
      </c>
      <c r="I99" s="1065" t="s">
        <v>845</v>
      </c>
      <c r="J99" s="1065" t="s">
        <v>845</v>
      </c>
      <c r="K99" s="1065" t="s">
        <v>845</v>
      </c>
      <c r="L99" s="1065" t="s">
        <v>845</v>
      </c>
    </row>
    <row r="100" spans="1:12" ht="16.5" customHeight="1" x14ac:dyDescent="0.25">
      <c r="A100" s="2312"/>
      <c r="B100" s="1798" t="s">
        <v>885</v>
      </c>
      <c r="C100" s="1065" t="s">
        <v>797</v>
      </c>
      <c r="D100" s="1065" t="s">
        <v>845</v>
      </c>
      <c r="E100" s="1065" t="s">
        <v>845</v>
      </c>
      <c r="F100" s="1065" t="s">
        <v>845</v>
      </c>
      <c r="G100" s="1065" t="s">
        <v>845</v>
      </c>
      <c r="H100" s="1065" t="s">
        <v>845</v>
      </c>
      <c r="I100" s="1065">
        <v>1</v>
      </c>
      <c r="J100" s="1065" t="s">
        <v>845</v>
      </c>
      <c r="K100" s="1065" t="s">
        <v>845</v>
      </c>
      <c r="L100" s="1065">
        <v>1</v>
      </c>
    </row>
    <row r="101" spans="1:12" ht="16.5" customHeight="1" x14ac:dyDescent="0.25">
      <c r="A101" s="2312"/>
      <c r="B101" s="1799" t="s">
        <v>38</v>
      </c>
      <c r="C101" s="1899">
        <f t="shared" ref="C101:L101" si="9">SUM(C97:C100)</f>
        <v>0</v>
      </c>
      <c r="D101" s="1899">
        <f t="shared" si="9"/>
        <v>0</v>
      </c>
      <c r="E101" s="1899">
        <f t="shared" si="9"/>
        <v>2</v>
      </c>
      <c r="F101" s="1899">
        <f t="shared" si="9"/>
        <v>0</v>
      </c>
      <c r="G101" s="1899">
        <f t="shared" si="9"/>
        <v>0</v>
      </c>
      <c r="H101" s="1900">
        <f t="shared" si="9"/>
        <v>0</v>
      </c>
      <c r="I101" s="1900">
        <f t="shared" si="9"/>
        <v>1</v>
      </c>
      <c r="J101" s="1900">
        <f t="shared" si="9"/>
        <v>0</v>
      </c>
      <c r="K101" s="1900">
        <f t="shared" si="9"/>
        <v>0</v>
      </c>
      <c r="L101" s="1900">
        <f t="shared" si="9"/>
        <v>1</v>
      </c>
    </row>
    <row r="102" spans="1:12" ht="16.5" customHeight="1" x14ac:dyDescent="0.25">
      <c r="A102" s="2311" t="s">
        <v>246</v>
      </c>
      <c r="B102" s="1798" t="s">
        <v>886</v>
      </c>
      <c r="C102" s="1065" t="s">
        <v>797</v>
      </c>
      <c r="D102" s="1065" t="s">
        <v>845</v>
      </c>
      <c r="E102" s="1065" t="s">
        <v>845</v>
      </c>
      <c r="F102" s="1065" t="s">
        <v>845</v>
      </c>
      <c r="G102" s="1065" t="s">
        <v>845</v>
      </c>
      <c r="H102" s="1065" t="s">
        <v>845</v>
      </c>
      <c r="I102" s="1065" t="s">
        <v>845</v>
      </c>
      <c r="J102" s="1065" t="s">
        <v>845</v>
      </c>
      <c r="K102" s="1065" t="s">
        <v>845</v>
      </c>
      <c r="L102" s="1065" t="s">
        <v>845</v>
      </c>
    </row>
    <row r="103" spans="1:12" ht="16.5" customHeight="1" x14ac:dyDescent="0.25">
      <c r="A103" s="2308"/>
      <c r="B103" s="1798" t="s">
        <v>887</v>
      </c>
      <c r="C103" s="1065" t="s">
        <v>797</v>
      </c>
      <c r="D103" s="1065" t="s">
        <v>845</v>
      </c>
      <c r="E103" s="1065" t="s">
        <v>845</v>
      </c>
      <c r="F103" s="1065" t="s">
        <v>845</v>
      </c>
      <c r="G103" s="1065" t="s">
        <v>845</v>
      </c>
      <c r="H103" s="1065" t="s">
        <v>845</v>
      </c>
      <c r="I103" s="1065" t="s">
        <v>845</v>
      </c>
      <c r="J103" s="1065" t="s">
        <v>845</v>
      </c>
      <c r="K103" s="1065" t="s">
        <v>845</v>
      </c>
      <c r="L103" s="1065" t="s">
        <v>845</v>
      </c>
    </row>
    <row r="104" spans="1:12" ht="16.5" customHeight="1" x14ac:dyDescent="0.25">
      <c r="A104" s="2308"/>
      <c r="B104" s="1775" t="s">
        <v>117</v>
      </c>
      <c r="C104" s="1065" t="s">
        <v>797</v>
      </c>
      <c r="D104" s="1065" t="s">
        <v>845</v>
      </c>
      <c r="E104" s="1065" t="s">
        <v>845</v>
      </c>
      <c r="F104" s="1065" t="s">
        <v>845</v>
      </c>
      <c r="G104" s="1065" t="s">
        <v>845</v>
      </c>
      <c r="H104" s="1065" t="s">
        <v>845</v>
      </c>
      <c r="I104" s="1065" t="s">
        <v>845</v>
      </c>
      <c r="J104" s="1065" t="s">
        <v>845</v>
      </c>
      <c r="K104" s="1065">
        <v>1</v>
      </c>
      <c r="L104" s="1065">
        <v>1</v>
      </c>
    </row>
    <row r="105" spans="1:12" ht="16.5" customHeight="1" x14ac:dyDescent="0.25">
      <c r="A105" s="2308"/>
      <c r="B105" s="1799" t="s">
        <v>38</v>
      </c>
      <c r="C105" s="1899">
        <f t="shared" ref="C105:J105" si="10">SUM(C102:C104)</f>
        <v>0</v>
      </c>
      <c r="D105" s="1899">
        <f t="shared" si="10"/>
        <v>0</v>
      </c>
      <c r="E105" s="1899">
        <f t="shared" si="10"/>
        <v>0</v>
      </c>
      <c r="F105" s="1899">
        <f t="shared" si="10"/>
        <v>0</v>
      </c>
      <c r="G105" s="1899">
        <f t="shared" si="10"/>
        <v>0</v>
      </c>
      <c r="H105" s="1900">
        <f t="shared" si="10"/>
        <v>0</v>
      </c>
      <c r="I105" s="1900">
        <f t="shared" si="10"/>
        <v>0</v>
      </c>
      <c r="J105" s="1900">
        <f t="shared" si="10"/>
        <v>0</v>
      </c>
      <c r="K105" s="1900">
        <v>1</v>
      </c>
      <c r="L105" s="1900">
        <v>1</v>
      </c>
    </row>
    <row r="106" spans="1:12" ht="16.5" customHeight="1" x14ac:dyDescent="0.25">
      <c r="A106" s="1801" t="s">
        <v>72</v>
      </c>
      <c r="B106" s="1801"/>
      <c r="C106" s="1900">
        <f>SUM(C105,C101,C96)</f>
        <v>27</v>
      </c>
      <c r="D106" s="1900">
        <f>SUM(D105,D101,D96)</f>
        <v>42</v>
      </c>
      <c r="E106" s="1900">
        <f>SUM(E105,E101,E96)</f>
        <v>35</v>
      </c>
      <c r="F106" s="1900">
        <f>SUM(F105,F101,F96)</f>
        <v>29</v>
      </c>
      <c r="G106" s="1900">
        <f>SUM(G105,G101,G96)</f>
        <v>30</v>
      </c>
      <c r="H106" s="1900">
        <f t="shared" ref="H106:L106" si="11">SUM(H105,H101,H96)</f>
        <v>37</v>
      </c>
      <c r="I106" s="1900">
        <f t="shared" si="11"/>
        <v>34</v>
      </c>
      <c r="J106" s="1900">
        <f t="shared" si="11"/>
        <v>39</v>
      </c>
      <c r="K106" s="1900">
        <f t="shared" si="11"/>
        <v>32</v>
      </c>
      <c r="L106" s="1900">
        <f t="shared" si="11"/>
        <v>32</v>
      </c>
    </row>
    <row r="107" spans="1:12" ht="14.25" customHeight="1" x14ac:dyDescent="0.25">
      <c r="A107" s="1779"/>
      <c r="B107" s="1779"/>
    </row>
    <row r="108" spans="1:12" ht="14.25" customHeight="1" x14ac:dyDescent="0.25">
      <c r="A108" s="1815" t="s">
        <v>805</v>
      </c>
      <c r="B108" s="1831"/>
    </row>
    <row r="109" spans="1:12" ht="14.25" customHeight="1" x14ac:dyDescent="0.25">
      <c r="A109" s="1815"/>
      <c r="B109" s="1831"/>
    </row>
    <row r="110" spans="1:12" ht="16.5" customHeight="1" x14ac:dyDescent="0.25">
      <c r="A110" s="1782" t="s">
        <v>865</v>
      </c>
      <c r="B110" s="1832"/>
      <c r="C110" s="1878" t="s">
        <v>413</v>
      </c>
      <c r="D110" s="1878" t="s">
        <v>414</v>
      </c>
      <c r="E110" s="1878" t="s">
        <v>415</v>
      </c>
      <c r="F110" s="1878" t="s">
        <v>416</v>
      </c>
      <c r="G110" s="1878" t="s">
        <v>417</v>
      </c>
      <c r="H110" s="1878" t="s">
        <v>418</v>
      </c>
      <c r="I110" s="1878" t="s">
        <v>419</v>
      </c>
      <c r="J110" s="1878" t="s">
        <v>511</v>
      </c>
      <c r="K110" s="1878" t="s">
        <v>518</v>
      </c>
      <c r="L110" s="1878" t="s">
        <v>519</v>
      </c>
    </row>
    <row r="111" spans="1:12" ht="16.5" customHeight="1" x14ac:dyDescent="0.25">
      <c r="A111" s="2313" t="s">
        <v>222</v>
      </c>
      <c r="B111" s="1798" t="s">
        <v>223</v>
      </c>
      <c r="C111" s="91">
        <v>2</v>
      </c>
      <c r="D111" s="91">
        <v>4</v>
      </c>
      <c r="E111" s="1065" t="s">
        <v>845</v>
      </c>
      <c r="F111" s="1065">
        <v>1</v>
      </c>
      <c r="G111" s="1065" t="s">
        <v>797</v>
      </c>
      <c r="H111" s="1065">
        <v>3</v>
      </c>
      <c r="I111" s="1065">
        <v>4</v>
      </c>
      <c r="J111" s="1065">
        <v>4</v>
      </c>
      <c r="K111" s="1065" t="s">
        <v>845</v>
      </c>
      <c r="L111" s="1065">
        <v>2</v>
      </c>
    </row>
    <row r="112" spans="1:12" ht="16.5" customHeight="1" x14ac:dyDescent="0.25">
      <c r="A112" s="2313"/>
      <c r="B112" s="1798" t="s">
        <v>866</v>
      </c>
      <c r="C112" s="91">
        <v>17</v>
      </c>
      <c r="D112" s="91">
        <v>24</v>
      </c>
      <c r="E112" s="91">
        <v>20</v>
      </c>
      <c r="F112" s="91">
        <v>16</v>
      </c>
      <c r="G112" s="91">
        <v>14</v>
      </c>
      <c r="H112" s="91">
        <v>26</v>
      </c>
      <c r="I112" s="91">
        <v>27</v>
      </c>
      <c r="J112" s="91">
        <v>20</v>
      </c>
      <c r="K112" s="91">
        <v>21</v>
      </c>
      <c r="L112" s="91">
        <v>21</v>
      </c>
    </row>
    <row r="113" spans="1:12" ht="16.5" customHeight="1" x14ac:dyDescent="0.25">
      <c r="A113" s="2307"/>
      <c r="B113" s="1798" t="s">
        <v>867</v>
      </c>
      <c r="C113" s="1065">
        <v>1</v>
      </c>
      <c r="D113" s="1065" t="s">
        <v>845</v>
      </c>
      <c r="E113" s="1065" t="s">
        <v>845</v>
      </c>
      <c r="F113" s="1065" t="s">
        <v>845</v>
      </c>
      <c r="G113" s="1065">
        <v>1</v>
      </c>
      <c r="H113" s="1065">
        <v>2</v>
      </c>
      <c r="I113" s="1065" t="s">
        <v>797</v>
      </c>
      <c r="J113" s="1065" t="s">
        <v>797</v>
      </c>
      <c r="K113" s="1065" t="s">
        <v>845</v>
      </c>
      <c r="L113" s="1065">
        <v>1</v>
      </c>
    </row>
    <row r="114" spans="1:12" ht="16.5" customHeight="1" x14ac:dyDescent="0.25">
      <c r="A114" s="2307"/>
      <c r="B114" s="1798" t="s">
        <v>932</v>
      </c>
      <c r="C114" s="1065" t="s">
        <v>845</v>
      </c>
      <c r="D114" s="1065">
        <v>1</v>
      </c>
      <c r="E114" s="1065">
        <v>1</v>
      </c>
      <c r="F114" s="1065" t="s">
        <v>845</v>
      </c>
      <c r="G114" s="1065" t="s">
        <v>797</v>
      </c>
      <c r="H114" s="1065" t="s">
        <v>797</v>
      </c>
      <c r="I114" s="1065" t="s">
        <v>797</v>
      </c>
      <c r="J114" s="1065">
        <v>1</v>
      </c>
      <c r="K114" s="1065" t="s">
        <v>845</v>
      </c>
      <c r="L114" s="1065" t="s">
        <v>845</v>
      </c>
    </row>
    <row r="115" spans="1:12" ht="16.5" customHeight="1" x14ac:dyDescent="0.25">
      <c r="A115" s="2307"/>
      <c r="B115" s="1798" t="s">
        <v>869</v>
      </c>
      <c r="C115" s="91">
        <v>1</v>
      </c>
      <c r="D115" s="91">
        <v>2</v>
      </c>
      <c r="E115" s="91">
        <v>5</v>
      </c>
      <c r="F115" s="91">
        <v>1</v>
      </c>
      <c r="G115" s="91">
        <v>3</v>
      </c>
      <c r="H115" s="91">
        <v>1</v>
      </c>
      <c r="I115" s="91" t="s">
        <v>797</v>
      </c>
      <c r="J115" s="91">
        <v>5</v>
      </c>
      <c r="K115" s="91">
        <v>2</v>
      </c>
      <c r="L115" s="91">
        <v>1</v>
      </c>
    </row>
    <row r="116" spans="1:12" ht="16.5" customHeight="1" x14ac:dyDescent="0.25">
      <c r="A116" s="2307"/>
      <c r="B116" s="1798" t="s">
        <v>870</v>
      </c>
      <c r="C116" s="1065" t="s">
        <v>845</v>
      </c>
      <c r="D116" s="1065" t="s">
        <v>845</v>
      </c>
      <c r="E116" s="1065" t="s">
        <v>845</v>
      </c>
      <c r="F116" s="1065" t="s">
        <v>845</v>
      </c>
      <c r="G116" s="1065" t="s">
        <v>797</v>
      </c>
      <c r="H116" s="1065" t="s">
        <v>797</v>
      </c>
      <c r="I116" s="1065" t="s">
        <v>797</v>
      </c>
      <c r="J116" s="1065" t="s">
        <v>797</v>
      </c>
      <c r="K116" s="1065" t="s">
        <v>845</v>
      </c>
      <c r="L116" s="1065" t="s">
        <v>845</v>
      </c>
    </row>
    <row r="117" spans="1:12" ht="16.5" customHeight="1" x14ac:dyDescent="0.25">
      <c r="A117" s="2307"/>
      <c r="B117" s="1798" t="s">
        <v>871</v>
      </c>
      <c r="C117" s="1065" t="s">
        <v>845</v>
      </c>
      <c r="D117" s="1065" t="s">
        <v>845</v>
      </c>
      <c r="E117" s="1065" t="s">
        <v>845</v>
      </c>
      <c r="F117" s="1065" t="s">
        <v>845</v>
      </c>
      <c r="G117" s="1065" t="s">
        <v>797</v>
      </c>
      <c r="H117" s="1065" t="s">
        <v>797</v>
      </c>
      <c r="I117" s="1065" t="s">
        <v>797</v>
      </c>
      <c r="J117" s="1065">
        <v>1</v>
      </c>
      <c r="K117" s="1065" t="s">
        <v>845</v>
      </c>
      <c r="L117" s="1065" t="s">
        <v>845</v>
      </c>
    </row>
    <row r="118" spans="1:12" ht="16.5" customHeight="1" x14ac:dyDescent="0.25">
      <c r="A118" s="2307"/>
      <c r="B118" s="1798" t="s">
        <v>872</v>
      </c>
      <c r="C118" s="1065" t="s">
        <v>845</v>
      </c>
      <c r="D118" s="1065" t="s">
        <v>845</v>
      </c>
      <c r="E118" s="1065" t="s">
        <v>845</v>
      </c>
      <c r="F118" s="1065" t="s">
        <v>845</v>
      </c>
      <c r="G118" s="1065" t="s">
        <v>797</v>
      </c>
      <c r="H118" s="1065" t="s">
        <v>797</v>
      </c>
      <c r="I118" s="1065" t="s">
        <v>797</v>
      </c>
      <c r="J118" s="1065" t="s">
        <v>797</v>
      </c>
      <c r="K118" s="1065" t="s">
        <v>845</v>
      </c>
      <c r="L118" s="1065">
        <v>1</v>
      </c>
    </row>
    <row r="119" spans="1:12" ht="16.5" customHeight="1" x14ac:dyDescent="0.25">
      <c r="A119" s="2307"/>
      <c r="B119" s="1798" t="s">
        <v>231</v>
      </c>
      <c r="C119" s="1065" t="s">
        <v>845</v>
      </c>
      <c r="D119" s="1065">
        <v>1</v>
      </c>
      <c r="E119" s="1065">
        <v>1</v>
      </c>
      <c r="F119" s="1065">
        <v>1</v>
      </c>
      <c r="G119" s="1065" t="s">
        <v>797</v>
      </c>
      <c r="H119" s="1065" t="s">
        <v>797</v>
      </c>
      <c r="I119" s="1065" t="s">
        <v>797</v>
      </c>
      <c r="J119" s="1065">
        <v>2</v>
      </c>
      <c r="K119" s="1065" t="s">
        <v>845</v>
      </c>
      <c r="L119" s="1065" t="s">
        <v>845</v>
      </c>
    </row>
    <row r="120" spans="1:12" ht="16.5" customHeight="1" x14ac:dyDescent="0.25">
      <c r="A120" s="2307"/>
      <c r="B120" s="1798" t="s">
        <v>232</v>
      </c>
      <c r="C120" s="1065" t="s">
        <v>845</v>
      </c>
      <c r="D120" s="1065" t="s">
        <v>845</v>
      </c>
      <c r="E120" s="1065" t="s">
        <v>845</v>
      </c>
      <c r="F120" s="1065" t="s">
        <v>845</v>
      </c>
      <c r="G120" s="1065" t="s">
        <v>797</v>
      </c>
      <c r="H120" s="1065" t="s">
        <v>797</v>
      </c>
      <c r="I120" s="1065">
        <v>1</v>
      </c>
      <c r="J120" s="1065" t="s">
        <v>797</v>
      </c>
      <c r="K120" s="1065" t="s">
        <v>845</v>
      </c>
      <c r="L120" s="1065" t="s">
        <v>845</v>
      </c>
    </row>
    <row r="121" spans="1:12" ht="16.5" customHeight="1" x14ac:dyDescent="0.25">
      <c r="A121" s="2307"/>
      <c r="B121" s="1775" t="s">
        <v>873</v>
      </c>
      <c r="C121" s="1065" t="s">
        <v>845</v>
      </c>
      <c r="D121" s="1065" t="s">
        <v>845</v>
      </c>
      <c r="E121" s="1065" t="s">
        <v>845</v>
      </c>
      <c r="F121" s="1065" t="s">
        <v>845</v>
      </c>
      <c r="G121" s="1065" t="s">
        <v>797</v>
      </c>
      <c r="H121" s="1065" t="s">
        <v>797</v>
      </c>
      <c r="I121" s="1065" t="s">
        <v>797</v>
      </c>
      <c r="J121" s="1065" t="s">
        <v>797</v>
      </c>
      <c r="K121" s="1065" t="s">
        <v>845</v>
      </c>
      <c r="L121" s="1065" t="s">
        <v>845</v>
      </c>
    </row>
    <row r="122" spans="1:12" ht="16.5" customHeight="1" x14ac:dyDescent="0.25">
      <c r="A122" s="2307"/>
      <c r="B122" s="1775" t="s">
        <v>874</v>
      </c>
      <c r="C122" s="1065">
        <v>1</v>
      </c>
      <c r="D122" s="1065" t="s">
        <v>845</v>
      </c>
      <c r="E122" s="1065" t="s">
        <v>845</v>
      </c>
      <c r="F122" s="1065" t="s">
        <v>845</v>
      </c>
      <c r="G122" s="1065" t="s">
        <v>797</v>
      </c>
      <c r="H122" s="1065" t="s">
        <v>797</v>
      </c>
      <c r="I122" s="1065" t="s">
        <v>797</v>
      </c>
      <c r="J122" s="1065" t="s">
        <v>797</v>
      </c>
      <c r="K122" s="1065" t="s">
        <v>845</v>
      </c>
      <c r="L122" s="1065" t="s">
        <v>845</v>
      </c>
    </row>
    <row r="123" spans="1:12" ht="16.5" customHeight="1" x14ac:dyDescent="0.25">
      <c r="A123" s="2307"/>
      <c r="B123" s="1775" t="s">
        <v>875</v>
      </c>
      <c r="C123" s="91">
        <v>1</v>
      </c>
      <c r="D123" s="91">
        <v>3</v>
      </c>
      <c r="E123" s="91">
        <v>3</v>
      </c>
      <c r="F123" s="91">
        <v>1</v>
      </c>
      <c r="G123" s="91" t="s">
        <v>797</v>
      </c>
      <c r="H123" s="91">
        <v>2</v>
      </c>
      <c r="I123" s="91" t="s">
        <v>797</v>
      </c>
      <c r="J123" s="91">
        <v>2</v>
      </c>
      <c r="K123" s="91">
        <v>2</v>
      </c>
      <c r="L123" s="91">
        <v>2</v>
      </c>
    </row>
    <row r="124" spans="1:12" ht="16.5" customHeight="1" x14ac:dyDescent="0.25">
      <c r="A124" s="2307"/>
      <c r="B124" s="1775" t="s">
        <v>236</v>
      </c>
      <c r="C124" s="1065" t="s">
        <v>845</v>
      </c>
      <c r="D124" s="1065" t="s">
        <v>845</v>
      </c>
      <c r="E124" s="1065" t="s">
        <v>845</v>
      </c>
      <c r="F124" s="1065" t="s">
        <v>845</v>
      </c>
      <c r="G124" s="1065" t="s">
        <v>797</v>
      </c>
      <c r="H124" s="1065" t="s">
        <v>797</v>
      </c>
      <c r="I124" s="1065" t="s">
        <v>797</v>
      </c>
      <c r="J124" s="1065" t="s">
        <v>797</v>
      </c>
      <c r="K124" s="1065" t="s">
        <v>845</v>
      </c>
      <c r="L124" s="1065" t="s">
        <v>845</v>
      </c>
    </row>
    <row r="125" spans="1:12" ht="16.5" customHeight="1" x14ac:dyDescent="0.25">
      <c r="A125" s="2307"/>
      <c r="B125" s="1775" t="s">
        <v>876</v>
      </c>
      <c r="C125" s="1065" t="s">
        <v>845</v>
      </c>
      <c r="D125" s="1065" t="s">
        <v>845</v>
      </c>
      <c r="E125" s="1065" t="s">
        <v>845</v>
      </c>
      <c r="F125" s="1065" t="s">
        <v>845</v>
      </c>
      <c r="G125" s="1065" t="s">
        <v>797</v>
      </c>
      <c r="H125" s="1065" t="s">
        <v>797</v>
      </c>
      <c r="I125" s="1065" t="s">
        <v>797</v>
      </c>
      <c r="J125" s="1065" t="s">
        <v>797</v>
      </c>
      <c r="K125" s="1065" t="s">
        <v>845</v>
      </c>
      <c r="L125" s="1065" t="s">
        <v>845</v>
      </c>
    </row>
    <row r="126" spans="1:12" ht="16.5" customHeight="1" x14ac:dyDescent="0.25">
      <c r="A126" s="2307"/>
      <c r="B126" s="1775" t="s">
        <v>877</v>
      </c>
      <c r="C126" s="1065" t="s">
        <v>845</v>
      </c>
      <c r="D126" s="1065">
        <v>1</v>
      </c>
      <c r="E126" s="1065" t="s">
        <v>845</v>
      </c>
      <c r="F126" s="1065">
        <v>2</v>
      </c>
      <c r="G126" s="1065">
        <v>1</v>
      </c>
      <c r="H126" s="1065" t="s">
        <v>797</v>
      </c>
      <c r="I126" s="1065" t="s">
        <v>797</v>
      </c>
      <c r="J126" s="1065" t="s">
        <v>797</v>
      </c>
      <c r="K126" s="1065">
        <v>3</v>
      </c>
      <c r="L126" s="1065" t="s">
        <v>845</v>
      </c>
    </row>
    <row r="127" spans="1:12" ht="16.5" customHeight="1" x14ac:dyDescent="0.25">
      <c r="A127" s="2307"/>
      <c r="B127" s="1775" t="s">
        <v>878</v>
      </c>
      <c r="C127" s="1065" t="s">
        <v>845</v>
      </c>
      <c r="D127" s="1065" t="s">
        <v>845</v>
      </c>
      <c r="E127" s="1065" t="s">
        <v>845</v>
      </c>
      <c r="F127" s="1065" t="s">
        <v>845</v>
      </c>
      <c r="G127" s="1065" t="s">
        <v>797</v>
      </c>
      <c r="H127" s="1065" t="s">
        <v>797</v>
      </c>
      <c r="I127" s="1065" t="s">
        <v>797</v>
      </c>
      <c r="J127" s="1065" t="s">
        <v>797</v>
      </c>
      <c r="K127" s="1065" t="s">
        <v>845</v>
      </c>
      <c r="L127" s="1065" t="s">
        <v>845</v>
      </c>
    </row>
    <row r="128" spans="1:12" ht="16.5" customHeight="1" x14ac:dyDescent="0.25">
      <c r="A128" s="2307"/>
      <c r="B128" s="1775" t="s">
        <v>879</v>
      </c>
      <c r="C128" s="1065" t="s">
        <v>845</v>
      </c>
      <c r="D128" s="1065" t="s">
        <v>845</v>
      </c>
      <c r="E128" s="1065" t="s">
        <v>845</v>
      </c>
      <c r="F128" s="1065" t="s">
        <v>845</v>
      </c>
      <c r="G128" s="1065" t="s">
        <v>797</v>
      </c>
      <c r="H128" s="1065" t="s">
        <v>797</v>
      </c>
      <c r="I128" s="1065">
        <v>2</v>
      </c>
      <c r="J128" s="1065">
        <v>1</v>
      </c>
      <c r="K128" s="1065" t="s">
        <v>845</v>
      </c>
      <c r="L128" s="1065" t="s">
        <v>845</v>
      </c>
    </row>
    <row r="129" spans="1:12" ht="16.5" customHeight="1" x14ac:dyDescent="0.25">
      <c r="A129" s="2307"/>
      <c r="B129" s="1775" t="s">
        <v>880</v>
      </c>
      <c r="C129" s="91">
        <v>6</v>
      </c>
      <c r="D129" s="91">
        <v>7</v>
      </c>
      <c r="E129" s="91">
        <v>3</v>
      </c>
      <c r="F129" s="91">
        <v>3</v>
      </c>
      <c r="G129" s="91">
        <v>10</v>
      </c>
      <c r="H129" s="91">
        <v>5</v>
      </c>
      <c r="I129" s="91">
        <v>4</v>
      </c>
      <c r="J129" s="91">
        <v>1</v>
      </c>
      <c r="K129" s="91">
        <v>2</v>
      </c>
      <c r="L129" s="91">
        <v>3</v>
      </c>
    </row>
    <row r="130" spans="1:12" ht="16.5" customHeight="1" x14ac:dyDescent="0.25">
      <c r="A130" s="2307"/>
      <c r="B130" s="1775" t="s">
        <v>881</v>
      </c>
      <c r="C130" s="1065">
        <v>1</v>
      </c>
      <c r="D130" s="1065">
        <v>2</v>
      </c>
      <c r="E130" s="1065">
        <v>8</v>
      </c>
      <c r="F130" s="1065">
        <v>5</v>
      </c>
      <c r="G130" s="1065">
        <v>4</v>
      </c>
      <c r="H130" s="1065">
        <v>2</v>
      </c>
      <c r="I130" s="1065">
        <v>2</v>
      </c>
      <c r="J130" s="1065">
        <v>5</v>
      </c>
      <c r="K130" s="1065">
        <v>5</v>
      </c>
      <c r="L130" s="1065">
        <v>3</v>
      </c>
    </row>
    <row r="131" spans="1:12" ht="16.5" customHeight="1" x14ac:dyDescent="0.25">
      <c r="A131" s="2307"/>
      <c r="B131" s="1799" t="s">
        <v>38</v>
      </c>
      <c r="C131" s="1899">
        <f t="shared" ref="C131:G131" si="12">SUM(C111:C130)</f>
        <v>30</v>
      </c>
      <c r="D131" s="1899">
        <f t="shared" si="12"/>
        <v>45</v>
      </c>
      <c r="E131" s="1899">
        <f t="shared" si="12"/>
        <v>41</v>
      </c>
      <c r="F131" s="1899">
        <f t="shared" si="12"/>
        <v>30</v>
      </c>
      <c r="G131" s="1899">
        <f t="shared" si="12"/>
        <v>33</v>
      </c>
      <c r="H131" s="1900">
        <f>SUM(H111:H130)</f>
        <v>41</v>
      </c>
      <c r="I131" s="1900">
        <f>SUM(I111:I130)</f>
        <v>40</v>
      </c>
      <c r="J131" s="1900">
        <v>42</v>
      </c>
      <c r="K131" s="1900">
        <f>SUM(K111:K130)</f>
        <v>35</v>
      </c>
      <c r="L131" s="1900">
        <f>SUM(L111:L130)</f>
        <v>34</v>
      </c>
    </row>
    <row r="132" spans="1:12" ht="16.5" customHeight="1" x14ac:dyDescent="0.25">
      <c r="A132" s="2311" t="s">
        <v>242</v>
      </c>
      <c r="B132" s="1775" t="s">
        <v>882</v>
      </c>
      <c r="C132" s="1065" t="s">
        <v>797</v>
      </c>
      <c r="D132" s="1065" t="s">
        <v>797</v>
      </c>
      <c r="E132" s="1065">
        <v>1</v>
      </c>
      <c r="F132" s="1065" t="s">
        <v>845</v>
      </c>
      <c r="G132" s="1065" t="s">
        <v>845</v>
      </c>
      <c r="H132" s="1065" t="s">
        <v>845</v>
      </c>
      <c r="I132" s="1065" t="s">
        <v>845</v>
      </c>
      <c r="J132" s="1065" t="s">
        <v>845</v>
      </c>
      <c r="K132" s="1065" t="s">
        <v>845</v>
      </c>
      <c r="L132" s="1065" t="s">
        <v>845</v>
      </c>
    </row>
    <row r="133" spans="1:12" ht="16.5" customHeight="1" x14ac:dyDescent="0.25">
      <c r="A133" s="2312"/>
      <c r="B133" s="1798" t="s">
        <v>889</v>
      </c>
      <c r="C133" s="1065" t="s">
        <v>797</v>
      </c>
      <c r="D133" s="1065" t="s">
        <v>797</v>
      </c>
      <c r="E133" s="1065">
        <v>1</v>
      </c>
      <c r="F133" s="1065" t="s">
        <v>845</v>
      </c>
      <c r="G133" s="1065" t="s">
        <v>845</v>
      </c>
      <c r="H133" s="1065" t="s">
        <v>845</v>
      </c>
      <c r="I133" s="1065" t="s">
        <v>845</v>
      </c>
      <c r="J133" s="1065" t="s">
        <v>845</v>
      </c>
      <c r="K133" s="1065" t="s">
        <v>845</v>
      </c>
      <c r="L133" s="1065" t="s">
        <v>845</v>
      </c>
    </row>
    <row r="134" spans="1:12" ht="16.5" customHeight="1" x14ac:dyDescent="0.25">
      <c r="A134" s="2312"/>
      <c r="B134" s="1798" t="s">
        <v>884</v>
      </c>
      <c r="C134" s="1065" t="s">
        <v>797</v>
      </c>
      <c r="D134" s="1065" t="s">
        <v>797</v>
      </c>
      <c r="E134" s="1065" t="s">
        <v>845</v>
      </c>
      <c r="F134" s="1065" t="s">
        <v>845</v>
      </c>
      <c r="G134" s="1065" t="s">
        <v>845</v>
      </c>
      <c r="H134" s="1065" t="s">
        <v>845</v>
      </c>
      <c r="I134" s="1065" t="s">
        <v>845</v>
      </c>
      <c r="J134" s="1065" t="s">
        <v>845</v>
      </c>
      <c r="K134" s="1065" t="s">
        <v>845</v>
      </c>
      <c r="L134" s="1065" t="s">
        <v>845</v>
      </c>
    </row>
    <row r="135" spans="1:12" ht="16.5" customHeight="1" x14ac:dyDescent="0.25">
      <c r="A135" s="2312"/>
      <c r="B135" s="1798" t="s">
        <v>885</v>
      </c>
      <c r="C135" s="1065" t="s">
        <v>797</v>
      </c>
      <c r="D135" s="1065" t="s">
        <v>797</v>
      </c>
      <c r="E135" s="1065" t="s">
        <v>845</v>
      </c>
      <c r="F135" s="1065" t="s">
        <v>845</v>
      </c>
      <c r="G135" s="1065" t="s">
        <v>845</v>
      </c>
      <c r="H135" s="1065" t="s">
        <v>845</v>
      </c>
      <c r="I135" s="1065">
        <v>1</v>
      </c>
      <c r="J135" s="1065" t="s">
        <v>845</v>
      </c>
      <c r="K135" s="1065" t="s">
        <v>845</v>
      </c>
      <c r="L135" s="1065">
        <v>1</v>
      </c>
    </row>
    <row r="136" spans="1:12" ht="16.5" customHeight="1" x14ac:dyDescent="0.25">
      <c r="A136" s="2312"/>
      <c r="B136" s="1799" t="s">
        <v>38</v>
      </c>
      <c r="C136" s="1899">
        <f t="shared" ref="C136:K136" si="13">SUM(C132:C135)</f>
        <v>0</v>
      </c>
      <c r="D136" s="1899">
        <f t="shared" si="13"/>
        <v>0</v>
      </c>
      <c r="E136" s="1899">
        <f t="shared" si="13"/>
        <v>2</v>
      </c>
      <c r="F136" s="1899">
        <f t="shared" si="13"/>
        <v>0</v>
      </c>
      <c r="G136" s="1899">
        <f t="shared" si="13"/>
        <v>0</v>
      </c>
      <c r="H136" s="1900">
        <f t="shared" si="13"/>
        <v>0</v>
      </c>
      <c r="I136" s="1900">
        <f t="shared" si="13"/>
        <v>1</v>
      </c>
      <c r="J136" s="1900">
        <f t="shared" si="13"/>
        <v>0</v>
      </c>
      <c r="K136" s="1900">
        <f t="shared" si="13"/>
        <v>0</v>
      </c>
      <c r="L136" s="1900">
        <v>1</v>
      </c>
    </row>
    <row r="137" spans="1:12" ht="16.5" customHeight="1" x14ac:dyDescent="0.25">
      <c r="A137" s="2311" t="s">
        <v>246</v>
      </c>
      <c r="B137" s="1798" t="s">
        <v>886</v>
      </c>
      <c r="C137" s="1065" t="s">
        <v>797</v>
      </c>
      <c r="D137" s="1065" t="s">
        <v>797</v>
      </c>
      <c r="E137" s="1065" t="s">
        <v>797</v>
      </c>
      <c r="F137" s="1065" t="s">
        <v>845</v>
      </c>
      <c r="G137" s="1065" t="s">
        <v>845</v>
      </c>
      <c r="H137" s="1065" t="s">
        <v>845</v>
      </c>
      <c r="I137" s="1065" t="s">
        <v>845</v>
      </c>
      <c r="J137" s="1065" t="s">
        <v>845</v>
      </c>
      <c r="K137" s="1065" t="s">
        <v>845</v>
      </c>
      <c r="L137" s="1065" t="s">
        <v>845</v>
      </c>
    </row>
    <row r="138" spans="1:12" ht="16.5" customHeight="1" x14ac:dyDescent="0.25">
      <c r="A138" s="2308"/>
      <c r="B138" s="1798" t="s">
        <v>887</v>
      </c>
      <c r="C138" s="1065" t="s">
        <v>797</v>
      </c>
      <c r="D138" s="1065" t="s">
        <v>797</v>
      </c>
      <c r="E138" s="1065" t="s">
        <v>797</v>
      </c>
      <c r="F138" s="1065" t="s">
        <v>845</v>
      </c>
      <c r="G138" s="1065" t="s">
        <v>845</v>
      </c>
      <c r="H138" s="1065" t="s">
        <v>845</v>
      </c>
      <c r="I138" s="1065" t="s">
        <v>845</v>
      </c>
      <c r="J138" s="1065" t="s">
        <v>845</v>
      </c>
      <c r="K138" s="1065" t="s">
        <v>845</v>
      </c>
      <c r="L138" s="1065" t="s">
        <v>845</v>
      </c>
    </row>
    <row r="139" spans="1:12" ht="16.5" customHeight="1" x14ac:dyDescent="0.25">
      <c r="A139" s="2308"/>
      <c r="B139" s="1775" t="s">
        <v>117</v>
      </c>
      <c r="C139" s="1065" t="s">
        <v>797</v>
      </c>
      <c r="D139" s="1065" t="s">
        <v>797</v>
      </c>
      <c r="E139" s="1065" t="s">
        <v>797</v>
      </c>
      <c r="F139" s="1065" t="s">
        <v>845</v>
      </c>
      <c r="G139" s="1065" t="s">
        <v>845</v>
      </c>
      <c r="H139" s="1065" t="s">
        <v>845</v>
      </c>
      <c r="I139" s="1065" t="s">
        <v>845</v>
      </c>
      <c r="J139" s="1065" t="s">
        <v>845</v>
      </c>
      <c r="K139" s="1065">
        <v>1</v>
      </c>
      <c r="L139" s="1065">
        <v>1</v>
      </c>
    </row>
    <row r="140" spans="1:12" ht="16.5" customHeight="1" x14ac:dyDescent="0.25">
      <c r="A140" s="2308"/>
      <c r="B140" s="1799" t="s">
        <v>38</v>
      </c>
      <c r="C140" s="1899">
        <f t="shared" ref="C140:L140" si="14">SUM(C137:C139)</f>
        <v>0</v>
      </c>
      <c r="D140" s="1899">
        <f t="shared" si="14"/>
        <v>0</v>
      </c>
      <c r="E140" s="1899">
        <f t="shared" si="14"/>
        <v>0</v>
      </c>
      <c r="F140" s="1899">
        <f t="shared" si="14"/>
        <v>0</v>
      </c>
      <c r="G140" s="1899">
        <f t="shared" si="14"/>
        <v>0</v>
      </c>
      <c r="H140" s="1900">
        <f t="shared" si="14"/>
        <v>0</v>
      </c>
      <c r="I140" s="1900">
        <f t="shared" si="14"/>
        <v>0</v>
      </c>
      <c r="J140" s="1900">
        <f t="shared" si="14"/>
        <v>0</v>
      </c>
      <c r="K140" s="1900">
        <f t="shared" si="14"/>
        <v>1</v>
      </c>
      <c r="L140" s="1900">
        <f t="shared" si="14"/>
        <v>1</v>
      </c>
    </row>
    <row r="141" spans="1:12" ht="16.5" customHeight="1" x14ac:dyDescent="0.25">
      <c r="A141" s="1801" t="s">
        <v>72</v>
      </c>
      <c r="B141" s="1801"/>
      <c r="C141" s="1900">
        <f>SUM(C140,C136,C131)</f>
        <v>30</v>
      </c>
      <c r="D141" s="1900">
        <f>SUM(D140,D136,D131)</f>
        <v>45</v>
      </c>
      <c r="E141" s="1900">
        <f>SUM(E140,E136,E131)</f>
        <v>43</v>
      </c>
      <c r="F141" s="1900">
        <f>SUM(F140,F136,F131)</f>
        <v>30</v>
      </c>
      <c r="G141" s="1900">
        <f>SUM(G140,G136,G131)</f>
        <v>33</v>
      </c>
      <c r="H141" s="1900">
        <f t="shared" ref="H141:L141" si="15">SUM(H140,H136,H131)</f>
        <v>41</v>
      </c>
      <c r="I141" s="1900">
        <f t="shared" si="15"/>
        <v>41</v>
      </c>
      <c r="J141" s="1900">
        <f t="shared" si="15"/>
        <v>42</v>
      </c>
      <c r="K141" s="1900">
        <f t="shared" si="15"/>
        <v>36</v>
      </c>
      <c r="L141" s="1900">
        <f t="shared" si="15"/>
        <v>36</v>
      </c>
    </row>
    <row r="142" spans="1:12" ht="14.25" customHeight="1" x14ac:dyDescent="0.25">
      <c r="A142" s="1831"/>
      <c r="B142" s="1831"/>
    </row>
    <row r="143" spans="1:12" ht="14.25" customHeight="1" x14ac:dyDescent="0.25">
      <c r="A143" s="1815" t="s">
        <v>926</v>
      </c>
      <c r="B143" s="1831"/>
    </row>
    <row r="144" spans="1:12" ht="14.25" customHeight="1" x14ac:dyDescent="0.25">
      <c r="A144" s="1779"/>
      <c r="B144" s="1779"/>
    </row>
    <row r="145" spans="1:12" ht="16.5" customHeight="1" x14ac:dyDescent="0.25">
      <c r="A145" s="1782" t="s">
        <v>865</v>
      </c>
      <c r="B145" s="1832"/>
      <c r="C145" s="1878" t="s">
        <v>413</v>
      </c>
      <c r="D145" s="1878" t="s">
        <v>414</v>
      </c>
      <c r="E145" s="1878" t="s">
        <v>415</v>
      </c>
      <c r="F145" s="1878" t="s">
        <v>416</v>
      </c>
      <c r="G145" s="1878" t="s">
        <v>417</v>
      </c>
      <c r="H145" s="1878" t="s">
        <v>418</v>
      </c>
      <c r="I145" s="1878" t="s">
        <v>419</v>
      </c>
      <c r="J145" s="1878" t="s">
        <v>511</v>
      </c>
      <c r="K145" s="1878" t="s">
        <v>518</v>
      </c>
      <c r="L145" s="1878" t="s">
        <v>519</v>
      </c>
    </row>
    <row r="146" spans="1:12" ht="16.5" customHeight="1" x14ac:dyDescent="0.25">
      <c r="A146" s="2313" t="s">
        <v>222</v>
      </c>
      <c r="B146" s="1798" t="s">
        <v>223</v>
      </c>
      <c r="C146" s="1882">
        <v>82</v>
      </c>
      <c r="D146" s="1882">
        <v>102</v>
      </c>
      <c r="E146" s="1882">
        <v>102</v>
      </c>
      <c r="F146" s="1882">
        <v>108</v>
      </c>
      <c r="G146" s="1882">
        <v>83</v>
      </c>
      <c r="H146" s="1882">
        <v>75</v>
      </c>
      <c r="I146" s="1882">
        <v>101</v>
      </c>
      <c r="J146" s="1882">
        <v>93</v>
      </c>
      <c r="K146" s="1882">
        <v>113</v>
      </c>
      <c r="L146" s="1882">
        <v>97</v>
      </c>
    </row>
    <row r="147" spans="1:12" ht="16.5" customHeight="1" x14ac:dyDescent="0.25">
      <c r="A147" s="2313"/>
      <c r="B147" s="1798" t="s">
        <v>866</v>
      </c>
      <c r="C147" s="1882">
        <v>820</v>
      </c>
      <c r="D147" s="1882">
        <v>819</v>
      </c>
      <c r="E147" s="1882">
        <v>791</v>
      </c>
      <c r="F147" s="1882">
        <v>741</v>
      </c>
      <c r="G147" s="1882">
        <v>724</v>
      </c>
      <c r="H147" s="1882">
        <v>758</v>
      </c>
      <c r="I147" s="1882">
        <v>702</v>
      </c>
      <c r="J147" s="1882">
        <v>721</v>
      </c>
      <c r="K147" s="1882">
        <v>815</v>
      </c>
      <c r="L147" s="1882">
        <v>884</v>
      </c>
    </row>
    <row r="148" spans="1:12" ht="16.5" customHeight="1" x14ac:dyDescent="0.25">
      <c r="A148" s="2307"/>
      <c r="B148" s="1798" t="s">
        <v>867</v>
      </c>
      <c r="C148" s="1882">
        <v>149</v>
      </c>
      <c r="D148" s="1882">
        <v>157</v>
      </c>
      <c r="E148" s="1882">
        <v>174</v>
      </c>
      <c r="F148" s="1882">
        <v>170</v>
      </c>
      <c r="G148" s="1882">
        <v>151</v>
      </c>
      <c r="H148" s="1882">
        <v>181</v>
      </c>
      <c r="I148" s="1882">
        <v>152</v>
      </c>
      <c r="J148" s="1882">
        <v>176</v>
      </c>
      <c r="K148" s="1882">
        <v>183</v>
      </c>
      <c r="L148" s="1882">
        <v>184</v>
      </c>
    </row>
    <row r="149" spans="1:12" ht="16.5" customHeight="1" x14ac:dyDescent="0.25">
      <c r="A149" s="2307"/>
      <c r="B149" s="1798" t="s">
        <v>932</v>
      </c>
      <c r="C149" s="1882">
        <v>8</v>
      </c>
      <c r="D149" s="1882">
        <v>4</v>
      </c>
      <c r="E149" s="1882">
        <v>7</v>
      </c>
      <c r="F149" s="1882">
        <v>12</v>
      </c>
      <c r="G149" s="1882">
        <v>10</v>
      </c>
      <c r="H149" s="1882">
        <v>6</v>
      </c>
      <c r="I149" s="1882">
        <v>6</v>
      </c>
      <c r="J149" s="1882">
        <v>5</v>
      </c>
      <c r="K149" s="1882">
        <v>8</v>
      </c>
      <c r="L149" s="1882">
        <v>16</v>
      </c>
    </row>
    <row r="150" spans="1:12" ht="16.5" customHeight="1" x14ac:dyDescent="0.25">
      <c r="A150" s="2307"/>
      <c r="B150" s="1798" t="s">
        <v>869</v>
      </c>
      <c r="C150" s="1882">
        <v>64</v>
      </c>
      <c r="D150" s="1882">
        <v>51</v>
      </c>
      <c r="E150" s="1882">
        <v>43</v>
      </c>
      <c r="F150" s="1882">
        <v>66</v>
      </c>
      <c r="G150" s="1882">
        <v>72</v>
      </c>
      <c r="H150" s="1882">
        <v>68</v>
      </c>
      <c r="I150" s="1882">
        <v>51</v>
      </c>
      <c r="J150" s="1882">
        <v>62</v>
      </c>
      <c r="K150" s="1882">
        <v>70</v>
      </c>
      <c r="L150" s="1882">
        <v>65</v>
      </c>
    </row>
    <row r="151" spans="1:12" ht="16.5" customHeight="1" x14ac:dyDescent="0.25">
      <c r="A151" s="2307"/>
      <c r="B151" s="1798" t="s">
        <v>870</v>
      </c>
      <c r="C151" s="1882">
        <v>12</v>
      </c>
      <c r="D151" s="1882">
        <v>9</v>
      </c>
      <c r="E151" s="1882">
        <v>12</v>
      </c>
      <c r="F151" s="1882">
        <v>6</v>
      </c>
      <c r="G151" s="1882">
        <v>9</v>
      </c>
      <c r="H151" s="1882">
        <v>5</v>
      </c>
      <c r="I151" s="1882">
        <v>11</v>
      </c>
      <c r="J151" s="1882">
        <v>9</v>
      </c>
      <c r="K151" s="1882">
        <v>7</v>
      </c>
      <c r="L151" s="1882">
        <v>14</v>
      </c>
    </row>
    <row r="152" spans="1:12" ht="16.5" customHeight="1" x14ac:dyDescent="0.25">
      <c r="A152" s="2307"/>
      <c r="B152" s="1798" t="s">
        <v>871</v>
      </c>
      <c r="C152" s="1882">
        <v>9</v>
      </c>
      <c r="D152" s="1882">
        <v>11</v>
      </c>
      <c r="E152" s="1882">
        <v>10</v>
      </c>
      <c r="F152" s="1882">
        <v>14</v>
      </c>
      <c r="G152" s="1882">
        <v>7</v>
      </c>
      <c r="H152" s="1882">
        <v>13</v>
      </c>
      <c r="I152" s="1882">
        <v>12</v>
      </c>
      <c r="J152" s="1882">
        <v>16</v>
      </c>
      <c r="K152" s="1882">
        <v>5</v>
      </c>
      <c r="L152" s="1882">
        <v>5</v>
      </c>
    </row>
    <row r="153" spans="1:12" ht="16.5" customHeight="1" x14ac:dyDescent="0.25">
      <c r="A153" s="2307"/>
      <c r="B153" s="1798" t="s">
        <v>872</v>
      </c>
      <c r="C153" s="1882">
        <v>55</v>
      </c>
      <c r="D153" s="1882">
        <v>43</v>
      </c>
      <c r="E153" s="1882">
        <v>47</v>
      </c>
      <c r="F153" s="1882">
        <v>73</v>
      </c>
      <c r="G153" s="1882">
        <v>40</v>
      </c>
      <c r="H153" s="1882">
        <v>46</v>
      </c>
      <c r="I153" s="1882">
        <v>85</v>
      </c>
      <c r="J153" s="1882">
        <v>68</v>
      </c>
      <c r="K153" s="1882">
        <v>36</v>
      </c>
      <c r="L153" s="1882">
        <v>57</v>
      </c>
    </row>
    <row r="154" spans="1:12" ht="16.5" customHeight="1" x14ac:dyDescent="0.25">
      <c r="A154" s="2307"/>
      <c r="B154" s="1798" t="s">
        <v>231</v>
      </c>
      <c r="C154" s="1882">
        <v>63</v>
      </c>
      <c r="D154" s="1882">
        <v>51</v>
      </c>
      <c r="E154" s="1882">
        <v>65</v>
      </c>
      <c r="F154" s="1882">
        <v>65</v>
      </c>
      <c r="G154" s="1882">
        <v>57</v>
      </c>
      <c r="H154" s="1882">
        <v>57</v>
      </c>
      <c r="I154" s="1882">
        <v>37</v>
      </c>
      <c r="J154" s="1882">
        <v>65</v>
      </c>
      <c r="K154" s="1882">
        <v>33</v>
      </c>
      <c r="L154" s="1882">
        <v>69</v>
      </c>
    </row>
    <row r="155" spans="1:12" ht="16.5" customHeight="1" x14ac:dyDescent="0.25">
      <c r="A155" s="2307"/>
      <c r="B155" s="1798" t="s">
        <v>232</v>
      </c>
      <c r="C155" s="1882">
        <v>8</v>
      </c>
      <c r="D155" s="1882">
        <v>5</v>
      </c>
      <c r="E155" s="1882">
        <v>2</v>
      </c>
      <c r="F155" s="1882">
        <v>3</v>
      </c>
      <c r="G155" s="1882">
        <v>2</v>
      </c>
      <c r="H155" s="1882">
        <v>2</v>
      </c>
      <c r="I155" s="1882">
        <v>7</v>
      </c>
      <c r="J155" s="1882">
        <v>3</v>
      </c>
      <c r="K155" s="1882">
        <v>7</v>
      </c>
      <c r="L155" s="1882">
        <v>5</v>
      </c>
    </row>
    <row r="156" spans="1:12" ht="16.5" customHeight="1" x14ac:dyDescent="0.25">
      <c r="A156" s="2307"/>
      <c r="B156" s="1775" t="s">
        <v>873</v>
      </c>
      <c r="C156" s="1882">
        <v>20</v>
      </c>
      <c r="D156" s="1882">
        <v>12</v>
      </c>
      <c r="E156" s="1882">
        <v>20</v>
      </c>
      <c r="F156" s="1882">
        <v>16</v>
      </c>
      <c r="G156" s="1882">
        <v>25</v>
      </c>
      <c r="H156" s="1882">
        <v>19</v>
      </c>
      <c r="I156" s="1882">
        <v>14</v>
      </c>
      <c r="J156" s="1882">
        <v>25</v>
      </c>
      <c r="K156" s="1882">
        <v>15</v>
      </c>
      <c r="L156" s="1882">
        <v>20</v>
      </c>
    </row>
    <row r="157" spans="1:12" ht="16.5" customHeight="1" x14ac:dyDescent="0.25">
      <c r="A157" s="2307"/>
      <c r="B157" s="1775" t="s">
        <v>874</v>
      </c>
      <c r="C157" s="1882">
        <v>21</v>
      </c>
      <c r="D157" s="1882">
        <v>7</v>
      </c>
      <c r="E157" s="1882">
        <v>16</v>
      </c>
      <c r="F157" s="1882">
        <v>17</v>
      </c>
      <c r="G157" s="1882">
        <v>17</v>
      </c>
      <c r="H157" s="1882">
        <v>22</v>
      </c>
      <c r="I157" s="1882">
        <v>14</v>
      </c>
      <c r="J157" s="1882">
        <v>23</v>
      </c>
      <c r="K157" s="1882">
        <v>16</v>
      </c>
      <c r="L157" s="1882">
        <v>22</v>
      </c>
    </row>
    <row r="158" spans="1:12" ht="16.5" customHeight="1" x14ac:dyDescent="0.25">
      <c r="A158" s="2307"/>
      <c r="B158" s="1775" t="s">
        <v>875</v>
      </c>
      <c r="C158" s="1882">
        <v>259</v>
      </c>
      <c r="D158" s="1882">
        <v>287</v>
      </c>
      <c r="E158" s="1882">
        <v>328</v>
      </c>
      <c r="F158" s="1882">
        <v>324</v>
      </c>
      <c r="G158" s="1882">
        <v>357</v>
      </c>
      <c r="H158" s="1882">
        <v>375</v>
      </c>
      <c r="I158" s="1882">
        <v>272</v>
      </c>
      <c r="J158" s="1882">
        <v>319</v>
      </c>
      <c r="K158" s="1882">
        <v>393</v>
      </c>
      <c r="L158" s="1882">
        <v>323</v>
      </c>
    </row>
    <row r="159" spans="1:12" ht="16.5" customHeight="1" x14ac:dyDescent="0.25">
      <c r="A159" s="2307"/>
      <c r="B159" s="1775" t="s">
        <v>236</v>
      </c>
      <c r="C159" s="1065">
        <v>1</v>
      </c>
      <c r="D159" s="1065" t="s">
        <v>845</v>
      </c>
      <c r="E159" s="1065">
        <v>2</v>
      </c>
      <c r="F159" s="1065" t="s">
        <v>845</v>
      </c>
      <c r="G159" s="1065" t="s">
        <v>797</v>
      </c>
      <c r="H159" s="1065" t="s">
        <v>797</v>
      </c>
      <c r="I159" s="1065" t="s">
        <v>797</v>
      </c>
      <c r="J159" s="1065" t="s">
        <v>797</v>
      </c>
      <c r="K159" s="1065">
        <v>1</v>
      </c>
      <c r="L159" s="1065" t="s">
        <v>797</v>
      </c>
    </row>
    <row r="160" spans="1:12" ht="16.5" customHeight="1" x14ac:dyDescent="0.25">
      <c r="A160" s="2307"/>
      <c r="B160" s="1775" t="s">
        <v>876</v>
      </c>
      <c r="C160" s="1065">
        <v>2</v>
      </c>
      <c r="D160" s="1065">
        <v>1</v>
      </c>
      <c r="E160" s="1065">
        <v>5</v>
      </c>
      <c r="F160" s="1065">
        <v>5</v>
      </c>
      <c r="G160" s="1065" t="s">
        <v>797</v>
      </c>
      <c r="H160" s="1065">
        <v>3</v>
      </c>
      <c r="I160" s="1065">
        <v>6</v>
      </c>
      <c r="J160" s="1065">
        <v>5</v>
      </c>
      <c r="K160" s="1065">
        <v>2</v>
      </c>
      <c r="L160" s="1065">
        <v>2</v>
      </c>
    </row>
    <row r="161" spans="1:12" ht="16.5" customHeight="1" x14ac:dyDescent="0.25">
      <c r="A161" s="2307"/>
      <c r="B161" s="1775" t="s">
        <v>877</v>
      </c>
      <c r="C161" s="1882">
        <v>43</v>
      </c>
      <c r="D161" s="1882">
        <v>32</v>
      </c>
      <c r="E161" s="1882">
        <v>27</v>
      </c>
      <c r="F161" s="1882">
        <v>41</v>
      </c>
      <c r="G161" s="1882">
        <v>35</v>
      </c>
      <c r="H161" s="1882">
        <v>23</v>
      </c>
      <c r="I161" s="1882">
        <v>22</v>
      </c>
      <c r="J161" s="1882">
        <v>23</v>
      </c>
      <c r="K161" s="1882">
        <v>41</v>
      </c>
      <c r="L161" s="1882">
        <v>62</v>
      </c>
    </row>
    <row r="162" spans="1:12" ht="16.5" customHeight="1" x14ac:dyDescent="0.25">
      <c r="A162" s="2307"/>
      <c r="B162" s="1775" t="s">
        <v>878</v>
      </c>
      <c r="C162" s="1065" t="s">
        <v>845</v>
      </c>
      <c r="D162" s="1065" t="s">
        <v>845</v>
      </c>
      <c r="E162" s="1065">
        <v>1</v>
      </c>
      <c r="F162" s="1065" t="s">
        <v>845</v>
      </c>
      <c r="G162" s="1065" t="s">
        <v>797</v>
      </c>
      <c r="H162" s="1065" t="s">
        <v>797</v>
      </c>
      <c r="I162" s="1065">
        <v>2</v>
      </c>
      <c r="J162" s="1065" t="s">
        <v>797</v>
      </c>
      <c r="K162" s="1065" t="s">
        <v>797</v>
      </c>
      <c r="L162" s="1065" t="s">
        <v>797</v>
      </c>
    </row>
    <row r="163" spans="1:12" ht="16.5" customHeight="1" x14ac:dyDescent="0.25">
      <c r="A163" s="2307"/>
      <c r="B163" s="1775" t="s">
        <v>879</v>
      </c>
      <c r="C163" s="1882">
        <v>14</v>
      </c>
      <c r="D163" s="1882">
        <v>2</v>
      </c>
      <c r="E163" s="1882">
        <v>13</v>
      </c>
      <c r="F163" s="1882">
        <v>6</v>
      </c>
      <c r="G163" s="1882">
        <v>2</v>
      </c>
      <c r="H163" s="1882">
        <v>4</v>
      </c>
      <c r="I163" s="1882">
        <v>12</v>
      </c>
      <c r="J163" s="1882">
        <v>18</v>
      </c>
      <c r="K163" s="1882">
        <v>18</v>
      </c>
      <c r="L163" s="1882">
        <v>20</v>
      </c>
    </row>
    <row r="164" spans="1:12" ht="16.5" customHeight="1" x14ac:dyDescent="0.25">
      <c r="A164" s="2307"/>
      <c r="B164" s="1775" t="s">
        <v>880</v>
      </c>
      <c r="C164" s="1882">
        <v>129</v>
      </c>
      <c r="D164" s="1882">
        <v>132</v>
      </c>
      <c r="E164" s="1882">
        <v>121</v>
      </c>
      <c r="F164" s="1882">
        <v>106</v>
      </c>
      <c r="G164" s="1882">
        <v>128</v>
      </c>
      <c r="H164" s="1882">
        <v>124</v>
      </c>
      <c r="I164" s="1882">
        <v>58</v>
      </c>
      <c r="J164" s="1882">
        <v>71</v>
      </c>
      <c r="K164" s="1882">
        <v>65</v>
      </c>
      <c r="L164" s="1882">
        <v>80</v>
      </c>
    </row>
    <row r="165" spans="1:12" ht="16.5" customHeight="1" x14ac:dyDescent="0.25">
      <c r="A165" s="2307"/>
      <c r="B165" s="1775" t="s">
        <v>881</v>
      </c>
      <c r="C165" s="1882">
        <v>111</v>
      </c>
      <c r="D165" s="1882">
        <v>128</v>
      </c>
      <c r="E165" s="1882">
        <v>167</v>
      </c>
      <c r="F165" s="1882">
        <v>158</v>
      </c>
      <c r="G165" s="1882">
        <v>152</v>
      </c>
      <c r="H165" s="1882">
        <v>193</v>
      </c>
      <c r="I165" s="1882">
        <v>161</v>
      </c>
      <c r="J165" s="1882">
        <v>218</v>
      </c>
      <c r="K165" s="1882">
        <v>239</v>
      </c>
      <c r="L165" s="1882">
        <v>243</v>
      </c>
    </row>
    <row r="166" spans="1:12" ht="16.5" customHeight="1" x14ac:dyDescent="0.25">
      <c r="A166" s="2307"/>
      <c r="B166" s="1799" t="s">
        <v>38</v>
      </c>
      <c r="C166" s="1900">
        <f t="shared" ref="C166:G166" si="16">SUM(C146:C165)</f>
        <v>1870</v>
      </c>
      <c r="D166" s="1900">
        <f t="shared" si="16"/>
        <v>1853</v>
      </c>
      <c r="E166" s="1900">
        <f t="shared" si="16"/>
        <v>1953</v>
      </c>
      <c r="F166" s="1900">
        <f t="shared" si="16"/>
        <v>1931</v>
      </c>
      <c r="G166" s="1900">
        <f t="shared" si="16"/>
        <v>1871</v>
      </c>
      <c r="H166" s="1900">
        <f>SUM(H146:H165)</f>
        <v>1974</v>
      </c>
      <c r="I166" s="1900">
        <f>SUM(I146:I165)</f>
        <v>1725</v>
      </c>
      <c r="J166" s="1900">
        <v>1920</v>
      </c>
      <c r="K166" s="1900">
        <f>SUM(K146:K165)</f>
        <v>2067</v>
      </c>
      <c r="L166" s="1900">
        <f>SUM(L146:L165)</f>
        <v>2168</v>
      </c>
    </row>
    <row r="167" spans="1:12" ht="16.5" customHeight="1" x14ac:dyDescent="0.25">
      <c r="A167" s="2311" t="s">
        <v>242</v>
      </c>
      <c r="B167" s="1775" t="s">
        <v>882</v>
      </c>
      <c r="C167" s="1885">
        <v>6</v>
      </c>
      <c r="D167" s="1885" t="s">
        <v>845</v>
      </c>
      <c r="E167" s="1885">
        <v>3</v>
      </c>
      <c r="F167" s="1885" t="s">
        <v>845</v>
      </c>
      <c r="G167" s="1885">
        <v>3</v>
      </c>
      <c r="H167" s="787">
        <v>8</v>
      </c>
      <c r="I167" s="787">
        <v>14</v>
      </c>
      <c r="J167" s="787">
        <v>12</v>
      </c>
      <c r="K167" s="787">
        <v>7</v>
      </c>
      <c r="L167" s="787">
        <v>10</v>
      </c>
    </row>
    <row r="168" spans="1:12" ht="16.5" customHeight="1" x14ac:dyDescent="0.25">
      <c r="A168" s="2312"/>
      <c r="B168" s="1798" t="s">
        <v>889</v>
      </c>
      <c r="C168" s="1885">
        <v>1</v>
      </c>
      <c r="D168" s="1885">
        <v>3</v>
      </c>
      <c r="E168" s="1885">
        <v>2</v>
      </c>
      <c r="F168" s="1885">
        <v>2</v>
      </c>
      <c r="G168" s="1885">
        <v>1</v>
      </c>
      <c r="H168" s="787">
        <v>8</v>
      </c>
      <c r="I168" s="787">
        <v>10</v>
      </c>
      <c r="J168" s="787">
        <v>1</v>
      </c>
      <c r="K168" s="787">
        <v>5</v>
      </c>
      <c r="L168" s="787">
        <v>1</v>
      </c>
    </row>
    <row r="169" spans="1:12" ht="16.5" customHeight="1" x14ac:dyDescent="0.25">
      <c r="A169" s="2312"/>
      <c r="B169" s="1798" t="s">
        <v>884</v>
      </c>
      <c r="C169" s="1065" t="s">
        <v>845</v>
      </c>
      <c r="D169" s="1065" t="s">
        <v>845</v>
      </c>
      <c r="E169" s="1885" t="s">
        <v>845</v>
      </c>
      <c r="F169" s="1885" t="s">
        <v>845</v>
      </c>
      <c r="G169" s="1885" t="s">
        <v>797</v>
      </c>
      <c r="H169" s="1885" t="s">
        <v>797</v>
      </c>
      <c r="I169" s="1885" t="s">
        <v>797</v>
      </c>
      <c r="J169" s="1065" t="s">
        <v>797</v>
      </c>
      <c r="K169" s="1065" t="s">
        <v>797</v>
      </c>
      <c r="L169" s="1065" t="s">
        <v>797</v>
      </c>
    </row>
    <row r="170" spans="1:12" ht="16.5" customHeight="1" x14ac:dyDescent="0.25">
      <c r="A170" s="2312"/>
      <c r="B170" s="1798" t="s">
        <v>885</v>
      </c>
      <c r="C170" s="1885">
        <v>5</v>
      </c>
      <c r="D170" s="1885">
        <v>2</v>
      </c>
      <c r="E170" s="1885">
        <v>1</v>
      </c>
      <c r="F170" s="1885" t="s">
        <v>845</v>
      </c>
      <c r="G170" s="1885" t="s">
        <v>797</v>
      </c>
      <c r="H170" s="1894">
        <v>6</v>
      </c>
      <c r="I170" s="1894">
        <v>54</v>
      </c>
      <c r="J170" s="1894">
        <v>24</v>
      </c>
      <c r="K170" s="1894">
        <v>1</v>
      </c>
      <c r="L170" s="1894">
        <v>4</v>
      </c>
    </row>
    <row r="171" spans="1:12" ht="16.5" customHeight="1" x14ac:dyDescent="0.25">
      <c r="A171" s="2312"/>
      <c r="B171" s="1799" t="s">
        <v>38</v>
      </c>
      <c r="C171" s="1899">
        <f t="shared" ref="C171:I171" si="17">SUM(C167:C170)</f>
        <v>12</v>
      </c>
      <c r="D171" s="1899">
        <f t="shared" si="17"/>
        <v>5</v>
      </c>
      <c r="E171" s="1899">
        <f t="shared" si="17"/>
        <v>6</v>
      </c>
      <c r="F171" s="1899">
        <f t="shared" si="17"/>
        <v>2</v>
      </c>
      <c r="G171" s="1899">
        <f t="shared" si="17"/>
        <v>4</v>
      </c>
      <c r="H171" s="1900">
        <f t="shared" si="17"/>
        <v>22</v>
      </c>
      <c r="I171" s="1900">
        <f t="shared" si="17"/>
        <v>78</v>
      </c>
      <c r="J171" s="1900">
        <v>37</v>
      </c>
      <c r="K171" s="1900">
        <f>SUM(K167:K170)</f>
        <v>13</v>
      </c>
      <c r="L171" s="1900">
        <f>SUM(L167:L170)</f>
        <v>15</v>
      </c>
    </row>
    <row r="172" spans="1:12" ht="16.5" customHeight="1" x14ac:dyDescent="0.25">
      <c r="A172" s="2311" t="s">
        <v>246</v>
      </c>
      <c r="B172" s="1798" t="s">
        <v>886</v>
      </c>
      <c r="C172" s="1885">
        <v>10</v>
      </c>
      <c r="D172" s="1885">
        <v>2</v>
      </c>
      <c r="E172" s="1885">
        <v>4</v>
      </c>
      <c r="F172" s="1885">
        <v>2</v>
      </c>
      <c r="G172" s="1885">
        <v>4</v>
      </c>
      <c r="H172" s="787">
        <v>3</v>
      </c>
      <c r="I172" s="787">
        <v>11</v>
      </c>
      <c r="J172" s="787">
        <v>1</v>
      </c>
      <c r="K172" s="787">
        <v>1</v>
      </c>
      <c r="L172" s="787">
        <v>3</v>
      </c>
    </row>
    <row r="173" spans="1:12" ht="16.5" customHeight="1" x14ac:dyDescent="0.25">
      <c r="A173" s="2308"/>
      <c r="B173" s="1798" t="s">
        <v>887</v>
      </c>
      <c r="C173" s="1885" t="s">
        <v>845</v>
      </c>
      <c r="D173" s="1885">
        <v>1</v>
      </c>
      <c r="E173" s="1885" t="s">
        <v>845</v>
      </c>
      <c r="F173" s="1885" t="s">
        <v>845</v>
      </c>
      <c r="G173" s="1885" t="s">
        <v>797</v>
      </c>
      <c r="H173" s="1885" t="s">
        <v>797</v>
      </c>
      <c r="I173" s="1885" t="s">
        <v>797</v>
      </c>
      <c r="J173" s="1885" t="s">
        <v>797</v>
      </c>
      <c r="K173" s="1885">
        <v>2</v>
      </c>
      <c r="L173" s="1065" t="s">
        <v>797</v>
      </c>
    </row>
    <row r="174" spans="1:12" ht="16.5" customHeight="1" x14ac:dyDescent="0.25">
      <c r="A174" s="2308"/>
      <c r="B174" s="1775" t="s">
        <v>117</v>
      </c>
      <c r="C174" s="1901" t="s">
        <v>888</v>
      </c>
      <c r="D174" s="1901" t="s">
        <v>888</v>
      </c>
      <c r="E174" s="1901" t="s">
        <v>888</v>
      </c>
      <c r="F174" s="1901" t="s">
        <v>888</v>
      </c>
      <c r="G174" s="1901" t="s">
        <v>888</v>
      </c>
      <c r="H174" s="1901" t="s">
        <v>888</v>
      </c>
      <c r="I174" s="1901" t="s">
        <v>888</v>
      </c>
      <c r="J174" s="1901" t="s">
        <v>888</v>
      </c>
      <c r="K174" s="1894">
        <v>22</v>
      </c>
      <c r="L174" s="1894">
        <v>23</v>
      </c>
    </row>
    <row r="175" spans="1:12" ht="16.5" customHeight="1" x14ac:dyDescent="0.25">
      <c r="A175" s="2308"/>
      <c r="B175" s="1799" t="s">
        <v>38</v>
      </c>
      <c r="C175" s="1899">
        <f t="shared" ref="C175:L175" si="18">SUM(C172:C174)</f>
        <v>10</v>
      </c>
      <c r="D175" s="1899">
        <f t="shared" si="18"/>
        <v>3</v>
      </c>
      <c r="E175" s="1899">
        <f t="shared" si="18"/>
        <v>4</v>
      </c>
      <c r="F175" s="1899">
        <f t="shared" si="18"/>
        <v>2</v>
      </c>
      <c r="G175" s="1899">
        <f t="shared" si="18"/>
        <v>4</v>
      </c>
      <c r="H175" s="1900">
        <f t="shared" si="18"/>
        <v>3</v>
      </c>
      <c r="I175" s="1900">
        <f t="shared" si="18"/>
        <v>11</v>
      </c>
      <c r="J175" s="1900">
        <f t="shared" si="18"/>
        <v>1</v>
      </c>
      <c r="K175" s="1900">
        <f t="shared" si="18"/>
        <v>25</v>
      </c>
      <c r="L175" s="1900">
        <f t="shared" si="18"/>
        <v>26</v>
      </c>
    </row>
    <row r="176" spans="1:12" ht="16.5" customHeight="1" x14ac:dyDescent="0.25">
      <c r="A176" s="1801" t="s">
        <v>72</v>
      </c>
      <c r="B176" s="1801"/>
      <c r="C176" s="1900">
        <f t="shared" ref="C176:G176" si="19">SUM(C166,C171,C175)</f>
        <v>1892</v>
      </c>
      <c r="D176" s="1900">
        <f t="shared" si="19"/>
        <v>1861</v>
      </c>
      <c r="E176" s="1900">
        <f t="shared" si="19"/>
        <v>1963</v>
      </c>
      <c r="F176" s="1900">
        <f t="shared" si="19"/>
        <v>1935</v>
      </c>
      <c r="G176" s="1900">
        <f t="shared" si="19"/>
        <v>1879</v>
      </c>
      <c r="H176" s="1900">
        <f t="shared" ref="H176:L176" si="20">SUM(H175,H171,H166)</f>
        <v>1999</v>
      </c>
      <c r="I176" s="1900">
        <f t="shared" si="20"/>
        <v>1814</v>
      </c>
      <c r="J176" s="1900">
        <f t="shared" si="20"/>
        <v>1958</v>
      </c>
      <c r="K176" s="1900">
        <f t="shared" si="20"/>
        <v>2105</v>
      </c>
      <c r="L176" s="1900">
        <f t="shared" si="20"/>
        <v>2209</v>
      </c>
    </row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</sheetData>
  <mergeCells count="15">
    <mergeCell ref="A67:A70"/>
    <mergeCell ref="A6:A26"/>
    <mergeCell ref="A27:A31"/>
    <mergeCell ref="A32:A35"/>
    <mergeCell ref="A41:A61"/>
    <mergeCell ref="A62:A66"/>
    <mergeCell ref="A146:A166"/>
    <mergeCell ref="A167:A171"/>
    <mergeCell ref="A172:A175"/>
    <mergeCell ref="A76:A96"/>
    <mergeCell ref="A97:A101"/>
    <mergeCell ref="A102:A105"/>
    <mergeCell ref="A111:A131"/>
    <mergeCell ref="A132:A136"/>
    <mergeCell ref="A137:A140"/>
  </mergeCells>
  <pageMargins left="0.75" right="0.75" top="1" bottom="1" header="0.5" footer="0.5"/>
  <pageSetup paperSize="13" orientation="portrait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opLeftCell="A59" workbookViewId="0">
      <selection activeCell="L39" sqref="L39"/>
    </sheetView>
  </sheetViews>
  <sheetFormatPr defaultColWidth="9.109375" defaultRowHeight="13.2" x14ac:dyDescent="0.25"/>
  <cols>
    <col min="1" max="1" width="11.6640625" style="1631" customWidth="1"/>
    <col min="2" max="11" width="5.5546875" style="1631" customWidth="1"/>
    <col min="12" max="16384" width="9.109375" style="1631"/>
  </cols>
  <sheetData>
    <row r="1" spans="1:12" x14ac:dyDescent="0.25">
      <c r="A1" s="1688" t="s">
        <v>934</v>
      </c>
    </row>
    <row r="3" spans="1:12" x14ac:dyDescent="0.25">
      <c r="A3" s="1629" t="s">
        <v>1</v>
      </c>
    </row>
    <row r="4" spans="1:12" x14ac:dyDescent="0.25">
      <c r="A4" s="1629"/>
    </row>
    <row r="5" spans="1:12" x14ac:dyDescent="0.25">
      <c r="A5" s="1749" t="s">
        <v>795</v>
      </c>
      <c r="B5" s="1878" t="s">
        <v>413</v>
      </c>
      <c r="C5" s="1878" t="s">
        <v>414</v>
      </c>
      <c r="D5" s="1878" t="s">
        <v>415</v>
      </c>
      <c r="E5" s="1878" t="s">
        <v>416</v>
      </c>
      <c r="F5" s="1878" t="s">
        <v>417</v>
      </c>
      <c r="G5" s="1878" t="s">
        <v>418</v>
      </c>
      <c r="H5" s="1878" t="s">
        <v>419</v>
      </c>
      <c r="I5" s="1878" t="s">
        <v>511</v>
      </c>
      <c r="J5" s="1878" t="s">
        <v>518</v>
      </c>
      <c r="K5" s="1878" t="s">
        <v>519</v>
      </c>
    </row>
    <row r="6" spans="1:12" x14ac:dyDescent="0.25">
      <c r="A6" s="1740" t="s">
        <v>159</v>
      </c>
      <c r="B6" s="787">
        <v>119</v>
      </c>
      <c r="C6" s="787">
        <v>147</v>
      </c>
      <c r="D6" s="787">
        <v>140</v>
      </c>
      <c r="E6" s="787">
        <v>84</v>
      </c>
      <c r="F6" s="787">
        <v>75</v>
      </c>
      <c r="G6" s="787">
        <v>62</v>
      </c>
      <c r="H6" s="787">
        <v>67</v>
      </c>
      <c r="I6" s="787">
        <v>74</v>
      </c>
      <c r="J6" s="787">
        <v>72</v>
      </c>
      <c r="K6" s="787">
        <v>75</v>
      </c>
    </row>
    <row r="7" spans="1:12" x14ac:dyDescent="0.25">
      <c r="A7" s="1740" t="s">
        <v>160</v>
      </c>
      <c r="B7" s="787">
        <v>113</v>
      </c>
      <c r="C7" s="787">
        <v>132</v>
      </c>
      <c r="D7" s="787">
        <v>105</v>
      </c>
      <c r="E7" s="787">
        <v>58</v>
      </c>
      <c r="F7" s="787">
        <v>66</v>
      </c>
      <c r="G7" s="787">
        <v>93</v>
      </c>
      <c r="H7" s="787">
        <v>91</v>
      </c>
      <c r="I7" s="787">
        <v>97</v>
      </c>
      <c r="J7" s="787">
        <v>129</v>
      </c>
      <c r="K7" s="787">
        <v>173</v>
      </c>
    </row>
    <row r="8" spans="1:12" x14ac:dyDescent="0.25">
      <c r="A8" s="1740" t="s">
        <v>394</v>
      </c>
      <c r="B8" s="787">
        <v>9</v>
      </c>
      <c r="C8" s="787">
        <v>7</v>
      </c>
      <c r="D8" s="787">
        <v>17</v>
      </c>
      <c r="E8" s="787">
        <v>17</v>
      </c>
      <c r="F8" s="787">
        <v>11</v>
      </c>
      <c r="G8" s="787">
        <v>7</v>
      </c>
      <c r="H8" s="787">
        <v>4</v>
      </c>
      <c r="I8" s="787">
        <v>3</v>
      </c>
      <c r="J8" s="787">
        <v>8</v>
      </c>
      <c r="K8" s="787">
        <v>9</v>
      </c>
    </row>
    <row r="9" spans="1:12" x14ac:dyDescent="0.25">
      <c r="A9" s="1740" t="s">
        <v>187</v>
      </c>
      <c r="B9" s="787">
        <v>2896</v>
      </c>
      <c r="C9" s="787">
        <v>3042</v>
      </c>
      <c r="D9" s="787">
        <v>3278</v>
      </c>
      <c r="E9" s="787">
        <v>3175</v>
      </c>
      <c r="F9" s="787">
        <v>2998</v>
      </c>
      <c r="G9" s="787">
        <v>3114</v>
      </c>
      <c r="H9" s="787">
        <v>2750</v>
      </c>
      <c r="I9" s="787">
        <v>3265</v>
      </c>
      <c r="J9" s="787">
        <v>3178</v>
      </c>
      <c r="K9" s="787">
        <v>3362</v>
      </c>
    </row>
    <row r="10" spans="1:12" x14ac:dyDescent="0.25">
      <c r="A10" s="1740" t="s">
        <v>161</v>
      </c>
      <c r="B10" s="787">
        <v>11</v>
      </c>
      <c r="C10" s="787">
        <v>6</v>
      </c>
      <c r="D10" s="787">
        <v>6</v>
      </c>
      <c r="E10" s="787">
        <v>10</v>
      </c>
      <c r="F10" s="787">
        <v>5</v>
      </c>
      <c r="G10" s="787">
        <v>4</v>
      </c>
      <c r="H10" s="787">
        <v>2</v>
      </c>
      <c r="I10" s="787">
        <v>2</v>
      </c>
      <c r="J10" s="787">
        <v>2</v>
      </c>
      <c r="K10" s="787">
        <v>7</v>
      </c>
    </row>
    <row r="11" spans="1:12" x14ac:dyDescent="0.25">
      <c r="A11" s="1635" t="s">
        <v>188</v>
      </c>
      <c r="B11" s="787">
        <v>210</v>
      </c>
      <c r="C11" s="787">
        <v>249</v>
      </c>
      <c r="D11" s="787">
        <v>275</v>
      </c>
      <c r="E11" s="787">
        <v>276</v>
      </c>
      <c r="F11" s="787">
        <v>339</v>
      </c>
      <c r="G11" s="787">
        <v>353</v>
      </c>
      <c r="H11" s="787">
        <v>339</v>
      </c>
      <c r="I11" s="787">
        <v>392</v>
      </c>
      <c r="J11" s="787">
        <v>373</v>
      </c>
      <c r="K11" s="787">
        <v>430</v>
      </c>
      <c r="L11" s="1751"/>
    </row>
    <row r="12" spans="1:12" x14ac:dyDescent="0.25">
      <c r="A12" s="1740" t="s">
        <v>162</v>
      </c>
      <c r="B12" s="787">
        <v>21</v>
      </c>
      <c r="C12" s="787">
        <v>27</v>
      </c>
      <c r="D12" s="787">
        <v>26</v>
      </c>
      <c r="E12" s="787">
        <v>16</v>
      </c>
      <c r="F12" s="787">
        <v>18</v>
      </c>
      <c r="G12" s="787">
        <v>21</v>
      </c>
      <c r="H12" s="787">
        <v>33</v>
      </c>
      <c r="I12" s="787">
        <v>36</v>
      </c>
      <c r="J12" s="787">
        <v>26</v>
      </c>
      <c r="K12" s="787">
        <v>43</v>
      </c>
      <c r="L12" s="1751"/>
    </row>
    <row r="13" spans="1:12" x14ac:dyDescent="0.25">
      <c r="A13" s="1740" t="s">
        <v>163</v>
      </c>
      <c r="B13" s="1891" t="s">
        <v>845</v>
      </c>
      <c r="C13" s="1891">
        <v>160</v>
      </c>
      <c r="D13" s="1884">
        <v>152</v>
      </c>
      <c r="E13" s="1884" t="s">
        <v>845</v>
      </c>
      <c r="F13" s="1884" t="s">
        <v>845</v>
      </c>
      <c r="G13" s="1884">
        <v>46</v>
      </c>
      <c r="H13" s="1884">
        <v>119</v>
      </c>
      <c r="I13" s="1884">
        <v>32</v>
      </c>
      <c r="J13" s="1884">
        <v>18</v>
      </c>
      <c r="K13" s="1884">
        <v>10</v>
      </c>
      <c r="L13" s="1759"/>
    </row>
    <row r="14" spans="1:12" x14ac:dyDescent="0.25">
      <c r="A14" s="1740" t="s">
        <v>164</v>
      </c>
      <c r="B14" s="1884" t="s">
        <v>845</v>
      </c>
      <c r="C14" s="1884" t="s">
        <v>845</v>
      </c>
      <c r="D14" s="1884">
        <v>1</v>
      </c>
      <c r="E14" s="1884">
        <v>1</v>
      </c>
      <c r="F14" s="1884" t="s">
        <v>845</v>
      </c>
      <c r="G14" s="1884">
        <v>2</v>
      </c>
      <c r="H14" s="1884" t="s">
        <v>845</v>
      </c>
      <c r="I14" s="1884" t="s">
        <v>845</v>
      </c>
      <c r="J14" s="1884">
        <v>0</v>
      </c>
      <c r="K14" s="1884">
        <v>1</v>
      </c>
    </row>
    <row r="15" spans="1:12" x14ac:dyDescent="0.25">
      <c r="A15" s="1740" t="s">
        <v>166</v>
      </c>
      <c r="B15" s="787">
        <v>4</v>
      </c>
      <c r="C15" s="787">
        <v>10</v>
      </c>
      <c r="D15" s="787">
        <v>10</v>
      </c>
      <c r="E15" s="787">
        <v>1</v>
      </c>
      <c r="F15" s="787">
        <v>6</v>
      </c>
      <c r="G15" s="787">
        <v>6</v>
      </c>
      <c r="H15" s="787">
        <v>1</v>
      </c>
      <c r="I15" s="787">
        <v>49</v>
      </c>
      <c r="J15" s="787">
        <v>31</v>
      </c>
      <c r="K15" s="787">
        <v>23</v>
      </c>
    </row>
    <row r="16" spans="1:12" x14ac:dyDescent="0.25">
      <c r="A16" s="1632" t="s">
        <v>38</v>
      </c>
      <c r="B16" s="1904">
        <f t="shared" ref="B16:I16" si="0">SUM(B6:B15)</f>
        <v>3383</v>
      </c>
      <c r="C16" s="1904">
        <f t="shared" si="0"/>
        <v>3780</v>
      </c>
      <c r="D16" s="1904">
        <f t="shared" si="0"/>
        <v>4010</v>
      </c>
      <c r="E16" s="1904">
        <f t="shared" si="0"/>
        <v>3638</v>
      </c>
      <c r="F16" s="1904">
        <f t="shared" si="0"/>
        <v>3518</v>
      </c>
      <c r="G16" s="1904">
        <f t="shared" si="0"/>
        <v>3708</v>
      </c>
      <c r="H16" s="1904">
        <f t="shared" si="0"/>
        <v>3406</v>
      </c>
      <c r="I16" s="1904">
        <f t="shared" si="0"/>
        <v>3950</v>
      </c>
      <c r="J16" s="1904">
        <v>3837</v>
      </c>
      <c r="K16" s="1904">
        <v>4133</v>
      </c>
    </row>
    <row r="18" spans="1:11" x14ac:dyDescent="0.25">
      <c r="A18" s="1629" t="s">
        <v>2</v>
      </c>
    </row>
    <row r="20" spans="1:11" x14ac:dyDescent="0.25">
      <c r="A20" s="1749" t="s">
        <v>795</v>
      </c>
      <c r="B20" s="1878" t="s">
        <v>413</v>
      </c>
      <c r="C20" s="1878" t="s">
        <v>414</v>
      </c>
      <c r="D20" s="1878" t="s">
        <v>415</v>
      </c>
      <c r="E20" s="1878" t="s">
        <v>416</v>
      </c>
      <c r="F20" s="1878" t="s">
        <v>417</v>
      </c>
      <c r="G20" s="1878" t="s">
        <v>418</v>
      </c>
      <c r="H20" s="1878" t="s">
        <v>419</v>
      </c>
      <c r="I20" s="1878" t="s">
        <v>511</v>
      </c>
      <c r="J20" s="1878" t="s">
        <v>518</v>
      </c>
      <c r="K20" s="1878" t="s">
        <v>519</v>
      </c>
    </row>
    <row r="21" spans="1:11" x14ac:dyDescent="0.25">
      <c r="A21" s="1740" t="s">
        <v>159</v>
      </c>
      <c r="B21" s="787">
        <v>102</v>
      </c>
      <c r="C21" s="787">
        <v>123</v>
      </c>
      <c r="D21" s="787">
        <v>112</v>
      </c>
      <c r="E21" s="787">
        <v>65</v>
      </c>
      <c r="F21" s="787">
        <v>54</v>
      </c>
      <c r="G21" s="787">
        <v>42</v>
      </c>
      <c r="H21" s="787">
        <v>54</v>
      </c>
      <c r="I21" s="787">
        <v>58</v>
      </c>
      <c r="J21" s="787">
        <v>56</v>
      </c>
      <c r="K21" s="787">
        <v>56</v>
      </c>
    </row>
    <row r="22" spans="1:11" x14ac:dyDescent="0.25">
      <c r="A22" s="1740" t="s">
        <v>160</v>
      </c>
      <c r="B22" s="787">
        <v>86</v>
      </c>
      <c r="C22" s="787">
        <v>105</v>
      </c>
      <c r="D22" s="787">
        <v>87</v>
      </c>
      <c r="E22" s="787">
        <v>48</v>
      </c>
      <c r="F22" s="787">
        <v>48</v>
      </c>
      <c r="G22" s="787">
        <v>73</v>
      </c>
      <c r="H22" s="787">
        <v>73</v>
      </c>
      <c r="I22" s="787">
        <v>72</v>
      </c>
      <c r="J22" s="787">
        <v>105</v>
      </c>
      <c r="K22" s="787">
        <v>139</v>
      </c>
    </row>
    <row r="23" spans="1:11" x14ac:dyDescent="0.25">
      <c r="A23" s="1740" t="s">
        <v>394</v>
      </c>
      <c r="B23" s="787">
        <v>7</v>
      </c>
      <c r="C23" s="787">
        <v>6</v>
      </c>
      <c r="D23" s="787">
        <v>14</v>
      </c>
      <c r="E23" s="787">
        <v>12</v>
      </c>
      <c r="F23" s="787">
        <v>7</v>
      </c>
      <c r="G23" s="787">
        <v>2</v>
      </c>
      <c r="H23" s="787">
        <v>3</v>
      </c>
      <c r="I23" s="787">
        <v>2</v>
      </c>
      <c r="J23" s="787">
        <v>5</v>
      </c>
      <c r="K23" s="787">
        <v>5</v>
      </c>
    </row>
    <row r="24" spans="1:11" x14ac:dyDescent="0.25">
      <c r="A24" s="1740" t="s">
        <v>187</v>
      </c>
      <c r="B24" s="787">
        <v>1013</v>
      </c>
      <c r="C24" s="787">
        <v>1108</v>
      </c>
      <c r="D24" s="787">
        <v>1204</v>
      </c>
      <c r="E24" s="787">
        <v>1120</v>
      </c>
      <c r="F24" s="787">
        <v>1059</v>
      </c>
      <c r="G24" s="787">
        <v>1094</v>
      </c>
      <c r="H24" s="787">
        <v>918</v>
      </c>
      <c r="I24" s="787">
        <v>1103</v>
      </c>
      <c r="J24" s="787">
        <v>1137</v>
      </c>
      <c r="K24" s="787">
        <v>1157</v>
      </c>
    </row>
    <row r="25" spans="1:11" x14ac:dyDescent="0.25">
      <c r="A25" s="1740" t="s">
        <v>161</v>
      </c>
      <c r="B25" s="787">
        <v>2</v>
      </c>
      <c r="C25" s="787">
        <v>1</v>
      </c>
      <c r="D25" s="787">
        <v>2</v>
      </c>
      <c r="E25" s="787">
        <v>4</v>
      </c>
      <c r="F25" s="787">
        <v>2</v>
      </c>
      <c r="G25" s="787">
        <v>1</v>
      </c>
      <c r="H25" s="787">
        <v>1</v>
      </c>
      <c r="I25" s="787">
        <v>2</v>
      </c>
      <c r="J25" s="787">
        <v>0</v>
      </c>
      <c r="K25" s="787">
        <v>0</v>
      </c>
    </row>
    <row r="26" spans="1:11" x14ac:dyDescent="0.25">
      <c r="A26" s="1740" t="s">
        <v>188</v>
      </c>
      <c r="B26" s="787">
        <v>62</v>
      </c>
      <c r="C26" s="787">
        <v>62</v>
      </c>
      <c r="D26" s="787">
        <v>83</v>
      </c>
      <c r="E26" s="787">
        <v>84</v>
      </c>
      <c r="F26" s="787">
        <v>80</v>
      </c>
      <c r="G26" s="787">
        <v>107</v>
      </c>
      <c r="H26" s="787">
        <v>81</v>
      </c>
      <c r="I26" s="787">
        <v>99</v>
      </c>
      <c r="J26" s="787">
        <v>96</v>
      </c>
      <c r="K26" s="787">
        <v>118</v>
      </c>
    </row>
    <row r="27" spans="1:11" x14ac:dyDescent="0.25">
      <c r="A27" s="1740" t="s">
        <v>162</v>
      </c>
      <c r="B27" s="1883">
        <v>8</v>
      </c>
      <c r="C27" s="1883">
        <v>10</v>
      </c>
      <c r="D27" s="1883">
        <v>6</v>
      </c>
      <c r="E27" s="1883">
        <v>4</v>
      </c>
      <c r="F27" s="1883">
        <v>5</v>
      </c>
      <c r="G27" s="1883">
        <v>9</v>
      </c>
      <c r="H27" s="1883">
        <v>15</v>
      </c>
      <c r="I27" s="1883">
        <v>16</v>
      </c>
      <c r="J27" s="1883">
        <v>13</v>
      </c>
      <c r="K27" s="1883">
        <v>19</v>
      </c>
    </row>
    <row r="28" spans="1:11" x14ac:dyDescent="0.25">
      <c r="A28" s="1740" t="s">
        <v>163</v>
      </c>
      <c r="B28" s="1884" t="s">
        <v>845</v>
      </c>
      <c r="C28" s="1884">
        <v>136</v>
      </c>
      <c r="D28" s="1884">
        <v>123</v>
      </c>
      <c r="E28" s="1884" t="s">
        <v>845</v>
      </c>
      <c r="F28" s="1884" t="s">
        <v>845</v>
      </c>
      <c r="G28" s="1884">
        <v>32</v>
      </c>
      <c r="H28" s="1884">
        <v>99</v>
      </c>
      <c r="I28" s="1884">
        <v>28</v>
      </c>
      <c r="J28" s="1884">
        <v>16</v>
      </c>
      <c r="K28" s="1884">
        <v>8</v>
      </c>
    </row>
    <row r="29" spans="1:11" x14ac:dyDescent="0.25">
      <c r="A29" s="1740" t="s">
        <v>164</v>
      </c>
      <c r="B29" s="1884" t="s">
        <v>845</v>
      </c>
      <c r="C29" s="1884" t="s">
        <v>845</v>
      </c>
      <c r="D29" s="1884">
        <v>1</v>
      </c>
      <c r="E29" s="1884" t="s">
        <v>845</v>
      </c>
      <c r="F29" s="1884" t="s">
        <v>845</v>
      </c>
      <c r="G29" s="1884">
        <v>2</v>
      </c>
      <c r="H29" s="1884" t="s">
        <v>845</v>
      </c>
      <c r="I29" s="1884" t="s">
        <v>845</v>
      </c>
      <c r="J29" s="1884">
        <v>0</v>
      </c>
      <c r="K29" s="1884">
        <v>1</v>
      </c>
    </row>
    <row r="30" spans="1:11" x14ac:dyDescent="0.25">
      <c r="A30" s="1740" t="s">
        <v>166</v>
      </c>
      <c r="B30" s="1884" t="s">
        <v>845</v>
      </c>
      <c r="C30" s="1884" t="s">
        <v>845</v>
      </c>
      <c r="D30" s="1884">
        <v>2</v>
      </c>
      <c r="E30" s="1884" t="s">
        <v>845</v>
      </c>
      <c r="F30" s="1884">
        <v>2</v>
      </c>
      <c r="G30" s="1884">
        <v>3</v>
      </c>
      <c r="H30" s="1884" t="s">
        <v>845</v>
      </c>
      <c r="I30" s="1884">
        <v>17</v>
      </c>
      <c r="J30" s="1884">
        <v>15</v>
      </c>
      <c r="K30" s="1884">
        <v>4</v>
      </c>
    </row>
    <row r="31" spans="1:11" x14ac:dyDescent="0.25">
      <c r="A31" s="1632" t="s">
        <v>38</v>
      </c>
      <c r="B31" s="1904">
        <f t="shared" ref="B31:I31" si="1">SUM(B21:B30)</f>
        <v>1280</v>
      </c>
      <c r="C31" s="1904">
        <f t="shared" si="1"/>
        <v>1551</v>
      </c>
      <c r="D31" s="1904">
        <f t="shared" si="1"/>
        <v>1634</v>
      </c>
      <c r="E31" s="1904">
        <f t="shared" si="1"/>
        <v>1337</v>
      </c>
      <c r="F31" s="1904">
        <f t="shared" si="1"/>
        <v>1257</v>
      </c>
      <c r="G31" s="1904">
        <f t="shared" si="1"/>
        <v>1365</v>
      </c>
      <c r="H31" s="1904">
        <f t="shared" si="1"/>
        <v>1244</v>
      </c>
      <c r="I31" s="1904">
        <f t="shared" si="1"/>
        <v>1397</v>
      </c>
      <c r="J31" s="1904">
        <v>1443</v>
      </c>
      <c r="K31" s="1904">
        <v>1507</v>
      </c>
    </row>
    <row r="33" spans="1:11" x14ac:dyDescent="0.25">
      <c r="A33" s="1629" t="s">
        <v>803</v>
      </c>
    </row>
    <row r="34" spans="1:11" x14ac:dyDescent="0.25">
      <c r="A34" s="1629"/>
    </row>
    <row r="35" spans="1:11" x14ac:dyDescent="0.25">
      <c r="A35" s="1749" t="s">
        <v>795</v>
      </c>
      <c r="B35" s="1878" t="s">
        <v>413</v>
      </c>
      <c r="C35" s="1878" t="s">
        <v>414</v>
      </c>
      <c r="D35" s="1878" t="s">
        <v>415</v>
      </c>
      <c r="E35" s="1878" t="s">
        <v>416</v>
      </c>
      <c r="F35" s="1878" t="s">
        <v>417</v>
      </c>
      <c r="G35" s="1878" t="s">
        <v>418</v>
      </c>
      <c r="H35" s="1878" t="s">
        <v>419</v>
      </c>
      <c r="I35" s="1878" t="s">
        <v>511</v>
      </c>
      <c r="J35" s="1878" t="s">
        <v>518</v>
      </c>
      <c r="K35" s="1878" t="s">
        <v>519</v>
      </c>
    </row>
    <row r="36" spans="1:11" x14ac:dyDescent="0.25">
      <c r="A36" s="1740" t="s">
        <v>159</v>
      </c>
      <c r="B36" s="1884">
        <v>1</v>
      </c>
      <c r="C36" s="1884" t="s">
        <v>845</v>
      </c>
      <c r="D36" s="1884">
        <v>2</v>
      </c>
      <c r="E36" s="1884" t="s">
        <v>845</v>
      </c>
      <c r="F36" s="1884">
        <v>1</v>
      </c>
      <c r="G36" s="1884">
        <v>1</v>
      </c>
      <c r="H36" s="1884" t="s">
        <v>797</v>
      </c>
      <c r="I36" s="1884">
        <v>1</v>
      </c>
      <c r="J36" s="1884" t="s">
        <v>845</v>
      </c>
      <c r="K36" s="1884">
        <v>0</v>
      </c>
    </row>
    <row r="37" spans="1:11" x14ac:dyDescent="0.25">
      <c r="A37" s="1740" t="s">
        <v>160</v>
      </c>
      <c r="B37" s="41">
        <v>2</v>
      </c>
      <c r="C37" s="41">
        <v>6</v>
      </c>
      <c r="D37" s="41">
        <v>2</v>
      </c>
      <c r="E37" s="1884" t="s">
        <v>845</v>
      </c>
      <c r="F37" s="1884">
        <v>2</v>
      </c>
      <c r="G37" s="1884">
        <v>5</v>
      </c>
      <c r="H37" s="1884">
        <v>4</v>
      </c>
      <c r="I37" s="1884">
        <v>3</v>
      </c>
      <c r="J37" s="1884">
        <v>2</v>
      </c>
      <c r="K37" s="1884">
        <v>9</v>
      </c>
    </row>
    <row r="38" spans="1:11" x14ac:dyDescent="0.25">
      <c r="A38" s="1740" t="s">
        <v>394</v>
      </c>
      <c r="B38" s="1884" t="s">
        <v>845</v>
      </c>
      <c r="C38" s="1884" t="s">
        <v>845</v>
      </c>
      <c r="D38" s="1884" t="s">
        <v>845</v>
      </c>
      <c r="E38" s="1884">
        <v>1</v>
      </c>
      <c r="F38" s="1884" t="s">
        <v>845</v>
      </c>
      <c r="G38" s="1884" t="s">
        <v>845</v>
      </c>
      <c r="H38" s="1884" t="s">
        <v>797</v>
      </c>
      <c r="I38" s="1884" t="s">
        <v>845</v>
      </c>
      <c r="J38" s="1884" t="s">
        <v>845</v>
      </c>
      <c r="K38" s="1884">
        <v>0</v>
      </c>
    </row>
    <row r="39" spans="1:11" x14ac:dyDescent="0.25">
      <c r="A39" s="1740" t="s">
        <v>187</v>
      </c>
      <c r="B39" s="41">
        <v>21</v>
      </c>
      <c r="C39" s="41">
        <v>40</v>
      </c>
      <c r="D39" s="41">
        <v>35</v>
      </c>
      <c r="E39" s="41">
        <v>27</v>
      </c>
      <c r="F39" s="41">
        <v>26</v>
      </c>
      <c r="G39" s="41">
        <v>29</v>
      </c>
      <c r="H39" s="41">
        <v>27</v>
      </c>
      <c r="I39" s="41">
        <v>32</v>
      </c>
      <c r="J39" s="41">
        <v>28</v>
      </c>
      <c r="K39" s="41">
        <v>16</v>
      </c>
    </row>
    <row r="40" spans="1:11" x14ac:dyDescent="0.25">
      <c r="A40" s="1740" t="s">
        <v>161</v>
      </c>
      <c r="B40" s="1884" t="s">
        <v>845</v>
      </c>
      <c r="C40" s="1884" t="s">
        <v>845</v>
      </c>
      <c r="D40" s="1884" t="s">
        <v>845</v>
      </c>
      <c r="E40" s="1884">
        <v>1</v>
      </c>
      <c r="F40" s="1884" t="s">
        <v>845</v>
      </c>
      <c r="G40" s="1884" t="s">
        <v>845</v>
      </c>
      <c r="H40" s="1884" t="s">
        <v>797</v>
      </c>
      <c r="I40" s="1884" t="s">
        <v>845</v>
      </c>
      <c r="J40" s="1884" t="s">
        <v>845</v>
      </c>
      <c r="K40" s="1884">
        <v>0</v>
      </c>
    </row>
    <row r="41" spans="1:11" x14ac:dyDescent="0.25">
      <c r="A41" s="1740" t="s">
        <v>188</v>
      </c>
      <c r="B41" s="1884">
        <v>3</v>
      </c>
      <c r="C41" s="1884">
        <v>2</v>
      </c>
      <c r="D41" s="1884">
        <v>2</v>
      </c>
      <c r="E41" s="1884" t="s">
        <v>845</v>
      </c>
      <c r="F41" s="1884" t="s">
        <v>845</v>
      </c>
      <c r="G41" s="1884">
        <v>3</v>
      </c>
      <c r="H41" s="1884">
        <v>2</v>
      </c>
      <c r="I41" s="1884">
        <v>3</v>
      </c>
      <c r="J41" s="1884">
        <v>1</v>
      </c>
      <c r="K41" s="1884">
        <v>5</v>
      </c>
    </row>
    <row r="42" spans="1:11" x14ac:dyDescent="0.25">
      <c r="A42" s="1740" t="s">
        <v>162</v>
      </c>
      <c r="B42" s="1884" t="s">
        <v>845</v>
      </c>
      <c r="C42" s="1884" t="s">
        <v>845</v>
      </c>
      <c r="D42" s="1884" t="s">
        <v>845</v>
      </c>
      <c r="E42" s="1884" t="s">
        <v>845</v>
      </c>
      <c r="F42" s="1884">
        <v>1</v>
      </c>
      <c r="G42" s="1884" t="s">
        <v>845</v>
      </c>
      <c r="H42" s="1884" t="s">
        <v>797</v>
      </c>
      <c r="I42" s="1884" t="s">
        <v>845</v>
      </c>
      <c r="J42" s="1884" t="s">
        <v>845</v>
      </c>
      <c r="K42" s="1884">
        <v>1</v>
      </c>
    </row>
    <row r="43" spans="1:11" x14ac:dyDescent="0.25">
      <c r="A43" s="1740" t="s">
        <v>163</v>
      </c>
      <c r="B43" s="1884" t="s">
        <v>845</v>
      </c>
      <c r="C43" s="1884">
        <v>1</v>
      </c>
      <c r="D43" s="1884" t="s">
        <v>845</v>
      </c>
      <c r="E43" s="1884" t="s">
        <v>845</v>
      </c>
      <c r="F43" s="1884" t="s">
        <v>845</v>
      </c>
      <c r="G43" s="1884" t="s">
        <v>845</v>
      </c>
      <c r="H43" s="1884">
        <v>1</v>
      </c>
      <c r="I43" s="1884" t="s">
        <v>845</v>
      </c>
      <c r="J43" s="1884" t="s">
        <v>845</v>
      </c>
      <c r="K43" s="1884">
        <v>1</v>
      </c>
    </row>
    <row r="44" spans="1:11" x14ac:dyDescent="0.25">
      <c r="A44" s="1740" t="s">
        <v>164</v>
      </c>
      <c r="B44" s="1884" t="s">
        <v>845</v>
      </c>
      <c r="C44" s="1884" t="s">
        <v>845</v>
      </c>
      <c r="D44" s="1884" t="s">
        <v>845</v>
      </c>
      <c r="E44" s="1884" t="s">
        <v>845</v>
      </c>
      <c r="F44" s="1884" t="s">
        <v>845</v>
      </c>
      <c r="G44" s="1884" t="s">
        <v>845</v>
      </c>
      <c r="H44" s="1884" t="s">
        <v>845</v>
      </c>
      <c r="I44" s="1884" t="s">
        <v>845</v>
      </c>
      <c r="J44" s="1884" t="s">
        <v>845</v>
      </c>
      <c r="K44" s="1884">
        <v>0</v>
      </c>
    </row>
    <row r="45" spans="1:11" x14ac:dyDescent="0.25">
      <c r="A45" s="1740" t="s">
        <v>166</v>
      </c>
      <c r="B45" s="1884" t="s">
        <v>845</v>
      </c>
      <c r="C45" s="1884" t="s">
        <v>845</v>
      </c>
      <c r="D45" s="1884" t="s">
        <v>845</v>
      </c>
      <c r="E45" s="1884" t="s">
        <v>845</v>
      </c>
      <c r="F45" s="1884" t="s">
        <v>845</v>
      </c>
      <c r="G45" s="1884" t="s">
        <v>845</v>
      </c>
      <c r="H45" s="1884" t="s">
        <v>845</v>
      </c>
      <c r="I45" s="1884" t="s">
        <v>845</v>
      </c>
      <c r="J45" s="1884">
        <v>1</v>
      </c>
      <c r="K45" s="1884" t="s">
        <v>845</v>
      </c>
    </row>
    <row r="46" spans="1:11" x14ac:dyDescent="0.25">
      <c r="A46" s="1632" t="s">
        <v>38</v>
      </c>
      <c r="B46" s="1904">
        <f t="shared" ref="B46:I46" si="2">SUM(B36:B45)</f>
        <v>27</v>
      </c>
      <c r="C46" s="1904">
        <f t="shared" si="2"/>
        <v>49</v>
      </c>
      <c r="D46" s="1904">
        <f t="shared" si="2"/>
        <v>41</v>
      </c>
      <c r="E46" s="1904">
        <f t="shared" si="2"/>
        <v>29</v>
      </c>
      <c r="F46" s="1904">
        <f t="shared" si="2"/>
        <v>30</v>
      </c>
      <c r="G46" s="1904">
        <f t="shared" si="2"/>
        <v>38</v>
      </c>
      <c r="H46" s="1904">
        <f t="shared" si="2"/>
        <v>34</v>
      </c>
      <c r="I46" s="1904">
        <f t="shared" si="2"/>
        <v>39</v>
      </c>
      <c r="J46" s="1904">
        <v>32</v>
      </c>
      <c r="K46" s="1904">
        <v>32</v>
      </c>
    </row>
    <row r="47" spans="1:11" x14ac:dyDescent="0.25">
      <c r="A47" s="1779"/>
    </row>
    <row r="48" spans="1:11" x14ac:dyDescent="0.25">
      <c r="A48" s="1629" t="s">
        <v>805</v>
      </c>
    </row>
    <row r="50" spans="1:11" x14ac:dyDescent="0.25">
      <c r="A50" s="1749" t="s">
        <v>795</v>
      </c>
      <c r="B50" s="1878" t="s">
        <v>413</v>
      </c>
      <c r="C50" s="1878" t="s">
        <v>414</v>
      </c>
      <c r="D50" s="1878" t="s">
        <v>415</v>
      </c>
      <c r="E50" s="1878" t="s">
        <v>416</v>
      </c>
      <c r="F50" s="1878" t="s">
        <v>417</v>
      </c>
      <c r="G50" s="1878" t="s">
        <v>418</v>
      </c>
      <c r="H50" s="1878" t="s">
        <v>419</v>
      </c>
      <c r="I50" s="1878" t="s">
        <v>511</v>
      </c>
      <c r="J50" s="1878" t="s">
        <v>518</v>
      </c>
      <c r="K50" s="1878"/>
    </row>
    <row r="51" spans="1:11" x14ac:dyDescent="0.25">
      <c r="A51" s="1740" t="s">
        <v>159</v>
      </c>
      <c r="B51" s="1905" t="s">
        <v>845</v>
      </c>
      <c r="C51" s="1905" t="s">
        <v>845</v>
      </c>
      <c r="D51" s="1905">
        <v>1</v>
      </c>
      <c r="E51" s="1905" t="s">
        <v>797</v>
      </c>
      <c r="F51" s="1905">
        <v>1</v>
      </c>
      <c r="G51" s="1905">
        <v>1</v>
      </c>
      <c r="H51" s="1905" t="s">
        <v>797</v>
      </c>
      <c r="I51" s="1905">
        <v>1</v>
      </c>
      <c r="J51" s="1905" t="s">
        <v>797</v>
      </c>
      <c r="K51" s="1905" t="s">
        <v>797</v>
      </c>
    </row>
    <row r="52" spans="1:11" x14ac:dyDescent="0.25">
      <c r="A52" s="1740" t="s">
        <v>160</v>
      </c>
      <c r="B52" s="41">
        <v>2</v>
      </c>
      <c r="C52" s="41">
        <v>6</v>
      </c>
      <c r="D52" s="41">
        <v>8</v>
      </c>
      <c r="E52" s="1905" t="s">
        <v>797</v>
      </c>
      <c r="F52" s="1905">
        <v>3</v>
      </c>
      <c r="G52" s="1905">
        <v>5</v>
      </c>
      <c r="H52" s="1905">
        <v>4</v>
      </c>
      <c r="I52" s="1905">
        <v>3</v>
      </c>
      <c r="J52" s="1905">
        <v>2</v>
      </c>
      <c r="K52" s="1905">
        <v>9</v>
      </c>
    </row>
    <row r="53" spans="1:11" x14ac:dyDescent="0.25">
      <c r="A53" s="1740" t="s">
        <v>394</v>
      </c>
      <c r="B53" s="1905" t="s">
        <v>845</v>
      </c>
      <c r="C53" s="1905" t="s">
        <v>845</v>
      </c>
      <c r="D53" s="1905" t="s">
        <v>845</v>
      </c>
      <c r="E53" s="1905">
        <v>1</v>
      </c>
      <c r="F53" s="1905" t="s">
        <v>797</v>
      </c>
      <c r="G53" s="1905" t="s">
        <v>797</v>
      </c>
      <c r="H53" s="1905" t="s">
        <v>797</v>
      </c>
      <c r="I53" s="1905" t="s">
        <v>797</v>
      </c>
      <c r="J53" s="1905" t="s">
        <v>797</v>
      </c>
      <c r="K53" s="1905" t="s">
        <v>797</v>
      </c>
    </row>
    <row r="54" spans="1:11" x14ac:dyDescent="0.25">
      <c r="A54" s="1740" t="s">
        <v>187</v>
      </c>
      <c r="B54" s="41">
        <v>21</v>
      </c>
      <c r="C54" s="41">
        <v>30</v>
      </c>
      <c r="D54" s="41">
        <v>31</v>
      </c>
      <c r="E54" s="41">
        <v>24</v>
      </c>
      <c r="F54" s="41">
        <v>25</v>
      </c>
      <c r="G54" s="41">
        <v>33</v>
      </c>
      <c r="H54" s="41">
        <v>34</v>
      </c>
      <c r="I54" s="41">
        <v>35</v>
      </c>
      <c r="J54" s="41">
        <v>32</v>
      </c>
      <c r="K54" s="41">
        <v>20</v>
      </c>
    </row>
    <row r="55" spans="1:11" x14ac:dyDescent="0.25">
      <c r="A55" s="1740" t="s">
        <v>161</v>
      </c>
      <c r="B55" s="1905" t="s">
        <v>845</v>
      </c>
      <c r="C55" s="1905" t="s">
        <v>845</v>
      </c>
      <c r="D55" s="1905" t="s">
        <v>845</v>
      </c>
      <c r="E55" s="1905">
        <v>1</v>
      </c>
      <c r="F55" s="1905" t="s">
        <v>797</v>
      </c>
      <c r="G55" s="1905" t="s">
        <v>797</v>
      </c>
      <c r="H55" s="1905" t="s">
        <v>797</v>
      </c>
      <c r="I55" s="1905" t="s">
        <v>797</v>
      </c>
      <c r="J55" s="1905" t="s">
        <v>797</v>
      </c>
      <c r="K55" s="1905" t="s">
        <v>797</v>
      </c>
    </row>
    <row r="56" spans="1:11" x14ac:dyDescent="0.25">
      <c r="A56" s="1740" t="s">
        <v>188</v>
      </c>
      <c r="B56" s="1905">
        <v>2</v>
      </c>
      <c r="C56" s="1905">
        <v>1</v>
      </c>
      <c r="D56" s="1905" t="s">
        <v>845</v>
      </c>
      <c r="E56" s="1905" t="s">
        <v>797</v>
      </c>
      <c r="F56" s="1905" t="s">
        <v>797</v>
      </c>
      <c r="G56" s="1905">
        <v>3</v>
      </c>
      <c r="H56" s="1905">
        <v>2</v>
      </c>
      <c r="I56" s="1905">
        <v>3</v>
      </c>
      <c r="J56" s="1905">
        <v>1</v>
      </c>
      <c r="K56" s="1905">
        <v>5</v>
      </c>
    </row>
    <row r="57" spans="1:11" x14ac:dyDescent="0.25">
      <c r="A57" s="1740" t="s">
        <v>162</v>
      </c>
      <c r="B57" s="1905" t="s">
        <v>797</v>
      </c>
      <c r="C57" s="1905" t="s">
        <v>845</v>
      </c>
      <c r="D57" s="1905" t="s">
        <v>845</v>
      </c>
      <c r="E57" s="1905" t="s">
        <v>797</v>
      </c>
      <c r="F57" s="1905">
        <v>1</v>
      </c>
      <c r="G57" s="1905" t="s">
        <v>797</v>
      </c>
      <c r="H57" s="1905" t="s">
        <v>797</v>
      </c>
      <c r="I57" s="1905" t="s">
        <v>797</v>
      </c>
      <c r="J57" s="1905" t="s">
        <v>797</v>
      </c>
      <c r="K57" s="1905">
        <v>1</v>
      </c>
    </row>
    <row r="58" spans="1:11" x14ac:dyDescent="0.25">
      <c r="A58" s="1740" t="s">
        <v>163</v>
      </c>
      <c r="B58" s="1905" t="s">
        <v>797</v>
      </c>
      <c r="C58" s="1905">
        <v>5</v>
      </c>
      <c r="D58" s="1905">
        <v>3</v>
      </c>
      <c r="E58" s="1905">
        <v>1</v>
      </c>
      <c r="F58" s="1905">
        <v>1</v>
      </c>
      <c r="G58" s="1905" t="s">
        <v>797</v>
      </c>
      <c r="H58" s="1905">
        <v>1</v>
      </c>
      <c r="I58" s="1905" t="s">
        <v>797</v>
      </c>
      <c r="J58" s="1905" t="s">
        <v>797</v>
      </c>
      <c r="K58" s="1905" t="s">
        <v>797</v>
      </c>
    </row>
    <row r="59" spans="1:11" x14ac:dyDescent="0.25">
      <c r="A59" s="1740" t="s">
        <v>164</v>
      </c>
      <c r="B59" s="1905" t="s">
        <v>797</v>
      </c>
      <c r="C59" s="1905" t="s">
        <v>797</v>
      </c>
      <c r="D59" s="1905" t="s">
        <v>797</v>
      </c>
      <c r="E59" s="1905" t="s">
        <v>797</v>
      </c>
      <c r="F59" s="1905" t="s">
        <v>797</v>
      </c>
      <c r="G59" s="1905" t="s">
        <v>797</v>
      </c>
      <c r="H59" s="1905" t="s">
        <v>797</v>
      </c>
      <c r="I59" s="1905" t="s">
        <v>797</v>
      </c>
      <c r="J59" s="1905" t="s">
        <v>797</v>
      </c>
      <c r="K59" s="1905" t="s">
        <v>797</v>
      </c>
    </row>
    <row r="60" spans="1:11" x14ac:dyDescent="0.25">
      <c r="A60" s="1740" t="s">
        <v>166</v>
      </c>
      <c r="B60" s="1905" t="s">
        <v>797</v>
      </c>
      <c r="C60" s="1905" t="s">
        <v>797</v>
      </c>
      <c r="D60" s="1905" t="s">
        <v>797</v>
      </c>
      <c r="E60" s="1905" t="s">
        <v>797</v>
      </c>
      <c r="F60" s="1905" t="s">
        <v>797</v>
      </c>
      <c r="G60" s="1905" t="s">
        <v>797</v>
      </c>
      <c r="H60" s="1905" t="s">
        <v>797</v>
      </c>
      <c r="I60" s="1905" t="s">
        <v>797</v>
      </c>
      <c r="J60" s="1905">
        <v>1</v>
      </c>
      <c r="K60" s="1905">
        <v>1</v>
      </c>
    </row>
    <row r="61" spans="1:11" x14ac:dyDescent="0.25">
      <c r="A61" s="1632" t="s">
        <v>38</v>
      </c>
      <c r="B61" s="1904">
        <f t="shared" ref="B61:I61" si="3">SUM(B51:B60)</f>
        <v>25</v>
      </c>
      <c r="C61" s="1904">
        <f t="shared" si="3"/>
        <v>42</v>
      </c>
      <c r="D61" s="1904">
        <f t="shared" si="3"/>
        <v>43</v>
      </c>
      <c r="E61" s="1904">
        <f t="shared" si="3"/>
        <v>27</v>
      </c>
      <c r="F61" s="1904">
        <f t="shared" si="3"/>
        <v>31</v>
      </c>
      <c r="G61" s="1904">
        <f t="shared" si="3"/>
        <v>42</v>
      </c>
      <c r="H61" s="1904">
        <f t="shared" si="3"/>
        <v>41</v>
      </c>
      <c r="I61" s="1904">
        <f t="shared" si="3"/>
        <v>42</v>
      </c>
      <c r="J61" s="1904">
        <v>36</v>
      </c>
      <c r="K61" s="1904">
        <v>36</v>
      </c>
    </row>
    <row r="62" spans="1:11" x14ac:dyDescent="0.25">
      <c r="A62" s="1793"/>
    </row>
    <row r="63" spans="1:11" x14ac:dyDescent="0.25">
      <c r="A63" s="1629" t="s">
        <v>935</v>
      </c>
    </row>
    <row r="65" spans="1:11" x14ac:dyDescent="0.25">
      <c r="A65" s="1749" t="s">
        <v>795</v>
      </c>
      <c r="B65" s="1878" t="s">
        <v>413</v>
      </c>
      <c r="C65" s="1878" t="s">
        <v>414</v>
      </c>
      <c r="D65" s="1878" t="s">
        <v>415</v>
      </c>
      <c r="E65" s="1878" t="s">
        <v>416</v>
      </c>
      <c r="F65" s="1878" t="s">
        <v>417</v>
      </c>
      <c r="G65" s="1878" t="s">
        <v>418</v>
      </c>
      <c r="H65" s="1878" t="s">
        <v>419</v>
      </c>
      <c r="I65" s="1878" t="s">
        <v>511</v>
      </c>
      <c r="J65" s="1878" t="s">
        <v>518</v>
      </c>
      <c r="K65" s="1878" t="s">
        <v>519</v>
      </c>
    </row>
    <row r="66" spans="1:11" x14ac:dyDescent="0.25">
      <c r="A66" s="1740" t="s">
        <v>159</v>
      </c>
      <c r="B66" s="787">
        <v>139</v>
      </c>
      <c r="C66" s="787">
        <v>168</v>
      </c>
      <c r="D66" s="787">
        <v>149</v>
      </c>
      <c r="E66" s="787">
        <v>92</v>
      </c>
      <c r="F66" s="787">
        <v>72</v>
      </c>
      <c r="G66" s="787">
        <v>47</v>
      </c>
      <c r="H66" s="787">
        <v>66</v>
      </c>
      <c r="I66" s="787">
        <v>65</v>
      </c>
      <c r="J66" s="787">
        <v>63</v>
      </c>
      <c r="K66" s="787">
        <v>67</v>
      </c>
    </row>
    <row r="67" spans="1:11" x14ac:dyDescent="0.25">
      <c r="A67" s="1740" t="s">
        <v>160</v>
      </c>
      <c r="B67" s="787">
        <v>122</v>
      </c>
      <c r="C67" s="787">
        <v>168</v>
      </c>
      <c r="D67" s="787">
        <v>130</v>
      </c>
      <c r="E67" s="787">
        <v>93</v>
      </c>
      <c r="F67" s="787">
        <v>112</v>
      </c>
      <c r="G67" s="787">
        <v>87</v>
      </c>
      <c r="H67" s="787">
        <v>85</v>
      </c>
      <c r="I67" s="787">
        <v>83</v>
      </c>
      <c r="J67" s="787">
        <v>129</v>
      </c>
      <c r="K67" s="787">
        <v>157</v>
      </c>
    </row>
    <row r="68" spans="1:11" x14ac:dyDescent="0.25">
      <c r="A68" s="1740" t="s">
        <v>394</v>
      </c>
      <c r="B68" s="787">
        <v>11</v>
      </c>
      <c r="C68" s="787">
        <v>8</v>
      </c>
      <c r="D68" s="787">
        <v>17</v>
      </c>
      <c r="E68" s="787">
        <v>15</v>
      </c>
      <c r="F68" s="787">
        <v>9</v>
      </c>
      <c r="G68" s="787">
        <v>3</v>
      </c>
      <c r="H68" s="787">
        <v>5</v>
      </c>
      <c r="I68" s="787">
        <v>2</v>
      </c>
      <c r="J68" s="787">
        <v>8</v>
      </c>
      <c r="K68" s="787">
        <v>7</v>
      </c>
    </row>
    <row r="69" spans="1:11" x14ac:dyDescent="0.25">
      <c r="A69" s="1740" t="s">
        <v>187</v>
      </c>
      <c r="B69" s="787">
        <v>1411</v>
      </c>
      <c r="C69" s="787">
        <v>1591</v>
      </c>
      <c r="D69" s="787">
        <v>1695</v>
      </c>
      <c r="E69" s="787">
        <v>1521</v>
      </c>
      <c r="F69" s="787">
        <v>1476</v>
      </c>
      <c r="G69" s="787">
        <v>1612</v>
      </c>
      <c r="H69" s="787">
        <v>1379</v>
      </c>
      <c r="I69" s="787">
        <v>1607</v>
      </c>
      <c r="J69" s="787">
        <v>1704</v>
      </c>
      <c r="K69" s="787">
        <v>1785</v>
      </c>
    </row>
    <row r="70" spans="1:11" x14ac:dyDescent="0.25">
      <c r="A70" s="1740" t="s">
        <v>161</v>
      </c>
      <c r="B70" s="787">
        <v>9</v>
      </c>
      <c r="C70" s="787">
        <v>5</v>
      </c>
      <c r="D70" s="787">
        <v>10</v>
      </c>
      <c r="E70" s="787">
        <v>5</v>
      </c>
      <c r="F70" s="787">
        <v>7</v>
      </c>
      <c r="G70" s="787">
        <v>1</v>
      </c>
      <c r="H70" s="787">
        <v>2</v>
      </c>
      <c r="I70" s="787">
        <v>2</v>
      </c>
      <c r="J70" s="787">
        <v>0</v>
      </c>
      <c r="K70" s="787">
        <v>0</v>
      </c>
    </row>
    <row r="71" spans="1:11" x14ac:dyDescent="0.25">
      <c r="A71" s="1740" t="s">
        <v>188</v>
      </c>
      <c r="B71" s="787">
        <v>49</v>
      </c>
      <c r="C71" s="787">
        <v>59</v>
      </c>
      <c r="D71" s="787">
        <v>70</v>
      </c>
      <c r="E71" s="787">
        <v>63</v>
      </c>
      <c r="F71" s="787">
        <v>55</v>
      </c>
      <c r="G71" s="787">
        <v>162</v>
      </c>
      <c r="H71" s="787">
        <v>114</v>
      </c>
      <c r="I71" s="787">
        <v>125</v>
      </c>
      <c r="J71" s="787">
        <v>143</v>
      </c>
      <c r="K71" s="787">
        <v>156</v>
      </c>
    </row>
    <row r="72" spans="1:11" x14ac:dyDescent="0.25">
      <c r="A72" s="1740" t="s">
        <v>162</v>
      </c>
      <c r="B72" s="1883">
        <v>5</v>
      </c>
      <c r="C72" s="1883">
        <v>4</v>
      </c>
      <c r="D72" s="1883">
        <v>4</v>
      </c>
      <c r="E72" s="1883">
        <v>4</v>
      </c>
      <c r="F72" s="1883">
        <v>9</v>
      </c>
      <c r="G72" s="1883">
        <v>12</v>
      </c>
      <c r="H72" s="1883">
        <v>20</v>
      </c>
      <c r="I72" s="1883">
        <v>24</v>
      </c>
      <c r="J72" s="1883">
        <v>25</v>
      </c>
      <c r="K72" s="1883">
        <v>26</v>
      </c>
    </row>
    <row r="73" spans="1:11" x14ac:dyDescent="0.25">
      <c r="A73" s="1740" t="s">
        <v>163</v>
      </c>
      <c r="B73" s="1883">
        <v>34</v>
      </c>
      <c r="C73" s="1883">
        <v>168</v>
      </c>
      <c r="D73" s="1883">
        <v>154</v>
      </c>
      <c r="E73" s="1883">
        <v>38</v>
      </c>
      <c r="F73" s="1883">
        <v>35</v>
      </c>
      <c r="G73" s="1883">
        <v>35</v>
      </c>
      <c r="H73" s="1883">
        <v>99</v>
      </c>
      <c r="I73" s="1883">
        <v>29</v>
      </c>
      <c r="J73" s="1883">
        <v>18</v>
      </c>
      <c r="K73" s="1883">
        <v>7</v>
      </c>
    </row>
    <row r="74" spans="1:11" x14ac:dyDescent="0.25">
      <c r="A74" s="1740" t="s">
        <v>164</v>
      </c>
      <c r="B74" s="1905" t="s">
        <v>797</v>
      </c>
      <c r="C74" s="1905">
        <v>1</v>
      </c>
      <c r="D74" s="1905">
        <v>1</v>
      </c>
      <c r="E74" s="1905">
        <v>2</v>
      </c>
      <c r="F74" s="1905">
        <v>2</v>
      </c>
      <c r="G74" s="1905">
        <v>2</v>
      </c>
      <c r="H74" s="1905" t="s">
        <v>797</v>
      </c>
      <c r="I74" s="1905" t="s">
        <v>797</v>
      </c>
      <c r="J74" s="1905">
        <v>0</v>
      </c>
      <c r="K74" s="1905">
        <v>1</v>
      </c>
    </row>
    <row r="75" spans="1:11" x14ac:dyDescent="0.25">
      <c r="A75" s="1740" t="s">
        <v>166</v>
      </c>
      <c r="B75" s="1905" t="s">
        <v>797</v>
      </c>
      <c r="C75" s="1905" t="s">
        <v>797</v>
      </c>
      <c r="D75" s="1905">
        <v>1</v>
      </c>
      <c r="E75" s="1905" t="s">
        <v>797</v>
      </c>
      <c r="F75" s="1905">
        <v>4</v>
      </c>
      <c r="G75" s="1905" t="s">
        <v>797</v>
      </c>
      <c r="H75" s="1905" t="s">
        <v>797</v>
      </c>
      <c r="I75" s="1905">
        <v>21</v>
      </c>
      <c r="J75" s="1905">
        <v>15</v>
      </c>
      <c r="K75" s="1905">
        <v>3</v>
      </c>
    </row>
    <row r="76" spans="1:11" x14ac:dyDescent="0.25">
      <c r="A76" s="1632" t="s">
        <v>38</v>
      </c>
      <c r="B76" s="1904">
        <f t="shared" ref="B76:I76" si="4">SUM(B66:B75)</f>
        <v>1780</v>
      </c>
      <c r="C76" s="1904">
        <f t="shared" si="4"/>
        <v>2172</v>
      </c>
      <c r="D76" s="1904">
        <f t="shared" si="4"/>
        <v>2231</v>
      </c>
      <c r="E76" s="1904">
        <f t="shared" si="4"/>
        <v>1833</v>
      </c>
      <c r="F76" s="1904">
        <f t="shared" si="4"/>
        <v>1781</v>
      </c>
      <c r="G76" s="1904">
        <f t="shared" si="4"/>
        <v>1961</v>
      </c>
      <c r="H76" s="1904">
        <f t="shared" si="4"/>
        <v>1770</v>
      </c>
      <c r="I76" s="1904">
        <f t="shared" si="4"/>
        <v>1958</v>
      </c>
      <c r="J76" s="1904">
        <v>2105</v>
      </c>
      <c r="K76" s="1904">
        <v>2209</v>
      </c>
    </row>
    <row r="78" spans="1:11" x14ac:dyDescent="0.25">
      <c r="A78" s="1815"/>
    </row>
    <row r="79" spans="1:11" x14ac:dyDescent="0.25">
      <c r="A79" s="1831"/>
    </row>
    <row r="80" spans="1:11" x14ac:dyDescent="0.25">
      <c r="A80" s="1831"/>
    </row>
    <row r="81" spans="1:1" x14ac:dyDescent="0.25">
      <c r="A81" s="1635"/>
    </row>
    <row r="82" spans="1:1" x14ac:dyDescent="0.25">
      <c r="A82" s="1635"/>
    </row>
    <row r="83" spans="1:1" x14ac:dyDescent="0.25">
      <c r="A83" s="1635"/>
    </row>
    <row r="84" spans="1:1" x14ac:dyDescent="0.25">
      <c r="A84" s="1635"/>
    </row>
    <row r="85" spans="1:1" x14ac:dyDescent="0.25">
      <c r="A85" s="1635"/>
    </row>
    <row r="86" spans="1:1" x14ac:dyDescent="0.25">
      <c r="A86" s="1635"/>
    </row>
    <row r="87" spans="1:1" x14ac:dyDescent="0.25">
      <c r="A87" s="1635"/>
    </row>
    <row r="88" spans="1:1" x14ac:dyDescent="0.25">
      <c r="A88" s="1635"/>
    </row>
    <row r="89" spans="1:1" x14ac:dyDescent="0.25">
      <c r="A89" s="1635"/>
    </row>
    <row r="90" spans="1:1" x14ac:dyDescent="0.25">
      <c r="A90" s="1635"/>
    </row>
    <row r="91" spans="1:1" x14ac:dyDescent="0.25">
      <c r="A91" s="1635"/>
    </row>
    <row r="92" spans="1:1" x14ac:dyDescent="0.25">
      <c r="A92" s="1632"/>
    </row>
  </sheetData>
  <pageMargins left="0.75" right="0.75" top="1" bottom="1" header="0.5" footer="0.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I26" sqref="I26"/>
    </sheetView>
  </sheetViews>
  <sheetFormatPr defaultColWidth="9.109375" defaultRowHeight="13.2" x14ac:dyDescent="0.25"/>
  <cols>
    <col min="1" max="1" width="3" style="1631" customWidth="1"/>
    <col min="2" max="2" width="23.109375" style="1631" customWidth="1"/>
    <col min="3" max="5" width="13.5546875" style="1631" customWidth="1"/>
    <col min="6" max="9" width="9.109375" style="1631"/>
    <col min="10" max="10" width="0" style="1631" hidden="1" customWidth="1"/>
    <col min="11" max="16384" width="9.109375" style="1631"/>
  </cols>
  <sheetData>
    <row r="1" spans="1:5" x14ac:dyDescent="0.25">
      <c r="A1" s="1688" t="s">
        <v>936</v>
      </c>
    </row>
    <row r="3" spans="1:5" ht="13.8" thickBot="1" x14ac:dyDescent="0.3"/>
    <row r="4" spans="1:5" ht="18" customHeight="1" x14ac:dyDescent="0.25">
      <c r="A4" s="2319" t="s">
        <v>0</v>
      </c>
      <c r="B4" s="2315" t="s">
        <v>937</v>
      </c>
      <c r="C4" s="2317" t="s">
        <v>1</v>
      </c>
      <c r="D4" s="2283" t="s">
        <v>39</v>
      </c>
      <c r="E4" s="2284"/>
    </row>
    <row r="5" spans="1:5" ht="18" customHeight="1" thickBot="1" x14ac:dyDescent="0.3">
      <c r="A5" s="2320"/>
      <c r="B5" s="2316"/>
      <c r="C5" s="2318"/>
      <c r="D5" s="1834" t="s">
        <v>277</v>
      </c>
      <c r="E5" s="1835" t="s">
        <v>282</v>
      </c>
    </row>
    <row r="6" spans="1:5" ht="14.25" customHeight="1" thickBot="1" x14ac:dyDescent="0.3">
      <c r="A6" s="2314" t="s">
        <v>938</v>
      </c>
      <c r="B6" s="1374" t="s">
        <v>272</v>
      </c>
      <c r="C6" s="1839">
        <v>641</v>
      </c>
      <c r="D6" s="1840">
        <v>10</v>
      </c>
      <c r="E6" s="1841">
        <v>422</v>
      </c>
    </row>
    <row r="7" spans="1:5" ht="14.25" customHeight="1" thickBot="1" x14ac:dyDescent="0.3">
      <c r="A7" s="2314"/>
      <c r="B7" s="1363" t="s">
        <v>273</v>
      </c>
      <c r="C7" s="1842">
        <v>11</v>
      </c>
      <c r="D7" s="1843">
        <v>2</v>
      </c>
      <c r="E7" s="1844">
        <v>14</v>
      </c>
    </row>
    <row r="8" spans="1:5" ht="14.25" customHeight="1" thickBot="1" x14ac:dyDescent="0.3">
      <c r="A8" s="2314"/>
      <c r="B8" s="1370" t="s">
        <v>939</v>
      </c>
      <c r="C8" s="1845">
        <v>3382</v>
      </c>
      <c r="D8" s="1846">
        <v>30</v>
      </c>
      <c r="E8" s="1847">
        <v>1892</v>
      </c>
    </row>
    <row r="9" spans="1:5" ht="14.25" customHeight="1" thickBot="1" x14ac:dyDescent="0.3">
      <c r="A9" s="2314" t="s">
        <v>414</v>
      </c>
      <c r="B9" s="1374" t="s">
        <v>272</v>
      </c>
      <c r="C9" s="1839">
        <v>628</v>
      </c>
      <c r="D9" s="1840">
        <v>13</v>
      </c>
      <c r="E9" s="1841">
        <v>440</v>
      </c>
    </row>
    <row r="10" spans="1:5" ht="14.25" customHeight="1" thickBot="1" x14ac:dyDescent="0.3">
      <c r="A10" s="2314"/>
      <c r="B10" s="1363" t="s">
        <v>273</v>
      </c>
      <c r="C10" s="1842">
        <v>5</v>
      </c>
      <c r="D10" s="1843">
        <v>1</v>
      </c>
      <c r="E10" s="1844">
        <v>6</v>
      </c>
    </row>
    <row r="11" spans="1:5" ht="14.25" customHeight="1" thickBot="1" x14ac:dyDescent="0.3">
      <c r="A11" s="2314"/>
      <c r="B11" s="1370" t="s">
        <v>939</v>
      </c>
      <c r="C11" s="1845">
        <v>3180</v>
      </c>
      <c r="D11" s="1846">
        <v>45</v>
      </c>
      <c r="E11" s="1847">
        <v>1861</v>
      </c>
    </row>
    <row r="12" spans="1:5" ht="14.25" customHeight="1" thickBot="1" x14ac:dyDescent="0.3">
      <c r="A12" s="2314" t="s">
        <v>415</v>
      </c>
      <c r="B12" s="1374" t="s">
        <v>272</v>
      </c>
      <c r="C12" s="1839">
        <v>630</v>
      </c>
      <c r="D12" s="1840">
        <v>16</v>
      </c>
      <c r="E12" s="1841">
        <v>433</v>
      </c>
    </row>
    <row r="13" spans="1:5" ht="14.25" customHeight="1" thickBot="1" x14ac:dyDescent="0.3">
      <c r="A13" s="2314"/>
      <c r="B13" s="1363" t="s">
        <v>273</v>
      </c>
      <c r="C13" s="1842">
        <v>6</v>
      </c>
      <c r="D13" s="1843">
        <v>3</v>
      </c>
      <c r="E13" s="1844">
        <v>10</v>
      </c>
    </row>
    <row r="14" spans="1:5" ht="14.25" customHeight="1" thickBot="1" x14ac:dyDescent="0.3">
      <c r="A14" s="2314"/>
      <c r="B14" s="1370" t="s">
        <v>939</v>
      </c>
      <c r="C14" s="1845">
        <v>3379</v>
      </c>
      <c r="D14" s="1846">
        <v>43</v>
      </c>
      <c r="E14" s="1847">
        <v>1963</v>
      </c>
    </row>
    <row r="15" spans="1:5" ht="14.25" customHeight="1" thickBot="1" x14ac:dyDescent="0.3">
      <c r="A15" s="2314" t="s">
        <v>416</v>
      </c>
      <c r="B15" s="1374" t="s">
        <v>272</v>
      </c>
      <c r="C15" s="1839">
        <v>653</v>
      </c>
      <c r="D15" s="1840">
        <v>17</v>
      </c>
      <c r="E15" s="1841">
        <v>407</v>
      </c>
    </row>
    <row r="16" spans="1:5" ht="14.25" customHeight="1" thickBot="1" x14ac:dyDescent="0.3">
      <c r="A16" s="2314"/>
      <c r="B16" s="1363" t="s">
        <v>273</v>
      </c>
      <c r="C16" s="1842">
        <v>10</v>
      </c>
      <c r="D16" s="1843">
        <v>0</v>
      </c>
      <c r="E16" s="1844">
        <v>12</v>
      </c>
    </row>
    <row r="17" spans="1:5" ht="14.25" customHeight="1" thickBot="1" x14ac:dyDescent="0.3">
      <c r="A17" s="2314"/>
      <c r="B17" s="1370" t="s">
        <v>939</v>
      </c>
      <c r="C17" s="1845">
        <v>3638</v>
      </c>
      <c r="D17" s="1846">
        <v>30</v>
      </c>
      <c r="E17" s="1847">
        <v>1935</v>
      </c>
    </row>
    <row r="18" spans="1:5" ht="14.25" customHeight="1" thickBot="1" x14ac:dyDescent="0.3">
      <c r="A18" s="2314" t="s">
        <v>417</v>
      </c>
      <c r="B18" s="1374" t="s">
        <v>272</v>
      </c>
      <c r="C18" s="1839">
        <v>562</v>
      </c>
      <c r="D18" s="1840">
        <v>10</v>
      </c>
      <c r="E18" s="1841">
        <v>366</v>
      </c>
    </row>
    <row r="19" spans="1:5" ht="14.25" customHeight="1" thickBot="1" x14ac:dyDescent="0.3">
      <c r="A19" s="2314"/>
      <c r="B19" s="1363" t="s">
        <v>273</v>
      </c>
      <c r="C19" s="1842">
        <v>13</v>
      </c>
      <c r="D19" s="1843">
        <v>1</v>
      </c>
      <c r="E19" s="1844">
        <v>18</v>
      </c>
    </row>
    <row r="20" spans="1:5" ht="14.25" customHeight="1" thickBot="1" x14ac:dyDescent="0.3">
      <c r="A20" s="2314"/>
      <c r="B20" s="1370" t="s">
        <v>939</v>
      </c>
      <c r="C20" s="1845">
        <v>3518</v>
      </c>
      <c r="D20" s="1846">
        <v>33</v>
      </c>
      <c r="E20" s="1847">
        <v>1879</v>
      </c>
    </row>
    <row r="21" spans="1:5" ht="14.25" customHeight="1" thickBot="1" x14ac:dyDescent="0.3">
      <c r="A21" s="2314" t="s">
        <v>418</v>
      </c>
      <c r="B21" s="1374" t="s">
        <v>272</v>
      </c>
      <c r="C21" s="1839">
        <v>729</v>
      </c>
      <c r="D21" s="1840">
        <v>18</v>
      </c>
      <c r="E21" s="1841">
        <v>363</v>
      </c>
    </row>
    <row r="22" spans="1:5" ht="14.25" customHeight="1" thickBot="1" x14ac:dyDescent="0.3">
      <c r="A22" s="2314"/>
      <c r="B22" s="1363" t="s">
        <v>273</v>
      </c>
      <c r="C22" s="1842">
        <v>13</v>
      </c>
      <c r="D22" s="1843"/>
      <c r="E22" s="1844">
        <v>15</v>
      </c>
    </row>
    <row r="23" spans="1:5" ht="14.25" customHeight="1" thickBot="1" x14ac:dyDescent="0.3">
      <c r="A23" s="2314"/>
      <c r="B23" s="1370" t="s">
        <v>939</v>
      </c>
      <c r="C23" s="1845">
        <v>3999</v>
      </c>
      <c r="D23" s="1846">
        <v>53</v>
      </c>
      <c r="E23" s="1847">
        <v>1666</v>
      </c>
    </row>
    <row r="24" spans="1:5" ht="14.25" customHeight="1" thickBot="1" x14ac:dyDescent="0.3">
      <c r="A24" s="2314" t="s">
        <v>419</v>
      </c>
      <c r="B24" s="1374" t="s">
        <v>272</v>
      </c>
      <c r="C24" s="1839">
        <v>647</v>
      </c>
      <c r="D24" s="1840">
        <v>25</v>
      </c>
      <c r="E24" s="1841">
        <v>444</v>
      </c>
    </row>
    <row r="25" spans="1:5" ht="14.25" customHeight="1" thickBot="1" x14ac:dyDescent="0.3">
      <c r="A25" s="2314"/>
      <c r="B25" s="1363" t="s">
        <v>273</v>
      </c>
      <c r="C25" s="1842">
        <v>22</v>
      </c>
      <c r="D25" s="1843">
        <v>1</v>
      </c>
      <c r="E25" s="1844">
        <v>21</v>
      </c>
    </row>
    <row r="26" spans="1:5" ht="14.25" customHeight="1" thickBot="1" x14ac:dyDescent="0.3">
      <c r="A26" s="2314"/>
      <c r="B26" s="1370" t="s">
        <v>939</v>
      </c>
      <c r="C26" s="1845">
        <v>3541</v>
      </c>
      <c r="D26" s="1846">
        <v>76</v>
      </c>
      <c r="E26" s="1847">
        <v>1760</v>
      </c>
    </row>
    <row r="27" spans="1:5" ht="14.25" customHeight="1" thickBot="1" x14ac:dyDescent="0.3">
      <c r="A27" s="2314" t="s">
        <v>511</v>
      </c>
      <c r="B27" s="1374" t="s">
        <v>272</v>
      </c>
      <c r="C27" s="1839">
        <v>642</v>
      </c>
      <c r="D27" s="1840">
        <v>14</v>
      </c>
      <c r="E27" s="1841">
        <v>394</v>
      </c>
    </row>
    <row r="28" spans="1:5" ht="14.25" customHeight="1" thickBot="1" x14ac:dyDescent="0.3">
      <c r="A28" s="2314"/>
      <c r="B28" s="1363" t="s">
        <v>273</v>
      </c>
      <c r="C28" s="1842">
        <v>24</v>
      </c>
      <c r="D28" s="1843"/>
      <c r="E28" s="1844">
        <v>42</v>
      </c>
    </row>
    <row r="29" spans="1:5" ht="14.25" customHeight="1" thickBot="1" x14ac:dyDescent="0.3">
      <c r="A29" s="2314"/>
      <c r="B29" s="1370" t="s">
        <v>939</v>
      </c>
      <c r="C29" s="1845">
        <v>4160</v>
      </c>
      <c r="D29" s="1846">
        <v>54</v>
      </c>
      <c r="E29" s="1847">
        <v>2000</v>
      </c>
    </row>
    <row r="30" spans="1:5" ht="14.25" customHeight="1" thickBot="1" x14ac:dyDescent="0.3">
      <c r="A30" s="2314" t="s">
        <v>518</v>
      </c>
      <c r="B30" s="1374" t="s">
        <v>272</v>
      </c>
      <c r="C30" s="1839">
        <v>651</v>
      </c>
      <c r="D30" s="1840">
        <v>26</v>
      </c>
      <c r="E30" s="1841">
        <v>503</v>
      </c>
    </row>
    <row r="31" spans="1:5" ht="14.25" customHeight="1" thickBot="1" x14ac:dyDescent="0.3">
      <c r="A31" s="2314"/>
      <c r="B31" s="1363" t="s">
        <v>273</v>
      </c>
      <c r="C31" s="1842">
        <v>21</v>
      </c>
      <c r="D31" s="1843">
        <v>0</v>
      </c>
      <c r="E31" s="1844">
        <v>28</v>
      </c>
    </row>
    <row r="32" spans="1:5" ht="14.25" customHeight="1" thickBot="1" x14ac:dyDescent="0.3">
      <c r="A32" s="2314"/>
      <c r="B32" s="1370" t="s">
        <v>939</v>
      </c>
      <c r="C32" s="1845">
        <v>4184</v>
      </c>
      <c r="D32" s="1846">
        <v>81</v>
      </c>
      <c r="E32" s="1847">
        <v>2252</v>
      </c>
    </row>
    <row r="33" spans="1:5" ht="14.25" customHeight="1" thickBot="1" x14ac:dyDescent="0.3">
      <c r="A33" s="2314" t="s">
        <v>519</v>
      </c>
      <c r="B33" s="1374" t="s">
        <v>272</v>
      </c>
      <c r="C33" s="1839">
        <v>607</v>
      </c>
      <c r="D33" s="1840">
        <v>19</v>
      </c>
      <c r="E33" s="1841">
        <v>471</v>
      </c>
    </row>
    <row r="34" spans="1:5" ht="14.25" customHeight="1" thickBot="1" x14ac:dyDescent="0.3">
      <c r="A34" s="2314"/>
      <c r="B34" s="1363" t="s">
        <v>273</v>
      </c>
      <c r="C34" s="1842">
        <v>21</v>
      </c>
      <c r="D34" s="1906">
        <v>0</v>
      </c>
      <c r="E34" s="1907">
        <v>27</v>
      </c>
    </row>
    <row r="35" spans="1:5" ht="14.25" customHeight="1" thickBot="1" x14ac:dyDescent="0.3">
      <c r="A35" s="2314"/>
      <c r="B35" s="1370" t="s">
        <v>939</v>
      </c>
      <c r="C35" s="1845">
        <v>4188</v>
      </c>
      <c r="D35" s="1846">
        <v>66</v>
      </c>
      <c r="E35" s="1847">
        <v>2416</v>
      </c>
    </row>
    <row r="36" spans="1:5" ht="18" customHeight="1" x14ac:dyDescent="0.25">
      <c r="A36" s="1836"/>
      <c r="B36" s="1837"/>
      <c r="C36" s="1838"/>
      <c r="D36" s="1837"/>
      <c r="E36" s="1837"/>
    </row>
    <row r="38" spans="1:5" x14ac:dyDescent="0.25">
      <c r="A38" s="1750" t="s">
        <v>940</v>
      </c>
    </row>
  </sheetData>
  <mergeCells count="14">
    <mergeCell ref="B4:B5"/>
    <mergeCell ref="C4:C5"/>
    <mergeCell ref="D4:E4"/>
    <mergeCell ref="A15:A17"/>
    <mergeCell ref="A18:A20"/>
    <mergeCell ref="A6:A8"/>
    <mergeCell ref="A9:A11"/>
    <mergeCell ref="A12:A14"/>
    <mergeCell ref="A4:A5"/>
    <mergeCell ref="A33:A35"/>
    <mergeCell ref="A21:A23"/>
    <mergeCell ref="A24:A26"/>
    <mergeCell ref="A27:A29"/>
    <mergeCell ref="A30:A32"/>
  </mergeCells>
  <pageMargins left="0.75" right="0.75" top="1" bottom="1" header="0.5" footer="0.5"/>
  <pageSetup paperSize="1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I74"/>
  <sheetViews>
    <sheetView topLeftCell="A55" zoomScale="115" zoomScaleNormal="115" workbookViewId="0">
      <selection activeCell="J76" sqref="J76"/>
    </sheetView>
  </sheetViews>
  <sheetFormatPr defaultRowHeight="13.2" x14ac:dyDescent="0.25"/>
  <cols>
    <col min="1" max="1" width="13.5546875" customWidth="1"/>
    <col min="2" max="2" width="9.5546875" customWidth="1"/>
    <col min="3" max="3" width="8.33203125" customWidth="1"/>
    <col min="5" max="5" width="8.33203125" customWidth="1"/>
    <col min="6" max="6" width="10.5546875" customWidth="1"/>
    <col min="7" max="7" width="8.6640625" customWidth="1"/>
    <col min="9" max="9" width="9.44140625" customWidth="1"/>
    <col min="10" max="17" width="9.6640625" customWidth="1"/>
    <col min="18" max="18" width="9.109375" customWidth="1"/>
    <col min="19" max="19" width="5.5546875" bestFit="1" customWidth="1"/>
    <col min="20" max="20" width="11.33203125" bestFit="1" customWidth="1"/>
    <col min="21" max="21" width="5.5546875" bestFit="1" customWidth="1"/>
    <col min="22" max="22" width="12.88671875" bestFit="1" customWidth="1"/>
    <col min="23" max="23" width="5.5546875" bestFit="1" customWidth="1"/>
    <col min="25" max="25" width="15.5546875" customWidth="1"/>
    <col min="26" max="26" width="7.6640625" customWidth="1"/>
    <col min="27" max="27" width="11.6640625" customWidth="1"/>
    <col min="28" max="28" width="12.6640625" customWidth="1"/>
    <col min="29" max="30" width="13.33203125" customWidth="1"/>
  </cols>
  <sheetData>
    <row r="1" spans="1:7" x14ac:dyDescent="0.25">
      <c r="A1" s="549" t="s">
        <v>954</v>
      </c>
    </row>
    <row r="2" spans="1:7" ht="13.8" thickBot="1" x14ac:dyDescent="0.3"/>
    <row r="3" spans="1:7" ht="32.25" customHeight="1" thickBot="1" x14ac:dyDescent="0.3">
      <c r="A3" s="243" t="s">
        <v>53</v>
      </c>
      <c r="B3" s="244" t="s">
        <v>101</v>
      </c>
      <c r="C3" s="245" t="s">
        <v>102</v>
      </c>
      <c r="D3" s="246" t="s">
        <v>103</v>
      </c>
      <c r="E3" s="247" t="s">
        <v>102</v>
      </c>
      <c r="F3" s="246" t="s">
        <v>104</v>
      </c>
      <c r="G3" s="248" t="s">
        <v>102</v>
      </c>
    </row>
    <row r="4" spans="1:7" ht="12" customHeight="1" thickBot="1" x14ac:dyDescent="0.3">
      <c r="A4" s="237" t="s">
        <v>54</v>
      </c>
      <c r="B4" s="773">
        <v>1068832</v>
      </c>
      <c r="C4" s="249">
        <v>27.72125309384354</v>
      </c>
      <c r="D4" s="250">
        <v>614322</v>
      </c>
      <c r="E4" s="251">
        <v>26.494482418653035</v>
      </c>
      <c r="F4" s="250">
        <v>641622</v>
      </c>
      <c r="G4" s="252">
        <v>25.531449303275288</v>
      </c>
    </row>
    <row r="5" spans="1:7" ht="12" customHeight="1" x14ac:dyDescent="0.25">
      <c r="A5" s="234" t="s">
        <v>55</v>
      </c>
      <c r="B5" s="568">
        <v>423400</v>
      </c>
      <c r="C5" s="253">
        <v>10.98131283488271</v>
      </c>
      <c r="D5" s="254">
        <v>264572</v>
      </c>
      <c r="E5" s="255">
        <v>11.410462595296718</v>
      </c>
      <c r="F5" s="254">
        <v>274681</v>
      </c>
      <c r="G5" s="256">
        <v>10.848204988483177</v>
      </c>
    </row>
    <row r="6" spans="1:7" ht="12" customHeight="1" x14ac:dyDescent="0.25">
      <c r="A6" s="235" t="s">
        <v>56</v>
      </c>
      <c r="B6" s="569">
        <v>264267</v>
      </c>
      <c r="C6" s="257">
        <v>6.8540354249786217</v>
      </c>
      <c r="D6" s="258">
        <v>172410</v>
      </c>
      <c r="E6" s="259">
        <v>7.4356993788273416</v>
      </c>
      <c r="F6" s="258">
        <v>191191</v>
      </c>
      <c r="G6" s="260">
        <v>7.5914730102359576</v>
      </c>
    </row>
    <row r="7" spans="1:7" ht="12" customHeight="1" x14ac:dyDescent="0.25">
      <c r="A7" s="239" t="s">
        <v>57</v>
      </c>
      <c r="B7" s="570">
        <v>255175</v>
      </c>
      <c r="C7" s="261">
        <v>6.618225088902209</v>
      </c>
      <c r="D7" s="262">
        <v>155744</v>
      </c>
      <c r="E7" s="263">
        <v>6.7169280439422625</v>
      </c>
      <c r="F7" s="262">
        <v>138804</v>
      </c>
      <c r="G7" s="264">
        <v>5.7220053520734195</v>
      </c>
    </row>
    <row r="8" spans="1:7" ht="12" customHeight="1" thickBot="1" x14ac:dyDescent="0.3">
      <c r="A8" s="236" t="s">
        <v>58</v>
      </c>
      <c r="B8" s="774">
        <v>195970</v>
      </c>
      <c r="C8" s="265">
        <v>5.0826827497684555</v>
      </c>
      <c r="D8" s="266">
        <v>110253</v>
      </c>
      <c r="E8" s="267">
        <v>4.7549919587834282</v>
      </c>
      <c r="F8" s="266">
        <v>166253</v>
      </c>
      <c r="G8" s="268">
        <v>6.6162228266401097</v>
      </c>
    </row>
    <row r="9" spans="1:7" ht="12" customHeight="1" x14ac:dyDescent="0.25">
      <c r="A9" s="238" t="s">
        <v>105</v>
      </c>
      <c r="B9" s="568">
        <v>115049</v>
      </c>
      <c r="C9" s="253">
        <v>2.983913699434154</v>
      </c>
      <c r="D9" s="254">
        <v>72310</v>
      </c>
      <c r="E9" s="255">
        <v>3.1185860569746824</v>
      </c>
      <c r="F9" s="254">
        <v>78823</v>
      </c>
      <c r="G9" s="269">
        <v>3.1091506675999128</v>
      </c>
    </row>
    <row r="10" spans="1:7" ht="12" customHeight="1" x14ac:dyDescent="0.25">
      <c r="A10" s="235" t="s">
        <v>59</v>
      </c>
      <c r="B10" s="569">
        <v>110938</v>
      </c>
      <c r="C10" s="257">
        <v>2.8772907021167171</v>
      </c>
      <c r="D10" s="258">
        <v>67382</v>
      </c>
      <c r="E10" s="259">
        <v>2.9060512472834747</v>
      </c>
      <c r="F10" s="258">
        <v>75996</v>
      </c>
      <c r="G10" s="260">
        <v>3.062214330340995</v>
      </c>
    </row>
    <row r="11" spans="1:7" ht="12" customHeight="1" x14ac:dyDescent="0.25">
      <c r="A11" s="235" t="s">
        <v>60</v>
      </c>
      <c r="B11" s="569">
        <v>137603</v>
      </c>
      <c r="C11" s="257">
        <v>3.5688747992875891</v>
      </c>
      <c r="D11" s="258">
        <v>84391</v>
      </c>
      <c r="E11" s="259">
        <v>3.6396154879567204</v>
      </c>
      <c r="F11" s="258">
        <v>85648</v>
      </c>
      <c r="G11" s="260">
        <v>3.4804918646291836</v>
      </c>
    </row>
    <row r="12" spans="1:7" ht="12" customHeight="1" x14ac:dyDescent="0.25">
      <c r="A12" s="235" t="s">
        <v>61</v>
      </c>
      <c r="B12" s="569">
        <v>95719</v>
      </c>
      <c r="C12" s="257">
        <v>2.4825703430376427</v>
      </c>
      <c r="D12" s="258">
        <v>56467</v>
      </c>
      <c r="E12" s="259">
        <v>2.4353090703801605</v>
      </c>
      <c r="F12" s="258">
        <v>62369</v>
      </c>
      <c r="G12" s="260">
        <v>2.4683267802533857</v>
      </c>
    </row>
    <row r="13" spans="1:7" ht="12" customHeight="1" x14ac:dyDescent="0.25">
      <c r="A13" s="235" t="s">
        <v>62</v>
      </c>
      <c r="B13" s="569">
        <v>141025</v>
      </c>
      <c r="C13" s="257">
        <v>3.6576278756243128</v>
      </c>
      <c r="D13" s="258">
        <v>91006</v>
      </c>
      <c r="E13" s="259">
        <v>3.9249072424427878</v>
      </c>
      <c r="F13" s="258">
        <v>76924</v>
      </c>
      <c r="G13" s="260">
        <v>3.1917883723151554</v>
      </c>
    </row>
    <row r="14" spans="1:7" ht="12" customHeight="1" thickBot="1" x14ac:dyDescent="0.3">
      <c r="A14" s="236" t="s">
        <v>63</v>
      </c>
      <c r="B14" s="774">
        <v>160239</v>
      </c>
      <c r="C14" s="265">
        <v>4.1559626531619518</v>
      </c>
      <c r="D14" s="266">
        <v>88515</v>
      </c>
      <c r="E14" s="267">
        <v>3.8174753814564242</v>
      </c>
      <c r="F14" s="266">
        <v>104582</v>
      </c>
      <c r="G14" s="268">
        <v>4.1431202055647161</v>
      </c>
    </row>
    <row r="15" spans="1:7" ht="12" customHeight="1" x14ac:dyDescent="0.25">
      <c r="A15" s="234" t="s">
        <v>74</v>
      </c>
      <c r="B15" s="571">
        <v>100397</v>
      </c>
      <c r="C15" s="270">
        <v>2.6038990663290487</v>
      </c>
      <c r="D15" s="271">
        <v>62252</v>
      </c>
      <c r="E15" s="272">
        <v>2.6848045805391778</v>
      </c>
      <c r="F15" s="271">
        <v>76399</v>
      </c>
      <c r="G15" s="256">
        <v>3.1024958074380979</v>
      </c>
    </row>
    <row r="16" spans="1:7" ht="12" customHeight="1" x14ac:dyDescent="0.25">
      <c r="A16" s="235" t="s">
        <v>64</v>
      </c>
      <c r="B16" s="569">
        <v>128288</v>
      </c>
      <c r="C16" s="257">
        <v>3.3272807297152407</v>
      </c>
      <c r="D16" s="258">
        <v>80861</v>
      </c>
      <c r="E16" s="259">
        <v>3.4873736295537241</v>
      </c>
      <c r="F16" s="258">
        <v>71717</v>
      </c>
      <c r="G16" s="260">
        <v>2.9280601787260561</v>
      </c>
    </row>
    <row r="17" spans="1:9" ht="12" customHeight="1" x14ac:dyDescent="0.25">
      <c r="A17" s="235" t="s">
        <v>65</v>
      </c>
      <c r="B17" s="569">
        <v>100366</v>
      </c>
      <c r="C17" s="257">
        <v>2.6030950495650398</v>
      </c>
      <c r="D17" s="874">
        <v>62267</v>
      </c>
      <c r="E17" s="259">
        <v>2.6854515006173774</v>
      </c>
      <c r="F17" s="258">
        <v>71418</v>
      </c>
      <c r="G17" s="260">
        <v>2.9069603573894787</v>
      </c>
    </row>
    <row r="18" spans="1:9" ht="12" customHeight="1" x14ac:dyDescent="0.25">
      <c r="A18" s="235" t="s">
        <v>66</v>
      </c>
      <c r="B18" s="569">
        <v>119862</v>
      </c>
      <c r="C18" s="257">
        <v>3.1087437860526954</v>
      </c>
      <c r="D18" s="258">
        <v>56216</v>
      </c>
      <c r="E18" s="259">
        <v>2.4244839410716188</v>
      </c>
      <c r="F18" s="258">
        <v>82923</v>
      </c>
      <c r="G18" s="260">
        <v>3.3327539690368932</v>
      </c>
    </row>
    <row r="19" spans="1:9" ht="12" customHeight="1" x14ac:dyDescent="0.25">
      <c r="A19" s="235" t="s">
        <v>67</v>
      </c>
      <c r="B19" s="569">
        <v>42578</v>
      </c>
      <c r="C19" s="257">
        <v>1.1043040573538876</v>
      </c>
      <c r="D19" s="258">
        <v>24394</v>
      </c>
      <c r="E19" s="259">
        <v>1.0520645591735638</v>
      </c>
      <c r="F19" s="258">
        <v>30245</v>
      </c>
      <c r="G19" s="260">
        <v>1.2246508547189223</v>
      </c>
    </row>
    <row r="20" spans="1:9" ht="12" customHeight="1" x14ac:dyDescent="0.25">
      <c r="A20" s="235" t="s">
        <v>68</v>
      </c>
      <c r="B20" s="569">
        <v>105012</v>
      </c>
      <c r="C20" s="257">
        <v>2.7235938200677916</v>
      </c>
      <c r="D20" s="258">
        <v>65938</v>
      </c>
      <c r="E20" s="259">
        <v>2.8437744077554505</v>
      </c>
      <c r="F20" s="258">
        <v>68340</v>
      </c>
      <c r="G20" s="260">
        <v>2.7496316339169256</v>
      </c>
    </row>
    <row r="21" spans="1:9" ht="12" customHeight="1" x14ac:dyDescent="0.25">
      <c r="A21" s="235" t="s">
        <v>69</v>
      </c>
      <c r="B21" s="569">
        <v>63037</v>
      </c>
      <c r="C21" s="257">
        <v>1.6349291855751094</v>
      </c>
      <c r="D21" s="258">
        <v>48155</v>
      </c>
      <c r="E21" s="259">
        <v>2.0768290910471006</v>
      </c>
      <c r="F21" s="258">
        <v>43105</v>
      </c>
      <c r="G21" s="260">
        <v>1.7689009772466415</v>
      </c>
    </row>
    <row r="22" spans="1:9" ht="12" customHeight="1" x14ac:dyDescent="0.25">
      <c r="A22" s="235" t="s">
        <v>70</v>
      </c>
      <c r="B22" s="569">
        <v>158594</v>
      </c>
      <c r="C22" s="257">
        <v>4.1132978926201895</v>
      </c>
      <c r="D22" s="258">
        <v>98481</v>
      </c>
      <c r="E22" s="259">
        <v>4.2472890814123039</v>
      </c>
      <c r="F22" s="258">
        <v>107240</v>
      </c>
      <c r="G22" s="260">
        <v>4.3541967114029854</v>
      </c>
    </row>
    <row r="23" spans="1:9" ht="12" customHeight="1" thickBot="1" x14ac:dyDescent="0.3">
      <c r="A23" s="236" t="s">
        <v>71</v>
      </c>
      <c r="B23" s="774">
        <v>69290</v>
      </c>
      <c r="C23" s="265">
        <v>1.7971071476830962</v>
      </c>
      <c r="D23" s="266">
        <v>42743</v>
      </c>
      <c r="E23" s="267">
        <v>1.8434203268326492</v>
      </c>
      <c r="F23" s="266">
        <v>45928</v>
      </c>
      <c r="G23" s="268">
        <v>1.8679018087126995</v>
      </c>
    </row>
    <row r="24" spans="1:9" ht="12" customHeight="1" thickBot="1" x14ac:dyDescent="0.3">
      <c r="A24" s="128" t="s">
        <v>38</v>
      </c>
      <c r="B24" s="677">
        <v>3855641</v>
      </c>
      <c r="C24" s="274">
        <v>100</v>
      </c>
      <c r="D24" s="275">
        <v>2318679</v>
      </c>
      <c r="E24" s="276">
        <v>100</v>
      </c>
      <c r="F24" s="277">
        <v>2494208</v>
      </c>
      <c r="G24" s="278">
        <v>100</v>
      </c>
    </row>
    <row r="26" spans="1:9" ht="13.8" thickBot="1" x14ac:dyDescent="0.3">
      <c r="A26" s="1538" t="s">
        <v>955</v>
      </c>
    </row>
    <row r="27" spans="1:9" x14ac:dyDescent="0.25">
      <c r="A27" s="2062" t="s">
        <v>53</v>
      </c>
      <c r="B27" s="2064" t="s">
        <v>106</v>
      </c>
      <c r="C27" s="2065"/>
      <c r="D27" s="2066" t="s">
        <v>326</v>
      </c>
      <c r="E27" s="2067"/>
      <c r="F27" s="2068"/>
      <c r="G27" s="2066" t="s">
        <v>327</v>
      </c>
      <c r="H27" s="2067"/>
      <c r="I27" s="2068"/>
    </row>
    <row r="28" spans="1:9" ht="45.75" customHeight="1" thickBot="1" x14ac:dyDescent="0.3">
      <c r="A28" s="2063"/>
      <c r="B28" s="279" t="s">
        <v>107</v>
      </c>
      <c r="C28" s="280" t="s">
        <v>108</v>
      </c>
      <c r="D28" s="279" t="s">
        <v>109</v>
      </c>
      <c r="E28" s="281" t="s">
        <v>107</v>
      </c>
      <c r="F28" s="280" t="s">
        <v>110</v>
      </c>
      <c r="G28" s="279" t="s">
        <v>109</v>
      </c>
      <c r="H28" s="281" t="s">
        <v>107</v>
      </c>
      <c r="I28" s="280" t="s">
        <v>108</v>
      </c>
    </row>
    <row r="29" spans="1:9" x14ac:dyDescent="0.25">
      <c r="A29" s="282" t="s">
        <v>54</v>
      </c>
      <c r="B29" s="448">
        <v>2.9939223376545612</v>
      </c>
      <c r="C29" s="449">
        <v>295.5562707703362</v>
      </c>
      <c r="D29" s="448">
        <v>389.20956762088935</v>
      </c>
      <c r="E29" s="283">
        <v>5.208994631479908</v>
      </c>
      <c r="F29" s="460">
        <v>514.22543877640715</v>
      </c>
      <c r="G29" s="466">
        <v>372.64931688751324</v>
      </c>
      <c r="H29" s="283">
        <v>4.9873601590967898</v>
      </c>
      <c r="I29" s="472">
        <v>492.34596070583615</v>
      </c>
    </row>
    <row r="30" spans="1:9" x14ac:dyDescent="0.25">
      <c r="A30" s="284" t="s">
        <v>55</v>
      </c>
      <c r="B30" s="450">
        <v>9.2111478507321678</v>
      </c>
      <c r="C30" s="451">
        <v>420.8786017949929</v>
      </c>
      <c r="D30" s="450">
        <v>516.30558033351974</v>
      </c>
      <c r="E30" s="285">
        <v>14.74078889678424</v>
      </c>
      <c r="F30" s="461">
        <v>673.54066189921832</v>
      </c>
      <c r="G30" s="467">
        <v>497.30414553609461</v>
      </c>
      <c r="H30" s="285">
        <v>14.198288196125688</v>
      </c>
      <c r="I30" s="451">
        <v>648.7525529614353</v>
      </c>
    </row>
    <row r="31" spans="1:9" x14ac:dyDescent="0.25">
      <c r="A31" s="284" t="s">
        <v>56</v>
      </c>
      <c r="B31" s="450">
        <v>10.59534485955492</v>
      </c>
      <c r="C31" s="451">
        <v>440.08521684508474</v>
      </c>
      <c r="D31" s="450">
        <v>523.75152253349574</v>
      </c>
      <c r="E31" s="285">
        <v>16.240357287860331</v>
      </c>
      <c r="F31" s="461">
        <v>674.55484020648453</v>
      </c>
      <c r="G31" s="467">
        <v>472.30256654340428</v>
      </c>
      <c r="H31" s="285">
        <v>14.645040823051293</v>
      </c>
      <c r="I31" s="451">
        <v>608.29223132888058</v>
      </c>
    </row>
    <row r="32" spans="1:9" x14ac:dyDescent="0.25">
      <c r="A32" s="284" t="s">
        <v>57</v>
      </c>
      <c r="B32" s="450">
        <v>5.0945429607132358</v>
      </c>
      <c r="C32" s="451">
        <v>326.05074948564709</v>
      </c>
      <c r="D32" s="450">
        <v>392.95253749743171</v>
      </c>
      <c r="E32" s="285">
        <v>8.3470310252722406</v>
      </c>
      <c r="F32" s="461">
        <v>534.2099856174234</v>
      </c>
      <c r="G32" s="467">
        <v>440.90948387654532</v>
      </c>
      <c r="H32" s="285">
        <v>9.3657243307109308</v>
      </c>
      <c r="I32" s="451">
        <v>599.40635716549957</v>
      </c>
    </row>
    <row r="33" spans="1:9" ht="13.8" thickBot="1" x14ac:dyDescent="0.3">
      <c r="A33" s="286" t="s">
        <v>58</v>
      </c>
      <c r="B33" s="452">
        <v>10.205643720977701</v>
      </c>
      <c r="C33" s="453">
        <v>368.93402051334385</v>
      </c>
      <c r="D33" s="452">
        <v>541.48186443906286</v>
      </c>
      <c r="E33" s="287">
        <v>18.140095961107637</v>
      </c>
      <c r="F33" s="462">
        <v>655.76446899404095</v>
      </c>
      <c r="G33" s="468">
        <v>359.09126451853501</v>
      </c>
      <c r="H33" s="287">
        <v>12.029858107823618</v>
      </c>
      <c r="I33" s="453">
        <v>434.87937059782377</v>
      </c>
    </row>
    <row r="34" spans="1:9" x14ac:dyDescent="0.25">
      <c r="A34" s="288" t="s">
        <v>105</v>
      </c>
      <c r="B34" s="454">
        <v>6.9535589183739104</v>
      </c>
      <c r="C34" s="455">
        <v>464.1500578014585</v>
      </c>
      <c r="D34" s="454">
        <v>549.02503111602823</v>
      </c>
      <c r="E34" s="289">
        <v>11.063476697552206</v>
      </c>
      <c r="F34" s="463">
        <v>738.48706956160981</v>
      </c>
      <c r="G34" s="469">
        <v>503.66009920962154</v>
      </c>
      <c r="H34" s="290">
        <v>10.149321898430662</v>
      </c>
      <c r="I34" s="455">
        <v>677.46723672024666</v>
      </c>
    </row>
    <row r="35" spans="1:9" x14ac:dyDescent="0.25">
      <c r="A35" s="284" t="s">
        <v>59</v>
      </c>
      <c r="B35" s="450">
        <v>9.9154482684021712</v>
      </c>
      <c r="C35" s="451">
        <v>432.67410625754928</v>
      </c>
      <c r="D35" s="450">
        <v>491.22911163218663</v>
      </c>
      <c r="E35" s="285">
        <v>16.324834525540943</v>
      </c>
      <c r="F35" s="461">
        <v>712.35641565996855</v>
      </c>
      <c r="G35" s="467">
        <v>435.54923943365441</v>
      </c>
      <c r="H35" s="291">
        <v>14.474446023474918</v>
      </c>
      <c r="I35" s="451">
        <v>631.6121901152693</v>
      </c>
    </row>
    <row r="36" spans="1:9" x14ac:dyDescent="0.25">
      <c r="A36" s="284" t="s">
        <v>60</v>
      </c>
      <c r="B36" s="450">
        <v>10.17419678350036</v>
      </c>
      <c r="C36" s="451">
        <v>446.21120179065866</v>
      </c>
      <c r="D36" s="450">
        <v>543.89686103968427</v>
      </c>
      <c r="E36" s="285">
        <v>16.589446741951154</v>
      </c>
      <c r="F36" s="461">
        <v>727.56573568271494</v>
      </c>
      <c r="G36" s="467">
        <v>535.91444050065388</v>
      </c>
      <c r="H36" s="291">
        <v>16.345974220063514</v>
      </c>
      <c r="I36" s="451">
        <v>716.8877265084999</v>
      </c>
    </row>
    <row r="37" spans="1:9" x14ac:dyDescent="0.25">
      <c r="A37" s="284" t="s">
        <v>61</v>
      </c>
      <c r="B37" s="450">
        <v>13.581420616596496</v>
      </c>
      <c r="C37" s="451">
        <v>511.91508477940636</v>
      </c>
      <c r="D37" s="450">
        <v>653.47902314626242</v>
      </c>
      <c r="E37" s="285">
        <v>23.02229620840491</v>
      </c>
      <c r="F37" s="461">
        <v>867.76347247064655</v>
      </c>
      <c r="G37" s="467">
        <v>591.6400776026552</v>
      </c>
      <c r="H37" s="291">
        <v>20.843688370825248</v>
      </c>
      <c r="I37" s="451">
        <v>785.64671551572087</v>
      </c>
    </row>
    <row r="38" spans="1:9" x14ac:dyDescent="0.25">
      <c r="A38" s="284" t="s">
        <v>86</v>
      </c>
      <c r="B38" s="450">
        <v>9.92731785144478</v>
      </c>
      <c r="C38" s="451">
        <v>462.32937422442831</v>
      </c>
      <c r="D38" s="450">
        <v>472.49631892402698</v>
      </c>
      <c r="E38" s="285">
        <v>15.38360108124739</v>
      </c>
      <c r="F38" s="461">
        <v>716.43627892666416</v>
      </c>
      <c r="G38" s="467">
        <v>558.99329208049505</v>
      </c>
      <c r="H38" s="291">
        <v>18.199781602620771</v>
      </c>
      <c r="I38" s="451">
        <v>847.5898289220529</v>
      </c>
    </row>
    <row r="39" spans="1:9" ht="13.8" thickBot="1" x14ac:dyDescent="0.3">
      <c r="A39" s="286" t="s">
        <v>63</v>
      </c>
      <c r="B39" s="452">
        <v>6.8647457859821897</v>
      </c>
      <c r="C39" s="453">
        <v>407.51627256785173</v>
      </c>
      <c r="D39" s="452">
        <v>546.79997740495969</v>
      </c>
      <c r="E39" s="287">
        <v>12.427272213749081</v>
      </c>
      <c r="F39" s="462">
        <v>737.7280686889228</v>
      </c>
      <c r="G39" s="468">
        <v>462.79474479355906</v>
      </c>
      <c r="H39" s="292">
        <v>10.518062381671799</v>
      </c>
      <c r="I39" s="453">
        <v>624.39043047560767</v>
      </c>
    </row>
    <row r="40" spans="1:9" x14ac:dyDescent="0.25">
      <c r="A40" s="288" t="s">
        <v>74</v>
      </c>
      <c r="B40" s="454">
        <v>4.9802284928832536</v>
      </c>
      <c r="C40" s="455">
        <v>350.60808589898107</v>
      </c>
      <c r="D40" s="454">
        <v>395.16802673006487</v>
      </c>
      <c r="E40" s="289">
        <v>8.0318704619931882</v>
      </c>
      <c r="F40" s="463">
        <v>565.44368052432048</v>
      </c>
      <c r="G40" s="469">
        <v>321.99374337360433</v>
      </c>
      <c r="H40" s="290">
        <v>6.5445882799513075</v>
      </c>
      <c r="I40" s="455">
        <v>460.73901490857207</v>
      </c>
    </row>
    <row r="41" spans="1:9" x14ac:dyDescent="0.25">
      <c r="A41" s="284" t="s">
        <v>64</v>
      </c>
      <c r="B41" s="450">
        <v>7.0154652032925924</v>
      </c>
      <c r="C41" s="451">
        <v>441.97430780743326</v>
      </c>
      <c r="D41" s="450">
        <v>482.3091477968365</v>
      </c>
      <c r="E41" s="285">
        <v>11.130211103003921</v>
      </c>
      <c r="F41" s="461">
        <v>701.203299489247</v>
      </c>
      <c r="G41" s="467">
        <v>543.8041189676087</v>
      </c>
      <c r="H41" s="291">
        <v>12.549325822329434</v>
      </c>
      <c r="I41" s="451">
        <v>790.60752680675444</v>
      </c>
    </row>
    <row r="42" spans="1:9" x14ac:dyDescent="0.25">
      <c r="A42" s="284" t="s">
        <v>334</v>
      </c>
      <c r="B42" s="450">
        <v>6.9744734272562416</v>
      </c>
      <c r="C42" s="451">
        <v>376.6215650718371</v>
      </c>
      <c r="D42" s="450">
        <v>446.46441935535677</v>
      </c>
      <c r="E42" s="285">
        <v>11.241909839883084</v>
      </c>
      <c r="F42" s="461">
        <v>607.06313135368657</v>
      </c>
      <c r="G42" s="467">
        <v>389.25761012629869</v>
      </c>
      <c r="H42" s="291">
        <v>9.8014506146909746</v>
      </c>
      <c r="I42" s="451">
        <v>529.27833319331262</v>
      </c>
    </row>
    <row r="43" spans="1:9" x14ac:dyDescent="0.25">
      <c r="A43" s="284" t="s">
        <v>66</v>
      </c>
      <c r="B43" s="450">
        <v>7.5086349301696949</v>
      </c>
      <c r="C43" s="451">
        <v>241.94490330546793</v>
      </c>
      <c r="D43" s="450">
        <v>389.56880603386935</v>
      </c>
      <c r="E43" s="285">
        <v>16.009676960296002</v>
      </c>
      <c r="F43" s="461">
        <v>515.86736872064898</v>
      </c>
      <c r="G43" s="467">
        <v>264.10043051987986</v>
      </c>
      <c r="H43" s="291">
        <v>10.853442350132051</v>
      </c>
      <c r="I43" s="451">
        <v>349.72203128203273</v>
      </c>
    </row>
    <row r="44" spans="1:9" x14ac:dyDescent="0.25">
      <c r="A44" s="284" t="s">
        <v>67</v>
      </c>
      <c r="B44" s="450">
        <v>23.486307482737562</v>
      </c>
      <c r="C44" s="451">
        <v>817.32350039926712</v>
      </c>
      <c r="D44" s="450">
        <v>1033.0409116995984</v>
      </c>
      <c r="E44" s="285">
        <v>40.993686972206284</v>
      </c>
      <c r="F44" s="461">
        <v>1426.5803066327785</v>
      </c>
      <c r="G44" s="467">
        <v>833.19556951562242</v>
      </c>
      <c r="H44" s="291">
        <v>33.063316250619934</v>
      </c>
      <c r="I44" s="451">
        <v>1150.6034055215739</v>
      </c>
    </row>
    <row r="45" spans="1:9" x14ac:dyDescent="0.25">
      <c r="A45" s="284" t="s">
        <v>68</v>
      </c>
      <c r="B45" s="450">
        <v>6.6659048489696415</v>
      </c>
      <c r="C45" s="451">
        <v>251.39984001828364</v>
      </c>
      <c r="D45" s="450">
        <v>316.96442112287298</v>
      </c>
      <c r="E45" s="285">
        <v>10.616033243349813</v>
      </c>
      <c r="F45" s="461">
        <v>400.37611089205006</v>
      </c>
      <c r="G45" s="467">
        <v>305.82382206613988</v>
      </c>
      <c r="H45" s="291">
        <v>10.242903131401814</v>
      </c>
      <c r="I45" s="451">
        <v>386.30377524143989</v>
      </c>
    </row>
    <row r="46" spans="1:9" x14ac:dyDescent="0.25">
      <c r="A46" s="284" t="s">
        <v>69</v>
      </c>
      <c r="B46" s="450">
        <v>12.690959277884415</v>
      </c>
      <c r="C46" s="451">
        <v>374.38329869759031</v>
      </c>
      <c r="D46" s="450">
        <v>338.49029176617177</v>
      </c>
      <c r="E46" s="285">
        <v>16.613020454781434</v>
      </c>
      <c r="F46" s="461">
        <v>490.0841034160523</v>
      </c>
      <c r="G46" s="467">
        <v>378.14638673007772</v>
      </c>
      <c r="H46" s="291">
        <v>18.559331864052893</v>
      </c>
      <c r="I46" s="451">
        <v>547.50028998956043</v>
      </c>
    </row>
    <row r="47" spans="1:9" x14ac:dyDescent="0.25">
      <c r="A47" s="284" t="s">
        <v>70</v>
      </c>
      <c r="B47" s="450">
        <v>5.6748679016860661</v>
      </c>
      <c r="C47" s="451">
        <v>266.08825050128002</v>
      </c>
      <c r="D47" s="450">
        <v>335.09001736375546</v>
      </c>
      <c r="E47" s="285">
        <v>9.1388186553751485</v>
      </c>
      <c r="F47" s="461">
        <v>428.5090525075903</v>
      </c>
      <c r="G47" s="467">
        <v>307.72099962700486</v>
      </c>
      <c r="H47" s="291">
        <v>8.3923908989183129</v>
      </c>
      <c r="I47" s="451">
        <v>393.50988437150318</v>
      </c>
    </row>
    <row r="48" spans="1:9" ht="13.8" thickBot="1" x14ac:dyDescent="0.3">
      <c r="A48" s="293" t="s">
        <v>71</v>
      </c>
      <c r="B48" s="456">
        <v>10.102467888584211</v>
      </c>
      <c r="C48" s="457">
        <v>382.45057006783082</v>
      </c>
      <c r="D48" s="456">
        <v>484.28982523454135</v>
      </c>
      <c r="E48" s="294">
        <v>16.376950611796083</v>
      </c>
      <c r="F48" s="464">
        <v>619.98455887513751</v>
      </c>
      <c r="G48" s="470">
        <v>450.70545201184467</v>
      </c>
      <c r="H48" s="295">
        <v>15.241247169482669</v>
      </c>
      <c r="I48" s="457">
        <v>576.99007141612958</v>
      </c>
    </row>
    <row r="49" spans="1:9" ht="13.8" thickBot="1" x14ac:dyDescent="0.3">
      <c r="A49" s="296" t="s">
        <v>38</v>
      </c>
      <c r="B49" s="458">
        <v>7.1064707528527675</v>
      </c>
      <c r="C49" s="459">
        <v>368.39529406394428</v>
      </c>
      <c r="D49" s="458">
        <v>458.58007943315999</v>
      </c>
      <c r="E49" s="297">
        <v>11.817073428447836</v>
      </c>
      <c r="F49" s="465">
        <v>612.59018604990172</v>
      </c>
      <c r="G49" s="471">
        <v>426.30766960895005</v>
      </c>
      <c r="H49" s="298">
        <v>10.985451093092475</v>
      </c>
      <c r="I49" s="473">
        <v>569.47936980396184</v>
      </c>
    </row>
    <row r="52" spans="1:9" x14ac:dyDescent="0.25">
      <c r="A52" s="1538" t="s">
        <v>551</v>
      </c>
    </row>
    <row r="74" spans="1:1" x14ac:dyDescent="0.25">
      <c r="A74" s="1538" t="s">
        <v>552</v>
      </c>
    </row>
  </sheetData>
  <mergeCells count="4">
    <mergeCell ref="A27:A28"/>
    <mergeCell ref="B27:C27"/>
    <mergeCell ref="D27:F27"/>
    <mergeCell ref="G27:I2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XFD78"/>
  <sheetViews>
    <sheetView topLeftCell="A49" zoomScaleNormal="100" workbookViewId="0">
      <selection activeCell="A64" sqref="A64:G78"/>
    </sheetView>
  </sheetViews>
  <sheetFormatPr defaultRowHeight="13.2" x14ac:dyDescent="0.25"/>
  <cols>
    <col min="1" max="1" width="12.5546875" customWidth="1"/>
    <col min="2" max="6" width="9" customWidth="1"/>
    <col min="7" max="7" width="9.33203125" customWidth="1"/>
    <col min="9" max="10" width="7.5546875" customWidth="1"/>
  </cols>
  <sheetData>
    <row r="1" spans="1:17" x14ac:dyDescent="0.25">
      <c r="A1" s="1538" t="s">
        <v>553</v>
      </c>
    </row>
    <row r="3" spans="1:17" x14ac:dyDescent="0.25">
      <c r="A3" s="1538" t="s">
        <v>554</v>
      </c>
    </row>
    <row r="4" spans="1:17" ht="13.8" thickBot="1" x14ac:dyDescent="0.3"/>
    <row r="5" spans="1:17" x14ac:dyDescent="0.25">
      <c r="A5" s="2048" t="s">
        <v>194</v>
      </c>
      <c r="B5" s="2055" t="s">
        <v>1</v>
      </c>
      <c r="C5" s="2055"/>
      <c r="D5" s="2055"/>
      <c r="E5" s="2055"/>
      <c r="F5" s="2055"/>
      <c r="G5" s="2056"/>
    </row>
    <row r="6" spans="1:17" ht="21.75" customHeight="1" x14ac:dyDescent="0.25">
      <c r="A6" s="2049"/>
      <c r="B6" s="2078" t="s">
        <v>111</v>
      </c>
      <c r="C6" s="2079"/>
      <c r="D6" s="2052" t="s">
        <v>46</v>
      </c>
      <c r="E6" s="2080"/>
      <c r="F6" s="2081" t="s">
        <v>47</v>
      </c>
      <c r="G6" s="2079"/>
    </row>
    <row r="7" spans="1:17" ht="13.8" thickBot="1" x14ac:dyDescent="0.3">
      <c r="A7" s="2050"/>
      <c r="B7" s="489" t="s">
        <v>519</v>
      </c>
      <c r="C7" s="300" t="s">
        <v>102</v>
      </c>
      <c r="D7" s="489" t="s">
        <v>519</v>
      </c>
      <c r="E7" s="493" t="s">
        <v>102</v>
      </c>
      <c r="F7" s="982" t="s">
        <v>519</v>
      </c>
      <c r="G7" s="300" t="s">
        <v>102</v>
      </c>
      <c r="I7" s="1538" t="s">
        <v>555</v>
      </c>
      <c r="M7" s="301"/>
      <c r="N7" s="231"/>
    </row>
    <row r="8" spans="1:17" ht="12" customHeight="1" x14ac:dyDescent="0.25">
      <c r="A8" s="120" t="s">
        <v>119</v>
      </c>
      <c r="B8" s="1110">
        <v>2190</v>
      </c>
      <c r="C8" s="308">
        <v>6.3287481216044386</v>
      </c>
      <c r="D8" s="1116">
        <v>16</v>
      </c>
      <c r="E8" s="494">
        <v>6.3745019920318722</v>
      </c>
      <c r="F8" s="1116">
        <v>569</v>
      </c>
      <c r="G8" s="308">
        <v>5.4806395684839142</v>
      </c>
      <c r="I8" s="1538" t="s">
        <v>958</v>
      </c>
      <c r="M8" s="301"/>
      <c r="N8" s="231"/>
      <c r="O8" s="233"/>
      <c r="P8" s="103"/>
      <c r="Q8" s="103"/>
    </row>
    <row r="9" spans="1:17" ht="12" customHeight="1" x14ac:dyDescent="0.25">
      <c r="A9" s="112" t="s">
        <v>120</v>
      </c>
      <c r="B9" s="1111">
        <v>2080</v>
      </c>
      <c r="C9" s="303">
        <v>6.0108657958617497</v>
      </c>
      <c r="D9" s="1117">
        <v>12</v>
      </c>
      <c r="E9" s="495">
        <v>4.7808764940239046</v>
      </c>
      <c r="F9" s="1117">
        <v>510</v>
      </c>
      <c r="G9" s="303">
        <v>4.9123482951261801</v>
      </c>
      <c r="M9" s="301"/>
      <c r="N9" s="231"/>
      <c r="O9" s="233"/>
      <c r="P9" s="103"/>
      <c r="Q9" s="103"/>
    </row>
    <row r="10" spans="1:17" ht="12" customHeight="1" thickBot="1" x14ac:dyDescent="0.3">
      <c r="A10" s="124" t="s">
        <v>121</v>
      </c>
      <c r="B10" s="1112">
        <v>2442</v>
      </c>
      <c r="C10" s="304">
        <v>7.0569876314876891</v>
      </c>
      <c r="D10" s="1118">
        <v>10</v>
      </c>
      <c r="E10" s="496">
        <v>3.9840637450199203</v>
      </c>
      <c r="F10" s="1118">
        <v>635</v>
      </c>
      <c r="G10" s="304">
        <v>6.1163552302061257</v>
      </c>
      <c r="M10" s="305"/>
      <c r="N10" s="306"/>
      <c r="O10" s="233"/>
      <c r="P10" s="103"/>
      <c r="Q10" s="103"/>
    </row>
    <row r="11" spans="1:17" ht="12" customHeight="1" thickBot="1" x14ac:dyDescent="0.3">
      <c r="A11" s="307" t="s">
        <v>195</v>
      </c>
      <c r="B11" s="1113">
        <v>6712</v>
      </c>
      <c r="C11" s="241">
        <v>19.396601548953878</v>
      </c>
      <c r="D11" s="1099">
        <v>38</v>
      </c>
      <c r="E11" s="636">
        <v>15.139442231075698</v>
      </c>
      <c r="F11" s="1099">
        <v>1714</v>
      </c>
      <c r="G11" s="241">
        <v>16.50934309381622</v>
      </c>
      <c r="M11" s="301"/>
      <c r="N11" s="231"/>
      <c r="O11" s="233"/>
      <c r="P11" s="103"/>
      <c r="Q11" s="103"/>
    </row>
    <row r="12" spans="1:17" ht="12" customHeight="1" x14ac:dyDescent="0.25">
      <c r="A12" s="120" t="s">
        <v>122</v>
      </c>
      <c r="B12" s="1114">
        <v>2608</v>
      </c>
      <c r="C12" s="302">
        <v>7.536700959426657</v>
      </c>
      <c r="D12" s="1119">
        <v>18</v>
      </c>
      <c r="E12" s="497">
        <v>7.1713147410358573</v>
      </c>
      <c r="F12" s="1119">
        <v>721</v>
      </c>
      <c r="G12" s="302">
        <v>6.9447120015411281</v>
      </c>
      <c r="M12" s="301"/>
      <c r="N12" s="231"/>
      <c r="O12" s="233"/>
      <c r="P12" s="103"/>
      <c r="Q12" s="103"/>
    </row>
    <row r="13" spans="1:17" ht="12" customHeight="1" x14ac:dyDescent="0.25">
      <c r="A13" s="112" t="s">
        <v>123</v>
      </c>
      <c r="B13" s="1111">
        <v>2959</v>
      </c>
      <c r="C13" s="303">
        <v>8.5510345624783266</v>
      </c>
      <c r="D13" s="1117">
        <v>16</v>
      </c>
      <c r="E13" s="495">
        <v>6.3745019920318722</v>
      </c>
      <c r="F13" s="1117">
        <v>963</v>
      </c>
      <c r="G13" s="303">
        <v>9.2756694278559042</v>
      </c>
      <c r="M13" s="301"/>
      <c r="N13" s="231"/>
      <c r="O13" s="233"/>
      <c r="P13" s="103"/>
      <c r="Q13" s="103"/>
    </row>
    <row r="14" spans="1:17" ht="12" customHeight="1" thickBot="1" x14ac:dyDescent="0.3">
      <c r="A14" s="124" t="s">
        <v>124</v>
      </c>
      <c r="B14" s="1112">
        <v>3177</v>
      </c>
      <c r="C14" s="304">
        <v>9.1810195353138369</v>
      </c>
      <c r="D14" s="1118">
        <v>20</v>
      </c>
      <c r="E14" s="496">
        <v>7.9681274900398407</v>
      </c>
      <c r="F14" s="1118">
        <v>1078</v>
      </c>
      <c r="G14" s="304">
        <v>10.383355808129455</v>
      </c>
      <c r="M14" s="305"/>
      <c r="N14" s="306"/>
      <c r="O14" s="233"/>
      <c r="P14" s="103"/>
      <c r="Q14" s="103"/>
    </row>
    <row r="15" spans="1:17" ht="12" customHeight="1" thickBot="1" x14ac:dyDescent="0.3">
      <c r="A15" s="307" t="s">
        <v>196</v>
      </c>
      <c r="B15" s="1113">
        <v>8744</v>
      </c>
      <c r="C15" s="241">
        <v>25.268755057218819</v>
      </c>
      <c r="D15" s="1099">
        <v>54</v>
      </c>
      <c r="E15" s="636">
        <v>21.513944223107568</v>
      </c>
      <c r="F15" s="1099">
        <v>2762</v>
      </c>
      <c r="G15" s="241">
        <v>26.603737237526488</v>
      </c>
      <c r="M15" s="301"/>
      <c r="N15" s="231"/>
      <c r="O15" s="233"/>
      <c r="P15" s="103"/>
      <c r="Q15" s="103"/>
    </row>
    <row r="16" spans="1:17" ht="12" customHeight="1" x14ac:dyDescent="0.25">
      <c r="A16" s="120" t="s">
        <v>125</v>
      </c>
      <c r="B16" s="1110">
        <v>3543</v>
      </c>
      <c r="C16" s="308">
        <v>10.238700728239509</v>
      </c>
      <c r="D16" s="1116">
        <v>34</v>
      </c>
      <c r="E16" s="494">
        <v>13.545816733067728</v>
      </c>
      <c r="F16" s="1116">
        <v>1172</v>
      </c>
      <c r="G16" s="308">
        <v>11.288769023309573</v>
      </c>
      <c r="M16" s="301"/>
      <c r="N16" s="231"/>
      <c r="O16" s="233"/>
      <c r="P16" s="103"/>
      <c r="Q16" s="103"/>
    </row>
    <row r="17" spans="1:16384" ht="12" customHeight="1" x14ac:dyDescent="0.25">
      <c r="A17" s="112" t="s">
        <v>126</v>
      </c>
      <c r="B17" s="1111">
        <v>3637</v>
      </c>
      <c r="C17" s="303">
        <v>10.510345624783263</v>
      </c>
      <c r="D17" s="1117">
        <v>28</v>
      </c>
      <c r="E17" s="495">
        <v>11.155378486055776</v>
      </c>
      <c r="F17" s="1117">
        <v>1163</v>
      </c>
      <c r="G17" s="303">
        <v>11.202080523983819</v>
      </c>
      <c r="M17" s="301"/>
      <c r="N17" s="231"/>
      <c r="O17" s="233"/>
      <c r="P17" s="103"/>
      <c r="Q17" s="103"/>
    </row>
    <row r="18" spans="1:16384" ht="12" customHeight="1" thickBot="1" x14ac:dyDescent="0.3">
      <c r="A18" s="124" t="s">
        <v>127</v>
      </c>
      <c r="B18" s="1115">
        <v>3193</v>
      </c>
      <c r="C18" s="309">
        <v>9.2272569645127724</v>
      </c>
      <c r="D18" s="1120">
        <v>27</v>
      </c>
      <c r="E18" s="498">
        <v>10.756972111553784</v>
      </c>
      <c r="F18" s="1120">
        <v>1094</v>
      </c>
      <c r="G18" s="309">
        <v>10.537468695819689</v>
      </c>
      <c r="M18" s="305"/>
      <c r="N18" s="306"/>
      <c r="O18" s="233"/>
      <c r="P18" s="103"/>
      <c r="Q18" s="103"/>
    </row>
    <row r="19" spans="1:16384" ht="12" customHeight="1" thickBot="1" x14ac:dyDescent="0.3">
      <c r="A19" s="307" t="s">
        <v>197</v>
      </c>
      <c r="B19" s="1113">
        <v>10373</v>
      </c>
      <c r="C19" s="241">
        <v>29.976303317535546</v>
      </c>
      <c r="D19" s="1099">
        <v>89</v>
      </c>
      <c r="E19" s="636">
        <v>35.458167330677291</v>
      </c>
      <c r="F19" s="1099">
        <v>3429</v>
      </c>
      <c r="G19" s="241">
        <v>33.028318243113084</v>
      </c>
      <c r="M19" s="301"/>
      <c r="N19" s="231"/>
      <c r="O19" s="233"/>
      <c r="P19" s="103"/>
      <c r="Q19" s="103"/>
    </row>
    <row r="20" spans="1:16384" ht="12" customHeight="1" x14ac:dyDescent="0.25">
      <c r="A20" s="120" t="s">
        <v>128</v>
      </c>
      <c r="B20" s="1114">
        <v>3140</v>
      </c>
      <c r="C20" s="302">
        <v>9.0740954802912963</v>
      </c>
      <c r="D20" s="1119">
        <v>35</v>
      </c>
      <c r="E20" s="497">
        <v>13.944223107569719</v>
      </c>
      <c r="F20" s="1119">
        <v>961</v>
      </c>
      <c r="G20" s="302">
        <v>9.2564053168946252</v>
      </c>
      <c r="M20" s="233"/>
      <c r="N20" s="233"/>
    </row>
    <row r="21" spans="1:16384" ht="12" customHeight="1" x14ac:dyDescent="0.25">
      <c r="A21" s="112" t="s">
        <v>129</v>
      </c>
      <c r="B21" s="1111">
        <v>2702</v>
      </c>
      <c r="C21" s="303">
        <v>7.8083458559704084</v>
      </c>
      <c r="D21" s="1117">
        <v>14</v>
      </c>
      <c r="E21" s="495">
        <v>5.5776892430278879</v>
      </c>
      <c r="F21" s="1117">
        <v>710</v>
      </c>
      <c r="G21" s="303">
        <v>6.8387593912540945</v>
      </c>
      <c r="M21" s="301"/>
      <c r="N21" s="231"/>
    </row>
    <row r="22" spans="1:16384" ht="12" customHeight="1" thickBot="1" x14ac:dyDescent="0.3">
      <c r="A22" s="124" t="s">
        <v>130</v>
      </c>
      <c r="B22" s="1112">
        <v>2933</v>
      </c>
      <c r="C22" s="304">
        <v>8.4758987400300541</v>
      </c>
      <c r="D22" s="1118">
        <v>21</v>
      </c>
      <c r="E22" s="496">
        <v>8.3665338645418323</v>
      </c>
      <c r="F22" s="1118">
        <v>806</v>
      </c>
      <c r="G22" s="304">
        <v>7.7634367173954919</v>
      </c>
      <c r="M22" s="306"/>
      <c r="N22" s="306"/>
    </row>
    <row r="23" spans="1:16384" ht="12" customHeight="1" thickBot="1" x14ac:dyDescent="0.3">
      <c r="A23" s="307" t="s">
        <v>198</v>
      </c>
      <c r="B23" s="1113">
        <v>8775</v>
      </c>
      <c r="C23" s="241">
        <v>25.358340076291757</v>
      </c>
      <c r="D23" s="1099">
        <v>70</v>
      </c>
      <c r="E23" s="636">
        <v>27.888446215139439</v>
      </c>
      <c r="F23" s="1099">
        <v>2477</v>
      </c>
      <c r="G23" s="241">
        <v>23.858601425544212</v>
      </c>
      <c r="M23" s="306"/>
      <c r="N23" s="306"/>
    </row>
    <row r="24" spans="1:16384" ht="12" customHeight="1" thickBot="1" x14ac:dyDescent="0.3">
      <c r="A24" s="307" t="s">
        <v>38</v>
      </c>
      <c r="B24" s="1113">
        <v>34604</v>
      </c>
      <c r="C24" s="241">
        <v>100</v>
      </c>
      <c r="D24" s="1099">
        <v>251</v>
      </c>
      <c r="E24" s="636">
        <v>100</v>
      </c>
      <c r="F24" s="1099">
        <v>10382</v>
      </c>
      <c r="G24" s="241">
        <v>100</v>
      </c>
      <c r="M24" s="74"/>
      <c r="N24" s="74"/>
    </row>
    <row r="25" spans="1:16384" ht="12" customHeight="1" x14ac:dyDescent="0.25">
      <c r="A25" s="1538"/>
      <c r="B25" s="1538"/>
      <c r="C25" s="1538"/>
      <c r="D25" s="1538"/>
      <c r="E25" s="1538"/>
      <c r="F25" s="1538"/>
      <c r="G25" s="1538"/>
      <c r="H25" s="1538"/>
      <c r="I25" s="1538"/>
      <c r="J25" s="1538"/>
      <c r="K25" s="1538"/>
      <c r="L25" s="1538"/>
      <c r="M25" s="1538"/>
      <c r="N25" s="1538"/>
      <c r="O25" s="1538"/>
      <c r="P25" s="1538"/>
      <c r="Q25" s="1538"/>
      <c r="R25" s="1538"/>
      <c r="S25" s="1538"/>
      <c r="T25" s="1538"/>
      <c r="U25" s="1538"/>
      <c r="V25" s="1538"/>
      <c r="W25" s="1538"/>
      <c r="X25" s="1538"/>
      <c r="Y25" s="1538"/>
      <c r="Z25" s="1538"/>
      <c r="AA25" s="1538"/>
      <c r="AB25" s="1538"/>
      <c r="AC25" s="1538"/>
      <c r="AD25" s="1538"/>
      <c r="AE25" s="1538"/>
      <c r="AF25" s="1538"/>
      <c r="AG25" s="1538"/>
      <c r="AH25" s="1538"/>
      <c r="AI25" s="1538"/>
      <c r="AJ25" s="1538"/>
      <c r="AK25" s="1538"/>
      <c r="AL25" s="1538"/>
      <c r="AM25" s="1538"/>
      <c r="AN25" s="1538"/>
      <c r="AO25" s="1538"/>
      <c r="AP25" s="1538"/>
      <c r="AQ25" s="1538"/>
      <c r="AR25" s="1538"/>
      <c r="AS25" s="1538"/>
      <c r="AT25" s="1538"/>
      <c r="AU25" s="1538"/>
      <c r="AV25" s="1538"/>
      <c r="AW25" s="1538"/>
      <c r="AX25" s="1538"/>
      <c r="AY25" s="1538"/>
      <c r="AZ25" s="1538"/>
      <c r="BA25" s="1538"/>
      <c r="BB25" s="1538"/>
      <c r="BC25" s="1538"/>
      <c r="BD25" s="1538"/>
      <c r="BE25" s="1538"/>
      <c r="BF25" s="1538"/>
      <c r="BG25" s="1538"/>
      <c r="BH25" s="1538"/>
      <c r="BI25" s="1538"/>
      <c r="BJ25" s="1538"/>
      <c r="BK25" s="1538"/>
      <c r="BL25" s="1538"/>
      <c r="BM25" s="1538"/>
      <c r="BN25" s="1538"/>
      <c r="BO25" s="1538"/>
      <c r="BP25" s="1538"/>
      <c r="BQ25" s="1538"/>
      <c r="BR25" s="1538"/>
      <c r="BS25" s="1538"/>
      <c r="BT25" s="1538"/>
      <c r="BU25" s="1538"/>
      <c r="BV25" s="1538"/>
      <c r="BW25" s="1538"/>
      <c r="BX25" s="1538"/>
      <c r="BY25" s="1538"/>
      <c r="BZ25" s="1538"/>
      <c r="CA25" s="1538"/>
      <c r="CB25" s="1538"/>
      <c r="CC25" s="1538"/>
      <c r="CD25" s="1538"/>
      <c r="CE25" s="1538"/>
      <c r="CF25" s="1538"/>
      <c r="CG25" s="1538"/>
      <c r="CH25" s="1538"/>
      <c r="CI25" s="1538"/>
      <c r="CJ25" s="1538"/>
      <c r="CK25" s="1538"/>
      <c r="CL25" s="1538"/>
      <c r="CM25" s="1538"/>
      <c r="CN25" s="1538"/>
      <c r="CO25" s="1538"/>
      <c r="CP25" s="1538"/>
      <c r="CQ25" s="1538"/>
      <c r="CR25" s="1538"/>
      <c r="CS25" s="1538"/>
      <c r="CT25" s="1538"/>
      <c r="CU25" s="1538"/>
      <c r="CV25" s="1538"/>
      <c r="CW25" s="1538"/>
      <c r="CX25" s="1538"/>
      <c r="CY25" s="1538"/>
      <c r="CZ25" s="1538"/>
      <c r="DA25" s="1538"/>
      <c r="DB25" s="1538"/>
      <c r="DC25" s="1538"/>
      <c r="DD25" s="1538"/>
      <c r="DE25" s="1538"/>
      <c r="DF25" s="1538"/>
      <c r="DG25" s="1538"/>
      <c r="DH25" s="1538"/>
      <c r="DI25" s="1538"/>
      <c r="DJ25" s="1538"/>
      <c r="DK25" s="1538"/>
      <c r="DL25" s="1538"/>
      <c r="DM25" s="1538"/>
      <c r="DN25" s="1538"/>
      <c r="DO25" s="1538"/>
      <c r="DP25" s="1538"/>
      <c r="DQ25" s="1538"/>
      <c r="DR25" s="1538"/>
      <c r="DS25" s="1538"/>
      <c r="DT25" s="1538"/>
      <c r="DU25" s="1538"/>
      <c r="DV25" s="1538"/>
      <c r="DW25" s="1538"/>
      <c r="DX25" s="1538"/>
      <c r="DY25" s="1538"/>
      <c r="DZ25" s="1538"/>
      <c r="EA25" s="1538"/>
      <c r="EB25" s="1538"/>
      <c r="EC25" s="1538"/>
      <c r="ED25" s="1538"/>
      <c r="EE25" s="1538"/>
      <c r="EF25" s="1538"/>
      <c r="EG25" s="1538"/>
      <c r="EH25" s="1538"/>
      <c r="EI25" s="1538"/>
      <c r="EJ25" s="1538"/>
      <c r="EK25" s="1538"/>
      <c r="EL25" s="1538"/>
      <c r="EM25" s="1538"/>
      <c r="EN25" s="1538"/>
      <c r="EO25" s="1538"/>
      <c r="EP25" s="1538"/>
      <c r="EQ25" s="1538"/>
      <c r="ER25" s="1538"/>
      <c r="ES25" s="1538"/>
      <c r="ET25" s="1538"/>
      <c r="EU25" s="1538"/>
      <c r="EV25" s="1538"/>
      <c r="EW25" s="1538"/>
      <c r="EX25" s="1538"/>
      <c r="EY25" s="1538"/>
      <c r="EZ25" s="1538"/>
      <c r="FA25" s="1538"/>
      <c r="FB25" s="1538"/>
      <c r="FC25" s="1538"/>
      <c r="FD25" s="1538"/>
      <c r="FE25" s="1538"/>
      <c r="FF25" s="1538"/>
      <c r="FG25" s="1538"/>
      <c r="FH25" s="1538"/>
      <c r="FI25" s="1538"/>
      <c r="FJ25" s="1538"/>
      <c r="FK25" s="1538"/>
      <c r="FL25" s="1538"/>
      <c r="FM25" s="1538"/>
      <c r="FN25" s="1538"/>
      <c r="FO25" s="1538"/>
      <c r="FP25" s="1538"/>
      <c r="FQ25" s="1538"/>
      <c r="FR25" s="1538"/>
      <c r="FS25" s="1538"/>
      <c r="FT25" s="1538"/>
      <c r="FU25" s="1538"/>
      <c r="FV25" s="1538"/>
      <c r="FW25" s="1538"/>
      <c r="FX25" s="1538"/>
      <c r="FY25" s="1538"/>
      <c r="FZ25" s="1538"/>
      <c r="GA25" s="1538"/>
      <c r="GB25" s="1538"/>
      <c r="GC25" s="1538"/>
      <c r="GD25" s="1538"/>
      <c r="GE25" s="1538"/>
      <c r="GF25" s="1538"/>
      <c r="GG25" s="1538"/>
      <c r="GH25" s="1538"/>
      <c r="GI25" s="1538"/>
      <c r="GJ25" s="1538"/>
      <c r="GK25" s="1538"/>
      <c r="GL25" s="1538"/>
      <c r="GM25" s="1538"/>
      <c r="GN25" s="1538"/>
      <c r="GO25" s="1538"/>
      <c r="GP25" s="1538"/>
      <c r="GQ25" s="1538"/>
      <c r="GR25" s="1538"/>
      <c r="GS25" s="1538"/>
      <c r="GT25" s="1538"/>
      <c r="GU25" s="1538"/>
      <c r="GV25" s="1538"/>
      <c r="GW25" s="1538"/>
      <c r="GX25" s="1538"/>
      <c r="GY25" s="1538"/>
      <c r="GZ25" s="1538"/>
      <c r="HA25" s="1538"/>
      <c r="HB25" s="1538"/>
      <c r="HC25" s="1538"/>
      <c r="HD25" s="1538"/>
      <c r="HE25" s="1538"/>
      <c r="HF25" s="1538"/>
      <c r="HG25" s="1538"/>
      <c r="HH25" s="1538"/>
      <c r="HI25" s="1538"/>
      <c r="HJ25" s="1538"/>
      <c r="HK25" s="1538"/>
      <c r="HL25" s="1538"/>
      <c r="HM25" s="1538"/>
      <c r="HN25" s="1538"/>
      <c r="HO25" s="1538"/>
      <c r="HP25" s="1538"/>
      <c r="HQ25" s="1538"/>
      <c r="HR25" s="1538"/>
      <c r="HS25" s="1538"/>
      <c r="HT25" s="1538"/>
      <c r="HU25" s="1538"/>
      <c r="HV25" s="1538"/>
      <c r="HW25" s="1538"/>
      <c r="HX25" s="1538"/>
      <c r="HY25" s="1538"/>
      <c r="HZ25" s="1538"/>
      <c r="IA25" s="1538"/>
      <c r="IB25" s="1538"/>
      <c r="IC25" s="1538"/>
      <c r="ID25" s="1538"/>
      <c r="IE25" s="1538"/>
      <c r="IF25" s="1538"/>
      <c r="IG25" s="1538"/>
      <c r="IH25" s="1538"/>
      <c r="II25" s="1538"/>
      <c r="IJ25" s="1538"/>
      <c r="IK25" s="1538"/>
      <c r="IL25" s="1538"/>
      <c r="IM25" s="1538"/>
      <c r="IN25" s="1538"/>
      <c r="IO25" s="1538"/>
      <c r="IP25" s="1538"/>
      <c r="IQ25" s="1538"/>
      <c r="IR25" s="1538"/>
      <c r="IS25" s="1538"/>
      <c r="IT25" s="1538"/>
      <c r="IU25" s="1538"/>
      <c r="IV25" s="1538"/>
      <c r="IW25" s="1538"/>
      <c r="IX25" s="1538"/>
      <c r="IY25" s="1538"/>
      <c r="IZ25" s="1538"/>
      <c r="JA25" s="1538"/>
      <c r="JB25" s="1538"/>
      <c r="JC25" s="1538"/>
      <c r="JD25" s="1538"/>
      <c r="JE25" s="1538"/>
      <c r="JF25" s="1538"/>
      <c r="JG25" s="1538"/>
      <c r="JH25" s="1538"/>
      <c r="JI25" s="1538"/>
      <c r="JJ25" s="1538"/>
      <c r="JK25" s="1538"/>
      <c r="JL25" s="1538"/>
      <c r="JM25" s="1538"/>
      <c r="JN25" s="1538"/>
      <c r="JO25" s="1538"/>
      <c r="JP25" s="1538"/>
      <c r="JQ25" s="1538"/>
      <c r="JR25" s="1538"/>
      <c r="JS25" s="1538"/>
      <c r="JT25" s="1538"/>
      <c r="JU25" s="1538"/>
      <c r="JV25" s="1538"/>
      <c r="JW25" s="1538"/>
      <c r="JX25" s="1538"/>
      <c r="JY25" s="1538"/>
      <c r="JZ25" s="1538"/>
      <c r="KA25" s="1538"/>
      <c r="KB25" s="1538"/>
      <c r="KC25" s="1538"/>
      <c r="KD25" s="1538"/>
      <c r="KE25" s="1538"/>
      <c r="KF25" s="1538"/>
      <c r="KG25" s="1538"/>
      <c r="KH25" s="1538"/>
      <c r="KI25" s="1538"/>
      <c r="KJ25" s="1538"/>
      <c r="KK25" s="1538"/>
      <c r="KL25" s="1538"/>
      <c r="KM25" s="1538"/>
      <c r="KN25" s="1538"/>
      <c r="KO25" s="1538"/>
      <c r="KP25" s="1538"/>
      <c r="KQ25" s="1538"/>
      <c r="KR25" s="1538"/>
      <c r="KS25" s="1538"/>
      <c r="KT25" s="1538"/>
      <c r="KU25" s="1538"/>
      <c r="KV25" s="1538"/>
      <c r="KW25" s="1538"/>
      <c r="KX25" s="1538"/>
      <c r="KY25" s="1538"/>
      <c r="KZ25" s="1538"/>
      <c r="LA25" s="1538"/>
      <c r="LB25" s="1538"/>
      <c r="LC25" s="1538"/>
      <c r="LD25" s="1538"/>
      <c r="LE25" s="1538"/>
      <c r="LF25" s="1538"/>
      <c r="LG25" s="1538"/>
      <c r="LH25" s="1538"/>
      <c r="LI25" s="1538"/>
      <c r="LJ25" s="1538"/>
      <c r="LK25" s="1538"/>
      <c r="LL25" s="1538"/>
      <c r="LM25" s="1538"/>
      <c r="LN25" s="1538"/>
      <c r="LO25" s="1538"/>
      <c r="LP25" s="1538"/>
      <c r="LQ25" s="1538"/>
      <c r="LR25" s="1538"/>
      <c r="LS25" s="1538"/>
      <c r="LT25" s="1538"/>
      <c r="LU25" s="1538"/>
      <c r="LV25" s="1538"/>
      <c r="LW25" s="1538"/>
      <c r="LX25" s="1538"/>
      <c r="LY25" s="1538"/>
      <c r="LZ25" s="1538"/>
      <c r="MA25" s="1538"/>
      <c r="MB25" s="1538"/>
      <c r="MC25" s="1538"/>
      <c r="MD25" s="1538"/>
      <c r="ME25" s="1538"/>
      <c r="MF25" s="1538"/>
      <c r="MG25" s="1538"/>
      <c r="MH25" s="1538"/>
      <c r="MI25" s="1538"/>
      <c r="MJ25" s="1538"/>
      <c r="MK25" s="1538"/>
      <c r="ML25" s="1538"/>
      <c r="MM25" s="1538"/>
      <c r="MN25" s="1538"/>
      <c r="MO25" s="1538"/>
      <c r="MP25" s="1538"/>
      <c r="MQ25" s="1538"/>
      <c r="MR25" s="1538"/>
      <c r="MS25" s="1538"/>
      <c r="MT25" s="1538"/>
      <c r="MU25" s="1538"/>
      <c r="MV25" s="1538"/>
      <c r="MW25" s="1538"/>
      <c r="MX25" s="1538"/>
      <c r="MY25" s="1538"/>
      <c r="MZ25" s="1538"/>
      <c r="NA25" s="1538"/>
      <c r="NB25" s="1538"/>
      <c r="NC25" s="1538"/>
      <c r="ND25" s="1538"/>
      <c r="NE25" s="1538"/>
      <c r="NF25" s="1538"/>
      <c r="NG25" s="1538"/>
      <c r="NH25" s="1538"/>
      <c r="NI25" s="1538"/>
      <c r="NJ25" s="1538"/>
      <c r="NK25" s="1538"/>
      <c r="NL25" s="1538"/>
      <c r="NM25" s="1538"/>
      <c r="NN25" s="1538"/>
      <c r="NO25" s="1538"/>
      <c r="NP25" s="1538"/>
      <c r="NQ25" s="1538"/>
      <c r="NR25" s="1538"/>
      <c r="NS25" s="1538"/>
      <c r="NT25" s="1538"/>
      <c r="NU25" s="1538"/>
      <c r="NV25" s="1538"/>
      <c r="NW25" s="1538"/>
      <c r="NX25" s="1538"/>
      <c r="NY25" s="1538"/>
      <c r="NZ25" s="1538"/>
      <c r="OA25" s="1538"/>
      <c r="OB25" s="1538"/>
      <c r="OC25" s="1538"/>
      <c r="OD25" s="1538"/>
      <c r="OE25" s="1538"/>
      <c r="OF25" s="1538"/>
      <c r="OG25" s="1538"/>
      <c r="OH25" s="1538"/>
      <c r="OI25" s="1538"/>
      <c r="OJ25" s="1538"/>
      <c r="OK25" s="1538"/>
      <c r="OL25" s="1538"/>
      <c r="OM25" s="1538"/>
      <c r="ON25" s="1538"/>
      <c r="OO25" s="1538"/>
      <c r="OP25" s="1538"/>
      <c r="OQ25" s="1538"/>
      <c r="OR25" s="1538"/>
      <c r="OS25" s="1538"/>
      <c r="OT25" s="1538"/>
      <c r="OU25" s="1538"/>
      <c r="OV25" s="1538"/>
      <c r="OW25" s="1538"/>
      <c r="OX25" s="1538"/>
      <c r="OY25" s="1538"/>
      <c r="OZ25" s="1538"/>
      <c r="PA25" s="1538"/>
      <c r="PB25" s="1538"/>
      <c r="PC25" s="1538"/>
      <c r="PD25" s="1538"/>
      <c r="PE25" s="1538"/>
      <c r="PF25" s="1538"/>
      <c r="PG25" s="1538"/>
      <c r="PH25" s="1538"/>
      <c r="PI25" s="1538"/>
      <c r="PJ25" s="1538"/>
      <c r="PK25" s="1538"/>
      <c r="PL25" s="1538"/>
      <c r="PM25" s="1538"/>
      <c r="PN25" s="1538"/>
      <c r="PO25" s="1538"/>
      <c r="PP25" s="1538"/>
      <c r="PQ25" s="1538"/>
      <c r="PR25" s="1538"/>
      <c r="PS25" s="1538"/>
      <c r="PT25" s="1538"/>
      <c r="PU25" s="1538"/>
      <c r="PV25" s="1538"/>
      <c r="PW25" s="1538"/>
      <c r="PX25" s="1538"/>
      <c r="PY25" s="1538"/>
      <c r="PZ25" s="1538"/>
      <c r="QA25" s="1538"/>
      <c r="QB25" s="1538"/>
      <c r="QC25" s="1538"/>
      <c r="QD25" s="1538"/>
      <c r="QE25" s="1538"/>
      <c r="QF25" s="1538"/>
      <c r="QG25" s="1538"/>
      <c r="QH25" s="1538"/>
      <c r="QI25" s="1538"/>
      <c r="QJ25" s="1538"/>
      <c r="QK25" s="1538"/>
      <c r="QL25" s="1538"/>
      <c r="QM25" s="1538"/>
      <c r="QN25" s="1538"/>
      <c r="QO25" s="1538"/>
      <c r="QP25" s="1538"/>
      <c r="QQ25" s="1538"/>
      <c r="QR25" s="1538"/>
      <c r="QS25" s="1538"/>
      <c r="QT25" s="1538"/>
      <c r="QU25" s="1538"/>
      <c r="QV25" s="1538"/>
      <c r="QW25" s="1538"/>
      <c r="QX25" s="1538"/>
      <c r="QY25" s="1538"/>
      <c r="QZ25" s="1538"/>
      <c r="RA25" s="1538"/>
      <c r="RB25" s="1538"/>
      <c r="RC25" s="1538"/>
      <c r="RD25" s="1538"/>
      <c r="RE25" s="1538"/>
      <c r="RF25" s="1538"/>
      <c r="RG25" s="1538"/>
      <c r="RH25" s="1538"/>
      <c r="RI25" s="1538"/>
      <c r="RJ25" s="1538"/>
      <c r="RK25" s="1538"/>
      <c r="RL25" s="1538"/>
      <c r="RM25" s="1538"/>
      <c r="RN25" s="1538"/>
      <c r="RO25" s="1538"/>
      <c r="RP25" s="1538"/>
      <c r="RQ25" s="1538"/>
      <c r="RR25" s="1538"/>
      <c r="RS25" s="1538"/>
      <c r="RT25" s="1538"/>
      <c r="RU25" s="1538"/>
      <c r="RV25" s="1538"/>
      <c r="RW25" s="1538"/>
      <c r="RX25" s="1538"/>
      <c r="RY25" s="1538"/>
      <c r="RZ25" s="1538"/>
      <c r="SA25" s="1538"/>
      <c r="SB25" s="1538"/>
      <c r="SC25" s="1538"/>
      <c r="SD25" s="1538"/>
      <c r="SE25" s="1538"/>
      <c r="SF25" s="1538"/>
      <c r="SG25" s="1538"/>
      <c r="SH25" s="1538"/>
      <c r="SI25" s="1538"/>
      <c r="SJ25" s="1538"/>
      <c r="SK25" s="1538"/>
      <c r="SL25" s="1538"/>
      <c r="SM25" s="1538"/>
      <c r="SN25" s="1538"/>
      <c r="SO25" s="1538"/>
      <c r="SP25" s="1538"/>
      <c r="SQ25" s="1538"/>
      <c r="SR25" s="1538"/>
      <c r="SS25" s="1538"/>
      <c r="ST25" s="1538"/>
      <c r="SU25" s="1538"/>
      <c r="SV25" s="1538"/>
      <c r="SW25" s="1538"/>
      <c r="SX25" s="1538"/>
      <c r="SY25" s="1538"/>
      <c r="SZ25" s="1538"/>
      <c r="TA25" s="1538"/>
      <c r="TB25" s="1538"/>
      <c r="TC25" s="1538"/>
      <c r="TD25" s="1538"/>
      <c r="TE25" s="1538"/>
      <c r="TF25" s="1538"/>
      <c r="TG25" s="1538"/>
      <c r="TH25" s="1538"/>
      <c r="TI25" s="1538"/>
      <c r="TJ25" s="1538"/>
      <c r="TK25" s="1538"/>
      <c r="TL25" s="1538"/>
      <c r="TM25" s="1538"/>
      <c r="TN25" s="1538"/>
      <c r="TO25" s="1538"/>
      <c r="TP25" s="1538"/>
      <c r="TQ25" s="1538"/>
      <c r="TR25" s="1538"/>
      <c r="TS25" s="1538"/>
      <c r="TT25" s="1538"/>
      <c r="TU25" s="1538"/>
      <c r="TV25" s="1538"/>
      <c r="TW25" s="1538"/>
      <c r="TX25" s="1538"/>
      <c r="TY25" s="1538"/>
      <c r="TZ25" s="1538"/>
      <c r="UA25" s="1538"/>
      <c r="UB25" s="1538"/>
      <c r="UC25" s="1538"/>
      <c r="UD25" s="1538"/>
      <c r="UE25" s="1538"/>
      <c r="UF25" s="1538"/>
      <c r="UG25" s="1538"/>
      <c r="UH25" s="1538"/>
      <c r="UI25" s="1538"/>
      <c r="UJ25" s="1538"/>
      <c r="UK25" s="1538"/>
      <c r="UL25" s="1538"/>
      <c r="UM25" s="1538"/>
      <c r="UN25" s="1538"/>
      <c r="UO25" s="1538"/>
      <c r="UP25" s="1538"/>
      <c r="UQ25" s="1538"/>
      <c r="UR25" s="1538"/>
      <c r="US25" s="1538"/>
      <c r="UT25" s="1538"/>
      <c r="UU25" s="1538"/>
      <c r="UV25" s="1538"/>
      <c r="UW25" s="1538"/>
      <c r="UX25" s="1538"/>
      <c r="UY25" s="1538"/>
      <c r="UZ25" s="1538"/>
      <c r="VA25" s="1538"/>
      <c r="VB25" s="1538"/>
      <c r="VC25" s="1538"/>
      <c r="VD25" s="1538"/>
      <c r="VE25" s="1538"/>
      <c r="VF25" s="1538"/>
      <c r="VG25" s="1538"/>
      <c r="VH25" s="1538"/>
      <c r="VI25" s="1538"/>
      <c r="VJ25" s="1538"/>
      <c r="VK25" s="1538"/>
      <c r="VL25" s="1538"/>
      <c r="VM25" s="1538"/>
      <c r="VN25" s="1538"/>
      <c r="VO25" s="1538"/>
      <c r="VP25" s="1538"/>
      <c r="VQ25" s="1538"/>
      <c r="VR25" s="1538"/>
      <c r="VS25" s="1538"/>
      <c r="VT25" s="1538"/>
      <c r="VU25" s="1538"/>
      <c r="VV25" s="1538"/>
      <c r="VW25" s="1538"/>
      <c r="VX25" s="1538"/>
      <c r="VY25" s="1538"/>
      <c r="VZ25" s="1538"/>
      <c r="WA25" s="1538"/>
      <c r="WB25" s="1538"/>
      <c r="WC25" s="1538"/>
      <c r="WD25" s="1538"/>
      <c r="WE25" s="1538"/>
      <c r="WF25" s="1538"/>
      <c r="WG25" s="1538"/>
      <c r="WH25" s="1538"/>
      <c r="WI25" s="1538"/>
      <c r="WJ25" s="1538"/>
      <c r="WK25" s="1538"/>
      <c r="WL25" s="1538"/>
      <c r="WM25" s="1538"/>
      <c r="WN25" s="1538"/>
      <c r="WO25" s="1538"/>
      <c r="WP25" s="1538"/>
      <c r="WQ25" s="1538"/>
      <c r="WR25" s="1538"/>
      <c r="WS25" s="1538"/>
      <c r="WT25" s="1538"/>
      <c r="WU25" s="1538"/>
      <c r="WV25" s="1538"/>
      <c r="WW25" s="1538"/>
      <c r="WX25" s="1538"/>
      <c r="WY25" s="1538"/>
      <c r="WZ25" s="1538"/>
      <c r="XA25" s="1538"/>
      <c r="XB25" s="1538"/>
      <c r="XC25" s="1538"/>
      <c r="XD25" s="1538"/>
      <c r="XE25" s="1538"/>
      <c r="XF25" s="1538"/>
      <c r="XG25" s="1538"/>
      <c r="XH25" s="1538"/>
      <c r="XI25" s="1538"/>
      <c r="XJ25" s="1538"/>
      <c r="XK25" s="1538"/>
      <c r="XL25" s="1538"/>
      <c r="XM25" s="1538"/>
      <c r="XN25" s="1538"/>
      <c r="XO25" s="1538"/>
      <c r="XP25" s="1538"/>
      <c r="XQ25" s="1538"/>
      <c r="XR25" s="1538"/>
      <c r="XS25" s="1538"/>
      <c r="XT25" s="1538"/>
      <c r="XU25" s="1538"/>
      <c r="XV25" s="1538"/>
      <c r="XW25" s="1538"/>
      <c r="XX25" s="1538"/>
      <c r="XY25" s="1538"/>
      <c r="XZ25" s="1538"/>
      <c r="YA25" s="1538"/>
      <c r="YB25" s="1538"/>
      <c r="YC25" s="1538"/>
      <c r="YD25" s="1538"/>
      <c r="YE25" s="1538"/>
      <c r="YF25" s="1538"/>
      <c r="YG25" s="1538"/>
      <c r="YH25" s="1538"/>
      <c r="YI25" s="1538"/>
      <c r="YJ25" s="1538"/>
      <c r="YK25" s="1538"/>
      <c r="YL25" s="1538"/>
      <c r="YM25" s="1538"/>
      <c r="YN25" s="1538"/>
      <c r="YO25" s="1538"/>
      <c r="YP25" s="1538"/>
      <c r="YQ25" s="1538"/>
      <c r="YR25" s="1538"/>
      <c r="YS25" s="1538"/>
      <c r="YT25" s="1538"/>
      <c r="YU25" s="1538"/>
      <c r="YV25" s="1538"/>
      <c r="YW25" s="1538"/>
      <c r="YX25" s="1538"/>
      <c r="YY25" s="1538"/>
      <c r="YZ25" s="1538"/>
      <c r="ZA25" s="1538"/>
      <c r="ZB25" s="1538"/>
      <c r="ZC25" s="1538"/>
      <c r="ZD25" s="1538"/>
      <c r="ZE25" s="1538"/>
      <c r="ZF25" s="1538"/>
      <c r="ZG25" s="1538"/>
      <c r="ZH25" s="1538"/>
      <c r="ZI25" s="1538"/>
      <c r="ZJ25" s="1538"/>
      <c r="ZK25" s="1538"/>
      <c r="ZL25" s="1538"/>
      <c r="ZM25" s="1538"/>
      <c r="ZN25" s="1538"/>
      <c r="ZO25" s="1538"/>
      <c r="ZP25" s="1538"/>
      <c r="ZQ25" s="1538"/>
      <c r="ZR25" s="1538"/>
      <c r="ZS25" s="1538"/>
      <c r="ZT25" s="1538"/>
      <c r="ZU25" s="1538"/>
      <c r="ZV25" s="1538"/>
      <c r="ZW25" s="1538"/>
      <c r="ZX25" s="1538"/>
      <c r="ZY25" s="1538"/>
      <c r="ZZ25" s="1538"/>
      <c r="AAA25" s="1538"/>
      <c r="AAB25" s="1538"/>
      <c r="AAC25" s="1538"/>
      <c r="AAD25" s="1538"/>
      <c r="AAE25" s="1538"/>
      <c r="AAF25" s="1538"/>
      <c r="AAG25" s="1538"/>
      <c r="AAH25" s="1538"/>
      <c r="AAI25" s="1538"/>
      <c r="AAJ25" s="1538"/>
      <c r="AAK25" s="1538"/>
      <c r="AAL25" s="1538"/>
      <c r="AAM25" s="1538"/>
      <c r="AAN25" s="1538"/>
      <c r="AAO25" s="1538"/>
      <c r="AAP25" s="1538"/>
      <c r="AAQ25" s="1538"/>
      <c r="AAR25" s="1538"/>
      <c r="AAS25" s="1538"/>
      <c r="AAT25" s="1538"/>
      <c r="AAU25" s="1538"/>
      <c r="AAV25" s="1538"/>
      <c r="AAW25" s="1538"/>
      <c r="AAX25" s="1538"/>
      <c r="AAY25" s="1538"/>
      <c r="AAZ25" s="1538"/>
      <c r="ABA25" s="1538"/>
      <c r="ABB25" s="1538"/>
      <c r="ABC25" s="1538"/>
      <c r="ABD25" s="1538"/>
      <c r="ABE25" s="1538"/>
      <c r="ABF25" s="1538"/>
      <c r="ABG25" s="1538"/>
      <c r="ABH25" s="1538"/>
      <c r="ABI25" s="1538"/>
      <c r="ABJ25" s="1538"/>
      <c r="ABK25" s="1538"/>
      <c r="ABL25" s="1538"/>
      <c r="ABM25" s="1538"/>
      <c r="ABN25" s="1538"/>
      <c r="ABO25" s="1538"/>
      <c r="ABP25" s="1538"/>
      <c r="ABQ25" s="1538"/>
      <c r="ABR25" s="1538"/>
      <c r="ABS25" s="1538"/>
      <c r="ABT25" s="1538"/>
      <c r="ABU25" s="1538"/>
      <c r="ABV25" s="1538"/>
      <c r="ABW25" s="1538"/>
      <c r="ABX25" s="1538"/>
      <c r="ABY25" s="1538"/>
      <c r="ABZ25" s="1538"/>
      <c r="ACA25" s="1538"/>
      <c r="ACB25" s="1538"/>
      <c r="ACC25" s="1538"/>
      <c r="ACD25" s="1538"/>
      <c r="ACE25" s="1538"/>
      <c r="ACF25" s="1538"/>
      <c r="ACG25" s="1538"/>
      <c r="ACH25" s="1538"/>
      <c r="ACI25" s="1538"/>
      <c r="ACJ25" s="1538"/>
      <c r="ACK25" s="1538"/>
      <c r="ACL25" s="1538"/>
      <c r="ACM25" s="1538"/>
      <c r="ACN25" s="1538"/>
      <c r="ACO25" s="1538"/>
      <c r="ACP25" s="1538"/>
      <c r="ACQ25" s="1538"/>
      <c r="ACR25" s="1538"/>
      <c r="ACS25" s="1538"/>
      <c r="ACT25" s="1538"/>
      <c r="ACU25" s="1538"/>
      <c r="ACV25" s="1538"/>
      <c r="ACW25" s="1538"/>
      <c r="ACX25" s="1538"/>
      <c r="ACY25" s="1538"/>
      <c r="ACZ25" s="1538"/>
      <c r="ADA25" s="1538"/>
      <c r="ADB25" s="1538"/>
      <c r="ADC25" s="1538"/>
      <c r="ADD25" s="1538"/>
      <c r="ADE25" s="1538"/>
      <c r="ADF25" s="1538"/>
      <c r="ADG25" s="1538"/>
      <c r="ADH25" s="1538"/>
      <c r="ADI25" s="1538"/>
      <c r="ADJ25" s="1538"/>
      <c r="ADK25" s="1538"/>
      <c r="ADL25" s="1538"/>
      <c r="ADM25" s="1538"/>
      <c r="ADN25" s="1538"/>
      <c r="ADO25" s="1538"/>
      <c r="ADP25" s="1538"/>
      <c r="ADQ25" s="1538"/>
      <c r="ADR25" s="1538"/>
      <c r="ADS25" s="1538"/>
      <c r="ADT25" s="1538"/>
      <c r="ADU25" s="1538"/>
      <c r="ADV25" s="1538"/>
      <c r="ADW25" s="1538"/>
      <c r="ADX25" s="1538"/>
      <c r="ADY25" s="1538"/>
      <c r="ADZ25" s="1538"/>
      <c r="AEA25" s="1538"/>
      <c r="AEB25" s="1538"/>
      <c r="AEC25" s="1538"/>
      <c r="AED25" s="1538"/>
      <c r="AEE25" s="1538"/>
      <c r="AEF25" s="1538"/>
      <c r="AEG25" s="1538"/>
      <c r="AEH25" s="1538"/>
      <c r="AEI25" s="1538"/>
      <c r="AEJ25" s="1538"/>
      <c r="AEK25" s="1538"/>
      <c r="AEL25" s="1538"/>
      <c r="AEM25" s="1538"/>
      <c r="AEN25" s="1538"/>
      <c r="AEO25" s="1538"/>
      <c r="AEP25" s="1538"/>
      <c r="AEQ25" s="1538"/>
      <c r="AER25" s="1538"/>
      <c r="AES25" s="1538"/>
      <c r="AET25" s="1538"/>
      <c r="AEU25" s="1538"/>
      <c r="AEV25" s="1538"/>
      <c r="AEW25" s="1538"/>
      <c r="AEX25" s="1538"/>
      <c r="AEY25" s="1538"/>
      <c r="AEZ25" s="1538"/>
      <c r="AFA25" s="1538"/>
      <c r="AFB25" s="1538"/>
      <c r="AFC25" s="1538"/>
      <c r="AFD25" s="1538"/>
      <c r="AFE25" s="1538"/>
      <c r="AFF25" s="1538"/>
      <c r="AFG25" s="1538"/>
      <c r="AFH25" s="1538"/>
      <c r="AFI25" s="1538"/>
      <c r="AFJ25" s="1538"/>
      <c r="AFK25" s="1538"/>
      <c r="AFL25" s="1538"/>
      <c r="AFM25" s="1538"/>
      <c r="AFN25" s="1538"/>
      <c r="AFO25" s="1538"/>
      <c r="AFP25" s="1538"/>
      <c r="AFQ25" s="1538"/>
      <c r="AFR25" s="1538"/>
      <c r="AFS25" s="1538"/>
      <c r="AFT25" s="1538"/>
      <c r="AFU25" s="1538"/>
      <c r="AFV25" s="1538"/>
      <c r="AFW25" s="1538"/>
      <c r="AFX25" s="1538"/>
      <c r="AFY25" s="1538"/>
      <c r="AFZ25" s="1538"/>
      <c r="AGA25" s="1538"/>
      <c r="AGB25" s="1538"/>
      <c r="AGC25" s="1538"/>
      <c r="AGD25" s="1538"/>
      <c r="AGE25" s="1538"/>
      <c r="AGF25" s="1538"/>
      <c r="AGG25" s="1538"/>
      <c r="AGH25" s="1538"/>
      <c r="AGI25" s="1538"/>
      <c r="AGJ25" s="1538"/>
      <c r="AGK25" s="1538"/>
      <c r="AGL25" s="1538"/>
      <c r="AGM25" s="1538"/>
      <c r="AGN25" s="1538"/>
      <c r="AGO25" s="1538"/>
      <c r="AGP25" s="1538"/>
      <c r="AGQ25" s="1538"/>
      <c r="AGR25" s="1538"/>
      <c r="AGS25" s="1538"/>
      <c r="AGT25" s="1538"/>
      <c r="AGU25" s="1538"/>
      <c r="AGV25" s="1538"/>
      <c r="AGW25" s="1538"/>
      <c r="AGX25" s="1538"/>
      <c r="AGY25" s="1538"/>
      <c r="AGZ25" s="1538"/>
      <c r="AHA25" s="1538"/>
      <c r="AHB25" s="1538"/>
      <c r="AHC25" s="1538"/>
      <c r="AHD25" s="1538"/>
      <c r="AHE25" s="1538"/>
      <c r="AHF25" s="1538"/>
      <c r="AHG25" s="1538"/>
      <c r="AHH25" s="1538"/>
      <c r="AHI25" s="1538"/>
      <c r="AHJ25" s="1538"/>
      <c r="AHK25" s="1538"/>
      <c r="AHL25" s="1538"/>
      <c r="AHM25" s="1538"/>
      <c r="AHN25" s="1538"/>
      <c r="AHO25" s="1538"/>
      <c r="AHP25" s="1538"/>
      <c r="AHQ25" s="1538"/>
      <c r="AHR25" s="1538"/>
      <c r="AHS25" s="1538"/>
      <c r="AHT25" s="1538"/>
      <c r="AHU25" s="1538"/>
      <c r="AHV25" s="1538"/>
      <c r="AHW25" s="1538"/>
      <c r="AHX25" s="1538"/>
      <c r="AHY25" s="1538"/>
      <c r="AHZ25" s="1538"/>
      <c r="AIA25" s="1538"/>
      <c r="AIB25" s="1538"/>
      <c r="AIC25" s="1538"/>
      <c r="AID25" s="1538"/>
      <c r="AIE25" s="1538"/>
      <c r="AIF25" s="1538"/>
      <c r="AIG25" s="1538"/>
      <c r="AIH25" s="1538"/>
      <c r="AII25" s="1538"/>
      <c r="AIJ25" s="1538"/>
      <c r="AIK25" s="1538"/>
      <c r="AIL25" s="1538"/>
      <c r="AIM25" s="1538"/>
      <c r="AIN25" s="1538"/>
      <c r="AIO25" s="1538"/>
      <c r="AIP25" s="1538"/>
      <c r="AIQ25" s="1538"/>
      <c r="AIR25" s="1538"/>
      <c r="AIS25" s="1538"/>
      <c r="AIT25" s="1538"/>
      <c r="AIU25" s="1538"/>
      <c r="AIV25" s="1538"/>
      <c r="AIW25" s="1538"/>
      <c r="AIX25" s="1538"/>
      <c r="AIY25" s="1538"/>
      <c r="AIZ25" s="1538"/>
      <c r="AJA25" s="1538"/>
      <c r="AJB25" s="1538"/>
      <c r="AJC25" s="1538"/>
      <c r="AJD25" s="1538"/>
      <c r="AJE25" s="1538"/>
      <c r="AJF25" s="1538"/>
      <c r="AJG25" s="1538"/>
      <c r="AJH25" s="1538"/>
      <c r="AJI25" s="1538"/>
      <c r="AJJ25" s="1538"/>
      <c r="AJK25" s="1538"/>
      <c r="AJL25" s="1538"/>
      <c r="AJM25" s="1538"/>
      <c r="AJN25" s="1538"/>
      <c r="AJO25" s="1538"/>
      <c r="AJP25" s="1538"/>
      <c r="AJQ25" s="1538"/>
      <c r="AJR25" s="1538"/>
      <c r="AJS25" s="1538"/>
      <c r="AJT25" s="1538"/>
      <c r="AJU25" s="1538"/>
      <c r="AJV25" s="1538"/>
      <c r="AJW25" s="1538"/>
      <c r="AJX25" s="1538"/>
      <c r="AJY25" s="1538"/>
      <c r="AJZ25" s="1538"/>
      <c r="AKA25" s="1538"/>
      <c r="AKB25" s="1538"/>
      <c r="AKC25" s="1538"/>
      <c r="AKD25" s="1538"/>
      <c r="AKE25" s="1538"/>
      <c r="AKF25" s="1538"/>
      <c r="AKG25" s="1538"/>
      <c r="AKH25" s="1538"/>
      <c r="AKI25" s="1538"/>
      <c r="AKJ25" s="1538"/>
      <c r="AKK25" s="1538"/>
      <c r="AKL25" s="1538"/>
      <c r="AKM25" s="1538"/>
      <c r="AKN25" s="1538"/>
      <c r="AKO25" s="1538"/>
      <c r="AKP25" s="1538"/>
      <c r="AKQ25" s="1538"/>
      <c r="AKR25" s="1538"/>
      <c r="AKS25" s="1538"/>
      <c r="AKT25" s="1538"/>
      <c r="AKU25" s="1538"/>
      <c r="AKV25" s="1538"/>
      <c r="AKW25" s="1538"/>
      <c r="AKX25" s="1538"/>
      <c r="AKY25" s="1538"/>
      <c r="AKZ25" s="1538"/>
      <c r="ALA25" s="1538"/>
      <c r="ALB25" s="1538"/>
      <c r="ALC25" s="1538"/>
      <c r="ALD25" s="1538"/>
      <c r="ALE25" s="1538"/>
      <c r="ALF25" s="1538"/>
      <c r="ALG25" s="1538"/>
      <c r="ALH25" s="1538"/>
      <c r="ALI25" s="1538"/>
      <c r="ALJ25" s="1538"/>
      <c r="ALK25" s="1538"/>
      <c r="ALL25" s="1538"/>
      <c r="ALM25" s="1538"/>
      <c r="ALN25" s="1538"/>
      <c r="ALO25" s="1538"/>
      <c r="ALP25" s="1538"/>
      <c r="ALQ25" s="1538"/>
      <c r="ALR25" s="1538"/>
      <c r="ALS25" s="1538"/>
      <c r="ALT25" s="1538"/>
      <c r="ALU25" s="1538"/>
      <c r="ALV25" s="1538"/>
      <c r="ALW25" s="1538"/>
      <c r="ALX25" s="1538"/>
      <c r="ALY25" s="1538"/>
      <c r="ALZ25" s="1538"/>
      <c r="AMA25" s="1538"/>
      <c r="AMB25" s="1538"/>
      <c r="AMC25" s="1538"/>
      <c r="AMD25" s="1538"/>
      <c r="AME25" s="1538"/>
      <c r="AMF25" s="1538"/>
      <c r="AMG25" s="1538"/>
      <c r="AMH25" s="1538"/>
      <c r="AMI25" s="1538"/>
      <c r="AMJ25" s="1538"/>
      <c r="AMK25" s="1538"/>
      <c r="AML25" s="1538"/>
      <c r="AMM25" s="1538"/>
      <c r="AMN25" s="1538"/>
      <c r="AMO25" s="1538"/>
      <c r="AMP25" s="1538"/>
      <c r="AMQ25" s="1538"/>
      <c r="AMR25" s="1538"/>
      <c r="AMS25" s="1538"/>
      <c r="AMT25" s="1538"/>
      <c r="AMU25" s="1538"/>
      <c r="AMV25" s="1538"/>
      <c r="AMW25" s="1538"/>
      <c r="AMX25" s="1538"/>
      <c r="AMY25" s="1538"/>
      <c r="AMZ25" s="1538"/>
      <c r="ANA25" s="1538"/>
      <c r="ANB25" s="1538"/>
      <c r="ANC25" s="1538"/>
      <c r="AND25" s="1538"/>
      <c r="ANE25" s="1538"/>
      <c r="ANF25" s="1538"/>
      <c r="ANG25" s="1538"/>
      <c r="ANH25" s="1538"/>
      <c r="ANI25" s="1538"/>
      <c r="ANJ25" s="1538"/>
      <c r="ANK25" s="1538"/>
      <c r="ANL25" s="1538"/>
      <c r="ANM25" s="1538"/>
      <c r="ANN25" s="1538"/>
      <c r="ANO25" s="1538"/>
      <c r="ANP25" s="1538"/>
      <c r="ANQ25" s="1538"/>
      <c r="ANR25" s="1538"/>
      <c r="ANS25" s="1538"/>
      <c r="ANT25" s="1538"/>
      <c r="ANU25" s="1538"/>
      <c r="ANV25" s="1538"/>
      <c r="ANW25" s="1538"/>
      <c r="ANX25" s="1538"/>
      <c r="ANY25" s="1538"/>
      <c r="ANZ25" s="1538"/>
      <c r="AOA25" s="1538"/>
      <c r="AOB25" s="1538"/>
      <c r="AOC25" s="1538"/>
      <c r="AOD25" s="1538"/>
      <c r="AOE25" s="1538"/>
      <c r="AOF25" s="1538"/>
      <c r="AOG25" s="1538"/>
      <c r="AOH25" s="1538"/>
      <c r="AOI25" s="1538"/>
      <c r="AOJ25" s="1538"/>
      <c r="AOK25" s="1538"/>
      <c r="AOL25" s="1538"/>
      <c r="AOM25" s="1538"/>
      <c r="AON25" s="1538"/>
      <c r="AOO25" s="1538"/>
      <c r="AOP25" s="1538"/>
      <c r="AOQ25" s="1538"/>
      <c r="AOR25" s="1538"/>
      <c r="AOS25" s="1538"/>
      <c r="AOT25" s="1538"/>
      <c r="AOU25" s="1538"/>
      <c r="AOV25" s="1538"/>
      <c r="AOW25" s="1538"/>
      <c r="AOX25" s="1538"/>
      <c r="AOY25" s="1538"/>
      <c r="AOZ25" s="1538"/>
      <c r="APA25" s="1538"/>
      <c r="APB25" s="1538"/>
      <c r="APC25" s="1538"/>
      <c r="APD25" s="1538"/>
      <c r="APE25" s="1538"/>
      <c r="APF25" s="1538"/>
      <c r="APG25" s="1538"/>
      <c r="APH25" s="1538"/>
      <c r="API25" s="1538"/>
      <c r="APJ25" s="1538"/>
      <c r="APK25" s="1538"/>
      <c r="APL25" s="1538"/>
      <c r="APM25" s="1538"/>
      <c r="APN25" s="1538"/>
      <c r="APO25" s="1538"/>
      <c r="APP25" s="1538"/>
      <c r="APQ25" s="1538"/>
      <c r="APR25" s="1538"/>
      <c r="APS25" s="1538"/>
      <c r="APT25" s="1538"/>
      <c r="APU25" s="1538"/>
      <c r="APV25" s="1538"/>
      <c r="APW25" s="1538"/>
      <c r="APX25" s="1538"/>
      <c r="APY25" s="1538"/>
      <c r="APZ25" s="1538"/>
      <c r="AQA25" s="1538"/>
      <c r="AQB25" s="1538"/>
      <c r="AQC25" s="1538"/>
      <c r="AQD25" s="1538"/>
      <c r="AQE25" s="1538"/>
      <c r="AQF25" s="1538"/>
      <c r="AQG25" s="1538"/>
      <c r="AQH25" s="1538"/>
      <c r="AQI25" s="1538"/>
      <c r="AQJ25" s="1538"/>
      <c r="AQK25" s="1538"/>
      <c r="AQL25" s="1538"/>
      <c r="AQM25" s="1538"/>
      <c r="AQN25" s="1538"/>
      <c r="AQO25" s="1538"/>
      <c r="AQP25" s="1538"/>
      <c r="AQQ25" s="1538"/>
      <c r="AQR25" s="1538"/>
      <c r="AQS25" s="1538"/>
      <c r="AQT25" s="1538"/>
      <c r="AQU25" s="1538"/>
      <c r="AQV25" s="1538"/>
      <c r="AQW25" s="1538"/>
      <c r="AQX25" s="1538"/>
      <c r="AQY25" s="1538"/>
      <c r="AQZ25" s="1538"/>
      <c r="ARA25" s="1538"/>
      <c r="ARB25" s="1538"/>
      <c r="ARC25" s="1538"/>
      <c r="ARD25" s="1538"/>
      <c r="ARE25" s="1538"/>
      <c r="ARF25" s="1538"/>
      <c r="ARG25" s="1538"/>
      <c r="ARH25" s="1538"/>
      <c r="ARI25" s="1538"/>
      <c r="ARJ25" s="1538"/>
      <c r="ARK25" s="1538"/>
      <c r="ARL25" s="1538"/>
      <c r="ARM25" s="1538"/>
      <c r="ARN25" s="1538"/>
      <c r="ARO25" s="1538"/>
      <c r="ARP25" s="1538"/>
      <c r="ARQ25" s="1538"/>
      <c r="ARR25" s="1538"/>
      <c r="ARS25" s="1538"/>
      <c r="ART25" s="1538"/>
      <c r="ARU25" s="1538"/>
      <c r="ARV25" s="1538"/>
      <c r="ARW25" s="1538"/>
      <c r="ARX25" s="1538"/>
      <c r="ARY25" s="1538"/>
      <c r="ARZ25" s="1538"/>
      <c r="ASA25" s="1538"/>
      <c r="ASB25" s="1538"/>
      <c r="ASC25" s="1538"/>
      <c r="ASD25" s="1538"/>
      <c r="ASE25" s="1538"/>
      <c r="ASF25" s="1538"/>
      <c r="ASG25" s="1538"/>
      <c r="ASH25" s="1538"/>
      <c r="ASI25" s="1538"/>
      <c r="ASJ25" s="1538"/>
      <c r="ASK25" s="1538"/>
      <c r="ASL25" s="1538"/>
      <c r="ASM25" s="1538"/>
      <c r="ASN25" s="1538"/>
      <c r="ASO25" s="1538"/>
      <c r="ASP25" s="1538"/>
      <c r="ASQ25" s="1538"/>
      <c r="ASR25" s="1538"/>
      <c r="ASS25" s="1538"/>
      <c r="AST25" s="1538"/>
      <c r="ASU25" s="1538"/>
      <c r="ASV25" s="1538"/>
      <c r="ASW25" s="1538"/>
      <c r="ASX25" s="1538"/>
      <c r="ASY25" s="1538"/>
      <c r="ASZ25" s="1538"/>
      <c r="ATA25" s="1538"/>
      <c r="ATB25" s="1538"/>
      <c r="ATC25" s="1538"/>
      <c r="ATD25" s="1538"/>
      <c r="ATE25" s="1538"/>
      <c r="ATF25" s="1538"/>
      <c r="ATG25" s="1538"/>
      <c r="ATH25" s="1538"/>
      <c r="ATI25" s="1538"/>
      <c r="ATJ25" s="1538"/>
      <c r="ATK25" s="1538"/>
      <c r="ATL25" s="1538"/>
      <c r="ATM25" s="1538"/>
      <c r="ATN25" s="1538"/>
      <c r="ATO25" s="1538"/>
      <c r="ATP25" s="1538"/>
      <c r="ATQ25" s="1538"/>
      <c r="ATR25" s="1538"/>
      <c r="ATS25" s="1538"/>
      <c r="ATT25" s="1538"/>
      <c r="ATU25" s="1538"/>
      <c r="ATV25" s="1538"/>
      <c r="ATW25" s="1538"/>
      <c r="ATX25" s="1538"/>
      <c r="ATY25" s="1538"/>
      <c r="ATZ25" s="1538"/>
      <c r="AUA25" s="1538"/>
      <c r="AUB25" s="1538"/>
      <c r="AUC25" s="1538"/>
      <c r="AUD25" s="1538"/>
      <c r="AUE25" s="1538"/>
      <c r="AUF25" s="1538"/>
      <c r="AUG25" s="1538"/>
      <c r="AUH25" s="1538"/>
      <c r="AUI25" s="1538"/>
      <c r="AUJ25" s="1538"/>
      <c r="AUK25" s="1538"/>
      <c r="AUL25" s="1538"/>
      <c r="AUM25" s="1538"/>
      <c r="AUN25" s="1538"/>
      <c r="AUO25" s="1538"/>
      <c r="AUP25" s="1538"/>
      <c r="AUQ25" s="1538"/>
      <c r="AUR25" s="1538"/>
      <c r="AUS25" s="1538"/>
      <c r="AUT25" s="1538"/>
      <c r="AUU25" s="1538"/>
      <c r="AUV25" s="1538"/>
      <c r="AUW25" s="1538"/>
      <c r="AUX25" s="1538"/>
      <c r="AUY25" s="1538"/>
      <c r="AUZ25" s="1538"/>
      <c r="AVA25" s="1538"/>
      <c r="AVB25" s="1538"/>
      <c r="AVC25" s="1538"/>
      <c r="AVD25" s="1538"/>
      <c r="AVE25" s="1538"/>
      <c r="AVF25" s="1538"/>
      <c r="AVG25" s="1538"/>
      <c r="AVH25" s="1538"/>
      <c r="AVI25" s="1538"/>
      <c r="AVJ25" s="1538"/>
      <c r="AVK25" s="1538"/>
      <c r="AVL25" s="1538"/>
      <c r="AVM25" s="1538"/>
      <c r="AVN25" s="1538"/>
      <c r="AVO25" s="1538"/>
      <c r="AVP25" s="1538"/>
      <c r="AVQ25" s="1538"/>
      <c r="AVR25" s="1538"/>
      <c r="AVS25" s="1538"/>
      <c r="AVT25" s="1538"/>
      <c r="AVU25" s="1538"/>
      <c r="AVV25" s="1538"/>
      <c r="AVW25" s="1538"/>
      <c r="AVX25" s="1538"/>
      <c r="AVY25" s="1538"/>
      <c r="AVZ25" s="1538"/>
      <c r="AWA25" s="1538"/>
      <c r="AWB25" s="1538"/>
      <c r="AWC25" s="1538"/>
      <c r="AWD25" s="1538"/>
      <c r="AWE25" s="1538"/>
      <c r="AWF25" s="1538"/>
      <c r="AWG25" s="1538"/>
      <c r="AWH25" s="1538"/>
      <c r="AWI25" s="1538"/>
      <c r="AWJ25" s="1538"/>
      <c r="AWK25" s="1538"/>
      <c r="AWL25" s="1538"/>
      <c r="AWM25" s="1538"/>
      <c r="AWN25" s="1538"/>
      <c r="AWO25" s="1538"/>
      <c r="AWP25" s="1538"/>
      <c r="AWQ25" s="1538"/>
      <c r="AWR25" s="1538"/>
      <c r="AWS25" s="1538"/>
      <c r="AWT25" s="1538"/>
      <c r="AWU25" s="1538"/>
      <c r="AWV25" s="1538"/>
      <c r="AWW25" s="1538"/>
      <c r="AWX25" s="1538"/>
      <c r="AWY25" s="1538"/>
      <c r="AWZ25" s="1538"/>
      <c r="AXA25" s="1538"/>
      <c r="AXB25" s="1538"/>
      <c r="AXC25" s="1538"/>
      <c r="AXD25" s="1538"/>
      <c r="AXE25" s="1538"/>
      <c r="AXF25" s="1538"/>
      <c r="AXG25" s="1538"/>
      <c r="AXH25" s="1538"/>
      <c r="AXI25" s="1538"/>
      <c r="AXJ25" s="1538"/>
      <c r="AXK25" s="1538"/>
      <c r="AXL25" s="1538"/>
      <c r="AXM25" s="1538"/>
      <c r="AXN25" s="1538"/>
      <c r="AXO25" s="1538"/>
      <c r="AXP25" s="1538"/>
      <c r="AXQ25" s="1538"/>
      <c r="AXR25" s="1538"/>
      <c r="AXS25" s="1538"/>
      <c r="AXT25" s="1538"/>
      <c r="AXU25" s="1538"/>
      <c r="AXV25" s="1538"/>
      <c r="AXW25" s="1538"/>
      <c r="AXX25" s="1538"/>
      <c r="AXY25" s="1538"/>
      <c r="AXZ25" s="1538"/>
      <c r="AYA25" s="1538"/>
      <c r="AYB25" s="1538"/>
      <c r="AYC25" s="1538"/>
      <c r="AYD25" s="1538"/>
      <c r="AYE25" s="1538"/>
      <c r="AYF25" s="1538"/>
      <c r="AYG25" s="1538"/>
      <c r="AYH25" s="1538"/>
      <c r="AYI25" s="1538"/>
      <c r="AYJ25" s="1538"/>
      <c r="AYK25" s="1538"/>
      <c r="AYL25" s="1538"/>
      <c r="AYM25" s="1538"/>
      <c r="AYN25" s="1538"/>
      <c r="AYO25" s="1538"/>
      <c r="AYP25" s="1538"/>
      <c r="AYQ25" s="1538"/>
      <c r="AYR25" s="1538"/>
      <c r="AYS25" s="1538"/>
      <c r="AYT25" s="1538"/>
      <c r="AYU25" s="1538"/>
      <c r="AYV25" s="1538"/>
      <c r="AYW25" s="1538"/>
      <c r="AYX25" s="1538"/>
      <c r="AYY25" s="1538"/>
      <c r="AYZ25" s="1538"/>
      <c r="AZA25" s="1538"/>
      <c r="AZB25" s="1538"/>
      <c r="AZC25" s="1538"/>
      <c r="AZD25" s="1538"/>
      <c r="AZE25" s="1538"/>
      <c r="AZF25" s="1538"/>
      <c r="AZG25" s="1538"/>
      <c r="AZH25" s="1538"/>
      <c r="AZI25" s="1538"/>
      <c r="AZJ25" s="1538"/>
      <c r="AZK25" s="1538"/>
      <c r="AZL25" s="1538"/>
      <c r="AZM25" s="1538"/>
      <c r="AZN25" s="1538"/>
      <c r="AZO25" s="1538"/>
      <c r="AZP25" s="1538"/>
      <c r="AZQ25" s="1538"/>
      <c r="AZR25" s="1538"/>
      <c r="AZS25" s="1538"/>
      <c r="AZT25" s="1538"/>
      <c r="AZU25" s="1538"/>
      <c r="AZV25" s="1538"/>
      <c r="AZW25" s="1538"/>
      <c r="AZX25" s="1538"/>
      <c r="AZY25" s="1538"/>
      <c r="AZZ25" s="1538"/>
      <c r="BAA25" s="1538"/>
      <c r="BAB25" s="1538"/>
      <c r="BAC25" s="1538"/>
      <c r="BAD25" s="1538"/>
      <c r="BAE25" s="1538"/>
      <c r="BAF25" s="1538"/>
      <c r="BAG25" s="1538"/>
      <c r="BAH25" s="1538"/>
      <c r="BAI25" s="1538"/>
      <c r="BAJ25" s="1538"/>
      <c r="BAK25" s="1538"/>
      <c r="BAL25" s="1538"/>
      <c r="BAM25" s="1538"/>
      <c r="BAN25" s="1538"/>
      <c r="BAO25" s="1538"/>
      <c r="BAP25" s="1538"/>
      <c r="BAQ25" s="1538"/>
      <c r="BAR25" s="1538"/>
      <c r="BAS25" s="1538"/>
      <c r="BAT25" s="1538"/>
      <c r="BAU25" s="1538"/>
      <c r="BAV25" s="1538"/>
      <c r="BAW25" s="1538"/>
      <c r="BAX25" s="1538"/>
      <c r="BAY25" s="1538"/>
      <c r="BAZ25" s="1538"/>
      <c r="BBA25" s="1538"/>
      <c r="BBB25" s="1538"/>
      <c r="BBC25" s="1538"/>
      <c r="BBD25" s="1538"/>
      <c r="BBE25" s="1538"/>
      <c r="BBF25" s="1538"/>
      <c r="BBG25" s="1538"/>
      <c r="BBH25" s="1538"/>
      <c r="BBI25" s="1538"/>
      <c r="BBJ25" s="1538"/>
      <c r="BBK25" s="1538"/>
      <c r="BBL25" s="1538"/>
      <c r="BBM25" s="1538"/>
      <c r="BBN25" s="1538"/>
      <c r="BBO25" s="1538"/>
      <c r="BBP25" s="1538"/>
      <c r="BBQ25" s="1538"/>
      <c r="BBR25" s="1538"/>
      <c r="BBS25" s="1538"/>
      <c r="BBT25" s="1538"/>
      <c r="BBU25" s="1538"/>
      <c r="BBV25" s="1538"/>
      <c r="BBW25" s="1538"/>
      <c r="BBX25" s="1538"/>
      <c r="BBY25" s="1538"/>
      <c r="BBZ25" s="1538"/>
      <c r="BCA25" s="1538"/>
      <c r="BCB25" s="1538"/>
      <c r="BCC25" s="1538"/>
      <c r="BCD25" s="1538"/>
      <c r="BCE25" s="1538"/>
      <c r="BCF25" s="1538"/>
      <c r="BCG25" s="1538"/>
      <c r="BCH25" s="1538"/>
      <c r="BCI25" s="1538"/>
      <c r="BCJ25" s="1538"/>
      <c r="BCK25" s="1538"/>
      <c r="BCL25" s="1538"/>
      <c r="BCM25" s="1538"/>
      <c r="BCN25" s="1538"/>
      <c r="BCO25" s="1538"/>
      <c r="BCP25" s="1538"/>
      <c r="BCQ25" s="1538"/>
      <c r="BCR25" s="1538"/>
      <c r="BCS25" s="1538"/>
      <c r="BCT25" s="1538"/>
      <c r="BCU25" s="1538"/>
      <c r="BCV25" s="1538"/>
      <c r="BCW25" s="1538"/>
      <c r="BCX25" s="1538"/>
      <c r="BCY25" s="1538"/>
      <c r="BCZ25" s="1538"/>
      <c r="BDA25" s="1538"/>
      <c r="BDB25" s="1538"/>
      <c r="BDC25" s="1538"/>
      <c r="BDD25" s="1538"/>
      <c r="BDE25" s="1538"/>
      <c r="BDF25" s="1538"/>
      <c r="BDG25" s="1538"/>
      <c r="BDH25" s="1538"/>
      <c r="BDI25" s="1538"/>
      <c r="BDJ25" s="1538"/>
      <c r="BDK25" s="1538"/>
      <c r="BDL25" s="1538"/>
      <c r="BDM25" s="1538"/>
      <c r="BDN25" s="1538"/>
      <c r="BDO25" s="1538"/>
      <c r="BDP25" s="1538"/>
      <c r="BDQ25" s="1538"/>
      <c r="BDR25" s="1538"/>
      <c r="BDS25" s="1538"/>
      <c r="BDT25" s="1538"/>
      <c r="BDU25" s="1538"/>
      <c r="BDV25" s="1538"/>
      <c r="BDW25" s="1538"/>
      <c r="BDX25" s="1538"/>
      <c r="BDY25" s="1538"/>
      <c r="BDZ25" s="1538"/>
      <c r="BEA25" s="1538"/>
      <c r="BEB25" s="1538"/>
      <c r="BEC25" s="1538"/>
      <c r="BED25" s="1538"/>
      <c r="BEE25" s="1538"/>
      <c r="BEF25" s="1538"/>
      <c r="BEG25" s="1538"/>
      <c r="BEH25" s="1538"/>
      <c r="BEI25" s="1538"/>
      <c r="BEJ25" s="1538"/>
      <c r="BEK25" s="1538"/>
      <c r="BEL25" s="1538"/>
      <c r="BEM25" s="1538"/>
      <c r="BEN25" s="1538"/>
      <c r="BEO25" s="1538"/>
      <c r="BEP25" s="1538"/>
      <c r="BEQ25" s="1538"/>
      <c r="BER25" s="1538"/>
      <c r="BES25" s="1538"/>
      <c r="BET25" s="1538"/>
      <c r="BEU25" s="1538"/>
      <c r="BEV25" s="1538"/>
      <c r="BEW25" s="1538"/>
      <c r="BEX25" s="1538"/>
      <c r="BEY25" s="1538"/>
      <c r="BEZ25" s="1538"/>
      <c r="BFA25" s="1538"/>
      <c r="BFB25" s="1538"/>
      <c r="BFC25" s="1538"/>
      <c r="BFD25" s="1538"/>
      <c r="BFE25" s="1538"/>
      <c r="BFF25" s="1538"/>
      <c r="BFG25" s="1538"/>
      <c r="BFH25" s="1538"/>
      <c r="BFI25" s="1538"/>
      <c r="BFJ25" s="1538"/>
      <c r="BFK25" s="1538"/>
      <c r="BFL25" s="1538"/>
      <c r="BFM25" s="1538"/>
      <c r="BFN25" s="1538"/>
      <c r="BFO25" s="1538"/>
      <c r="BFP25" s="1538"/>
      <c r="BFQ25" s="1538"/>
      <c r="BFR25" s="1538"/>
      <c r="BFS25" s="1538"/>
      <c r="BFT25" s="1538"/>
      <c r="BFU25" s="1538"/>
      <c r="BFV25" s="1538"/>
      <c r="BFW25" s="1538"/>
      <c r="BFX25" s="1538"/>
      <c r="BFY25" s="1538"/>
      <c r="BFZ25" s="1538"/>
      <c r="BGA25" s="1538"/>
      <c r="BGB25" s="1538"/>
      <c r="BGC25" s="1538"/>
      <c r="BGD25" s="1538"/>
      <c r="BGE25" s="1538"/>
      <c r="BGF25" s="1538"/>
      <c r="BGG25" s="1538"/>
      <c r="BGH25" s="1538"/>
      <c r="BGI25" s="1538"/>
      <c r="BGJ25" s="1538"/>
      <c r="BGK25" s="1538"/>
      <c r="BGL25" s="1538"/>
      <c r="BGM25" s="1538"/>
      <c r="BGN25" s="1538"/>
      <c r="BGO25" s="1538"/>
      <c r="BGP25" s="1538"/>
      <c r="BGQ25" s="1538"/>
      <c r="BGR25" s="1538"/>
      <c r="BGS25" s="1538"/>
      <c r="BGT25" s="1538"/>
      <c r="BGU25" s="1538"/>
      <c r="BGV25" s="1538"/>
      <c r="BGW25" s="1538"/>
      <c r="BGX25" s="1538"/>
      <c r="BGY25" s="1538"/>
      <c r="BGZ25" s="1538"/>
      <c r="BHA25" s="1538"/>
      <c r="BHB25" s="1538"/>
      <c r="BHC25" s="1538"/>
      <c r="BHD25" s="1538"/>
      <c r="BHE25" s="1538"/>
      <c r="BHF25" s="1538"/>
      <c r="BHG25" s="1538"/>
      <c r="BHH25" s="1538"/>
      <c r="BHI25" s="1538"/>
      <c r="BHJ25" s="1538"/>
      <c r="BHK25" s="1538"/>
      <c r="BHL25" s="1538"/>
      <c r="BHM25" s="1538"/>
      <c r="BHN25" s="1538"/>
      <c r="BHO25" s="1538"/>
      <c r="BHP25" s="1538"/>
      <c r="BHQ25" s="1538"/>
      <c r="BHR25" s="1538"/>
      <c r="BHS25" s="1538"/>
      <c r="BHT25" s="1538"/>
      <c r="BHU25" s="1538"/>
      <c r="BHV25" s="1538"/>
      <c r="BHW25" s="1538"/>
      <c r="BHX25" s="1538"/>
      <c r="BHY25" s="1538"/>
      <c r="BHZ25" s="1538"/>
      <c r="BIA25" s="1538"/>
      <c r="BIB25" s="1538"/>
      <c r="BIC25" s="1538"/>
      <c r="BID25" s="1538"/>
      <c r="BIE25" s="1538"/>
      <c r="BIF25" s="1538"/>
      <c r="BIG25" s="1538"/>
      <c r="BIH25" s="1538"/>
      <c r="BII25" s="1538"/>
      <c r="BIJ25" s="1538"/>
      <c r="BIK25" s="1538"/>
      <c r="BIL25" s="1538"/>
      <c r="BIM25" s="1538"/>
      <c r="BIN25" s="1538"/>
      <c r="BIO25" s="1538"/>
      <c r="BIP25" s="1538"/>
      <c r="BIQ25" s="1538"/>
      <c r="BIR25" s="1538"/>
      <c r="BIS25" s="1538"/>
      <c r="BIT25" s="1538"/>
      <c r="BIU25" s="1538"/>
      <c r="BIV25" s="1538"/>
      <c r="BIW25" s="1538"/>
      <c r="BIX25" s="1538"/>
      <c r="BIY25" s="1538"/>
      <c r="BIZ25" s="1538"/>
      <c r="BJA25" s="1538"/>
      <c r="BJB25" s="1538"/>
      <c r="BJC25" s="1538"/>
      <c r="BJD25" s="1538"/>
      <c r="BJE25" s="1538"/>
      <c r="BJF25" s="1538"/>
      <c r="BJG25" s="1538"/>
      <c r="BJH25" s="1538"/>
      <c r="BJI25" s="1538"/>
      <c r="BJJ25" s="1538"/>
      <c r="BJK25" s="1538"/>
      <c r="BJL25" s="1538"/>
      <c r="BJM25" s="1538"/>
      <c r="BJN25" s="1538"/>
      <c r="BJO25" s="1538"/>
      <c r="BJP25" s="1538"/>
      <c r="BJQ25" s="1538"/>
      <c r="BJR25" s="1538"/>
      <c r="BJS25" s="1538"/>
      <c r="BJT25" s="1538"/>
      <c r="BJU25" s="1538"/>
      <c r="BJV25" s="1538"/>
      <c r="BJW25" s="1538"/>
      <c r="BJX25" s="1538"/>
      <c r="BJY25" s="1538"/>
      <c r="BJZ25" s="1538"/>
      <c r="BKA25" s="1538"/>
      <c r="BKB25" s="1538"/>
      <c r="BKC25" s="1538"/>
      <c r="BKD25" s="1538"/>
      <c r="BKE25" s="1538"/>
      <c r="BKF25" s="1538"/>
      <c r="BKG25" s="1538"/>
      <c r="BKH25" s="1538"/>
      <c r="BKI25" s="1538"/>
      <c r="BKJ25" s="1538"/>
      <c r="BKK25" s="1538"/>
      <c r="BKL25" s="1538"/>
      <c r="BKM25" s="1538"/>
      <c r="BKN25" s="1538"/>
      <c r="BKO25" s="1538"/>
      <c r="BKP25" s="1538"/>
      <c r="BKQ25" s="1538"/>
      <c r="BKR25" s="1538"/>
      <c r="BKS25" s="1538"/>
      <c r="BKT25" s="1538"/>
      <c r="BKU25" s="1538"/>
      <c r="BKV25" s="1538"/>
      <c r="BKW25" s="1538"/>
      <c r="BKX25" s="1538"/>
      <c r="BKY25" s="1538"/>
      <c r="BKZ25" s="1538"/>
      <c r="BLA25" s="1538"/>
      <c r="BLB25" s="1538"/>
      <c r="BLC25" s="1538"/>
      <c r="BLD25" s="1538"/>
      <c r="BLE25" s="1538"/>
      <c r="BLF25" s="1538"/>
      <c r="BLG25" s="1538"/>
      <c r="BLH25" s="1538"/>
      <c r="BLI25" s="1538"/>
      <c r="BLJ25" s="1538"/>
      <c r="BLK25" s="1538"/>
      <c r="BLL25" s="1538"/>
      <c r="BLM25" s="1538"/>
      <c r="BLN25" s="1538"/>
      <c r="BLO25" s="1538"/>
      <c r="BLP25" s="1538"/>
      <c r="BLQ25" s="1538"/>
      <c r="BLR25" s="1538"/>
      <c r="BLS25" s="1538"/>
      <c r="BLT25" s="1538"/>
      <c r="BLU25" s="1538"/>
      <c r="BLV25" s="1538"/>
      <c r="BLW25" s="1538"/>
      <c r="BLX25" s="1538"/>
      <c r="BLY25" s="1538"/>
      <c r="BLZ25" s="1538"/>
      <c r="BMA25" s="1538"/>
      <c r="BMB25" s="1538"/>
      <c r="BMC25" s="1538"/>
      <c r="BMD25" s="1538"/>
      <c r="BME25" s="1538"/>
      <c r="BMF25" s="1538"/>
      <c r="BMG25" s="1538"/>
      <c r="BMH25" s="1538"/>
      <c r="BMI25" s="1538"/>
      <c r="BMJ25" s="1538"/>
      <c r="BMK25" s="1538"/>
      <c r="BML25" s="1538"/>
      <c r="BMM25" s="1538"/>
      <c r="BMN25" s="1538"/>
      <c r="BMO25" s="1538"/>
      <c r="BMP25" s="1538"/>
      <c r="BMQ25" s="1538"/>
      <c r="BMR25" s="1538"/>
      <c r="BMS25" s="1538"/>
      <c r="BMT25" s="1538"/>
      <c r="BMU25" s="1538"/>
      <c r="BMV25" s="1538"/>
      <c r="BMW25" s="1538"/>
      <c r="BMX25" s="1538"/>
      <c r="BMY25" s="1538"/>
      <c r="BMZ25" s="1538"/>
      <c r="BNA25" s="1538"/>
      <c r="BNB25" s="1538"/>
      <c r="BNC25" s="1538"/>
      <c r="BND25" s="1538"/>
      <c r="BNE25" s="1538"/>
      <c r="BNF25" s="1538"/>
      <c r="BNG25" s="1538"/>
      <c r="BNH25" s="1538"/>
      <c r="BNI25" s="1538"/>
      <c r="BNJ25" s="1538"/>
      <c r="BNK25" s="1538"/>
      <c r="BNL25" s="1538"/>
      <c r="BNM25" s="1538"/>
      <c r="BNN25" s="1538"/>
      <c r="BNO25" s="1538"/>
      <c r="BNP25" s="1538"/>
      <c r="BNQ25" s="1538"/>
      <c r="BNR25" s="1538"/>
      <c r="BNS25" s="1538"/>
      <c r="BNT25" s="1538"/>
      <c r="BNU25" s="1538"/>
      <c r="BNV25" s="1538"/>
      <c r="BNW25" s="1538"/>
      <c r="BNX25" s="1538"/>
      <c r="BNY25" s="1538"/>
      <c r="BNZ25" s="1538"/>
      <c r="BOA25" s="1538"/>
      <c r="BOB25" s="1538"/>
      <c r="BOC25" s="1538"/>
      <c r="BOD25" s="1538"/>
      <c r="BOE25" s="1538"/>
      <c r="BOF25" s="1538"/>
      <c r="BOG25" s="1538"/>
      <c r="BOH25" s="1538"/>
      <c r="BOI25" s="1538"/>
      <c r="BOJ25" s="1538"/>
      <c r="BOK25" s="1538"/>
      <c r="BOL25" s="1538"/>
      <c r="BOM25" s="1538"/>
      <c r="BON25" s="1538"/>
      <c r="BOO25" s="1538"/>
      <c r="BOP25" s="1538"/>
      <c r="BOQ25" s="1538"/>
      <c r="BOR25" s="1538"/>
      <c r="BOS25" s="1538"/>
      <c r="BOT25" s="1538"/>
      <c r="BOU25" s="1538"/>
      <c r="BOV25" s="1538"/>
      <c r="BOW25" s="1538"/>
      <c r="BOX25" s="1538"/>
      <c r="BOY25" s="1538"/>
      <c r="BOZ25" s="1538"/>
      <c r="BPA25" s="1538"/>
      <c r="BPB25" s="1538"/>
      <c r="BPC25" s="1538"/>
      <c r="BPD25" s="1538"/>
      <c r="BPE25" s="1538"/>
      <c r="BPF25" s="1538"/>
      <c r="BPG25" s="1538"/>
      <c r="BPH25" s="1538"/>
      <c r="BPI25" s="1538"/>
      <c r="BPJ25" s="1538"/>
      <c r="BPK25" s="1538"/>
      <c r="BPL25" s="1538"/>
      <c r="BPM25" s="1538"/>
      <c r="BPN25" s="1538"/>
      <c r="BPO25" s="1538"/>
      <c r="BPP25" s="1538"/>
      <c r="BPQ25" s="1538"/>
      <c r="BPR25" s="1538"/>
      <c r="BPS25" s="1538"/>
      <c r="BPT25" s="1538"/>
      <c r="BPU25" s="1538"/>
      <c r="BPV25" s="1538"/>
      <c r="BPW25" s="1538"/>
      <c r="BPX25" s="1538"/>
      <c r="BPY25" s="1538"/>
      <c r="BPZ25" s="1538"/>
      <c r="BQA25" s="1538"/>
      <c r="BQB25" s="1538"/>
      <c r="BQC25" s="1538"/>
      <c r="BQD25" s="1538"/>
      <c r="BQE25" s="1538"/>
      <c r="BQF25" s="1538"/>
      <c r="BQG25" s="1538"/>
      <c r="BQH25" s="1538"/>
      <c r="BQI25" s="1538"/>
      <c r="BQJ25" s="1538"/>
      <c r="BQK25" s="1538"/>
      <c r="BQL25" s="1538"/>
      <c r="BQM25" s="1538"/>
      <c r="BQN25" s="1538"/>
      <c r="BQO25" s="1538"/>
      <c r="BQP25" s="1538"/>
      <c r="BQQ25" s="1538"/>
      <c r="BQR25" s="1538"/>
      <c r="BQS25" s="1538"/>
      <c r="BQT25" s="1538"/>
      <c r="BQU25" s="1538"/>
      <c r="BQV25" s="1538"/>
      <c r="BQW25" s="1538"/>
      <c r="BQX25" s="1538"/>
      <c r="BQY25" s="1538"/>
      <c r="BQZ25" s="1538"/>
      <c r="BRA25" s="1538"/>
      <c r="BRB25" s="1538"/>
      <c r="BRC25" s="1538"/>
      <c r="BRD25" s="1538"/>
      <c r="BRE25" s="1538"/>
      <c r="BRF25" s="1538"/>
      <c r="BRG25" s="1538"/>
      <c r="BRH25" s="1538"/>
      <c r="BRI25" s="1538"/>
      <c r="BRJ25" s="1538"/>
      <c r="BRK25" s="1538"/>
      <c r="BRL25" s="1538"/>
      <c r="BRM25" s="1538"/>
      <c r="BRN25" s="1538"/>
      <c r="BRO25" s="1538"/>
      <c r="BRP25" s="1538"/>
      <c r="BRQ25" s="1538"/>
      <c r="BRR25" s="1538"/>
      <c r="BRS25" s="1538"/>
      <c r="BRT25" s="1538"/>
      <c r="BRU25" s="1538"/>
      <c r="BRV25" s="1538"/>
      <c r="BRW25" s="1538"/>
      <c r="BRX25" s="1538"/>
      <c r="BRY25" s="1538"/>
      <c r="BRZ25" s="1538"/>
      <c r="BSA25" s="1538"/>
      <c r="BSB25" s="1538"/>
      <c r="BSC25" s="1538"/>
      <c r="BSD25" s="1538"/>
      <c r="BSE25" s="1538"/>
      <c r="BSF25" s="1538"/>
      <c r="BSG25" s="1538"/>
      <c r="BSH25" s="1538"/>
      <c r="BSI25" s="1538"/>
      <c r="BSJ25" s="1538"/>
      <c r="BSK25" s="1538"/>
      <c r="BSL25" s="1538"/>
      <c r="BSM25" s="1538"/>
      <c r="BSN25" s="1538"/>
      <c r="BSO25" s="1538"/>
      <c r="BSP25" s="1538"/>
      <c r="BSQ25" s="1538"/>
      <c r="BSR25" s="1538"/>
      <c r="BSS25" s="1538"/>
      <c r="BST25" s="1538"/>
      <c r="BSU25" s="1538"/>
      <c r="BSV25" s="1538"/>
      <c r="BSW25" s="1538"/>
      <c r="BSX25" s="1538"/>
      <c r="BSY25" s="1538"/>
      <c r="BSZ25" s="1538"/>
      <c r="BTA25" s="1538"/>
      <c r="BTB25" s="1538"/>
      <c r="BTC25" s="1538"/>
      <c r="BTD25" s="1538"/>
      <c r="BTE25" s="1538"/>
      <c r="BTF25" s="1538"/>
      <c r="BTG25" s="1538"/>
      <c r="BTH25" s="1538"/>
      <c r="BTI25" s="1538"/>
      <c r="BTJ25" s="1538"/>
      <c r="BTK25" s="1538"/>
      <c r="BTL25" s="1538"/>
      <c r="BTM25" s="1538"/>
      <c r="BTN25" s="1538"/>
      <c r="BTO25" s="1538"/>
      <c r="BTP25" s="1538"/>
      <c r="BTQ25" s="1538"/>
      <c r="BTR25" s="1538"/>
      <c r="BTS25" s="1538"/>
      <c r="BTT25" s="1538"/>
      <c r="BTU25" s="1538"/>
      <c r="BTV25" s="1538"/>
      <c r="BTW25" s="1538"/>
      <c r="BTX25" s="1538"/>
      <c r="BTY25" s="1538"/>
      <c r="BTZ25" s="1538"/>
      <c r="BUA25" s="1538"/>
      <c r="BUB25" s="1538"/>
      <c r="BUC25" s="1538"/>
      <c r="BUD25" s="1538"/>
      <c r="BUE25" s="1538"/>
      <c r="BUF25" s="1538"/>
      <c r="BUG25" s="1538"/>
      <c r="BUH25" s="1538"/>
      <c r="BUI25" s="1538"/>
      <c r="BUJ25" s="1538"/>
      <c r="BUK25" s="1538"/>
      <c r="BUL25" s="1538"/>
      <c r="BUM25" s="1538"/>
      <c r="BUN25" s="1538"/>
      <c r="BUO25" s="1538"/>
      <c r="BUP25" s="1538"/>
      <c r="BUQ25" s="1538"/>
      <c r="BUR25" s="1538"/>
      <c r="BUS25" s="1538"/>
      <c r="BUT25" s="1538"/>
      <c r="BUU25" s="1538"/>
      <c r="BUV25" s="1538"/>
      <c r="BUW25" s="1538"/>
      <c r="BUX25" s="1538"/>
      <c r="BUY25" s="1538"/>
      <c r="BUZ25" s="1538"/>
      <c r="BVA25" s="1538"/>
      <c r="BVB25" s="1538"/>
      <c r="BVC25" s="1538"/>
      <c r="BVD25" s="1538"/>
      <c r="BVE25" s="1538"/>
      <c r="BVF25" s="1538"/>
      <c r="BVG25" s="1538"/>
      <c r="BVH25" s="1538"/>
      <c r="BVI25" s="1538"/>
      <c r="BVJ25" s="1538"/>
      <c r="BVK25" s="1538"/>
      <c r="BVL25" s="1538"/>
      <c r="BVM25" s="1538"/>
      <c r="BVN25" s="1538"/>
      <c r="BVO25" s="1538"/>
      <c r="BVP25" s="1538"/>
      <c r="BVQ25" s="1538"/>
      <c r="BVR25" s="1538"/>
      <c r="BVS25" s="1538"/>
      <c r="BVT25" s="1538"/>
      <c r="BVU25" s="1538"/>
      <c r="BVV25" s="1538"/>
      <c r="BVW25" s="1538"/>
      <c r="BVX25" s="1538"/>
      <c r="BVY25" s="1538"/>
      <c r="BVZ25" s="1538"/>
      <c r="BWA25" s="1538"/>
      <c r="BWB25" s="1538"/>
      <c r="BWC25" s="1538"/>
      <c r="BWD25" s="1538"/>
      <c r="BWE25" s="1538"/>
      <c r="BWF25" s="1538"/>
      <c r="BWG25" s="1538"/>
      <c r="BWH25" s="1538"/>
      <c r="BWI25" s="1538"/>
      <c r="BWJ25" s="1538"/>
      <c r="BWK25" s="1538"/>
      <c r="BWL25" s="1538"/>
      <c r="BWM25" s="1538"/>
      <c r="BWN25" s="1538"/>
      <c r="BWO25" s="1538"/>
      <c r="BWP25" s="1538"/>
      <c r="BWQ25" s="1538"/>
      <c r="BWR25" s="1538"/>
      <c r="BWS25" s="1538"/>
      <c r="BWT25" s="1538"/>
      <c r="BWU25" s="1538"/>
      <c r="BWV25" s="1538"/>
      <c r="BWW25" s="1538"/>
      <c r="BWX25" s="1538"/>
      <c r="BWY25" s="1538"/>
      <c r="BWZ25" s="1538"/>
      <c r="BXA25" s="1538"/>
      <c r="BXB25" s="1538"/>
      <c r="BXC25" s="1538"/>
      <c r="BXD25" s="1538"/>
      <c r="BXE25" s="1538"/>
      <c r="BXF25" s="1538"/>
      <c r="BXG25" s="1538"/>
      <c r="BXH25" s="1538"/>
      <c r="BXI25" s="1538"/>
      <c r="BXJ25" s="1538"/>
      <c r="BXK25" s="1538"/>
      <c r="BXL25" s="1538"/>
      <c r="BXM25" s="1538"/>
      <c r="BXN25" s="1538"/>
      <c r="BXO25" s="1538"/>
      <c r="BXP25" s="1538"/>
      <c r="BXQ25" s="1538"/>
      <c r="BXR25" s="1538"/>
      <c r="BXS25" s="1538"/>
      <c r="BXT25" s="1538"/>
      <c r="BXU25" s="1538"/>
      <c r="BXV25" s="1538"/>
      <c r="BXW25" s="1538"/>
      <c r="BXX25" s="1538"/>
      <c r="BXY25" s="1538"/>
      <c r="BXZ25" s="1538"/>
      <c r="BYA25" s="1538"/>
      <c r="BYB25" s="1538"/>
      <c r="BYC25" s="1538"/>
      <c r="BYD25" s="1538"/>
      <c r="BYE25" s="1538"/>
      <c r="BYF25" s="1538"/>
      <c r="BYG25" s="1538"/>
      <c r="BYH25" s="1538"/>
      <c r="BYI25" s="1538"/>
      <c r="BYJ25" s="1538"/>
      <c r="BYK25" s="1538"/>
      <c r="BYL25" s="1538"/>
      <c r="BYM25" s="1538"/>
      <c r="BYN25" s="1538"/>
      <c r="BYO25" s="1538"/>
      <c r="BYP25" s="1538"/>
      <c r="BYQ25" s="1538"/>
      <c r="BYR25" s="1538"/>
      <c r="BYS25" s="1538"/>
      <c r="BYT25" s="1538"/>
      <c r="BYU25" s="1538"/>
      <c r="BYV25" s="1538"/>
      <c r="BYW25" s="1538"/>
      <c r="BYX25" s="1538"/>
      <c r="BYY25" s="1538"/>
      <c r="BYZ25" s="1538"/>
      <c r="BZA25" s="1538"/>
      <c r="BZB25" s="1538"/>
      <c r="BZC25" s="1538"/>
      <c r="BZD25" s="1538"/>
      <c r="BZE25" s="1538"/>
      <c r="BZF25" s="1538"/>
      <c r="BZG25" s="1538"/>
      <c r="BZH25" s="1538"/>
      <c r="BZI25" s="1538"/>
      <c r="BZJ25" s="1538"/>
      <c r="BZK25" s="1538"/>
      <c r="BZL25" s="1538"/>
      <c r="BZM25" s="1538"/>
      <c r="BZN25" s="1538"/>
      <c r="BZO25" s="1538"/>
      <c r="BZP25" s="1538"/>
      <c r="BZQ25" s="1538"/>
      <c r="BZR25" s="1538"/>
      <c r="BZS25" s="1538"/>
      <c r="BZT25" s="1538"/>
      <c r="BZU25" s="1538"/>
      <c r="BZV25" s="1538"/>
      <c r="BZW25" s="1538"/>
      <c r="BZX25" s="1538"/>
      <c r="BZY25" s="1538"/>
      <c r="BZZ25" s="1538"/>
      <c r="CAA25" s="1538"/>
      <c r="CAB25" s="1538"/>
      <c r="CAC25" s="1538"/>
      <c r="CAD25" s="1538"/>
      <c r="CAE25" s="1538"/>
      <c r="CAF25" s="1538"/>
      <c r="CAG25" s="1538"/>
      <c r="CAH25" s="1538"/>
      <c r="CAI25" s="1538"/>
      <c r="CAJ25" s="1538"/>
      <c r="CAK25" s="1538"/>
      <c r="CAL25" s="1538"/>
      <c r="CAM25" s="1538"/>
      <c r="CAN25" s="1538"/>
      <c r="CAO25" s="1538"/>
      <c r="CAP25" s="1538"/>
      <c r="CAQ25" s="1538"/>
      <c r="CAR25" s="1538"/>
      <c r="CAS25" s="1538"/>
      <c r="CAT25" s="1538"/>
      <c r="CAU25" s="1538"/>
      <c r="CAV25" s="1538"/>
      <c r="CAW25" s="1538"/>
      <c r="CAX25" s="1538"/>
      <c r="CAY25" s="1538"/>
      <c r="CAZ25" s="1538"/>
      <c r="CBA25" s="1538"/>
      <c r="CBB25" s="1538"/>
      <c r="CBC25" s="1538"/>
      <c r="CBD25" s="1538"/>
      <c r="CBE25" s="1538"/>
      <c r="CBF25" s="1538"/>
      <c r="CBG25" s="1538"/>
      <c r="CBH25" s="1538"/>
      <c r="CBI25" s="1538"/>
      <c r="CBJ25" s="1538"/>
      <c r="CBK25" s="1538"/>
      <c r="CBL25" s="1538"/>
      <c r="CBM25" s="1538"/>
      <c r="CBN25" s="1538"/>
      <c r="CBO25" s="1538"/>
      <c r="CBP25" s="1538"/>
      <c r="CBQ25" s="1538"/>
      <c r="CBR25" s="1538"/>
      <c r="CBS25" s="1538"/>
      <c r="CBT25" s="1538"/>
      <c r="CBU25" s="1538"/>
      <c r="CBV25" s="1538"/>
      <c r="CBW25" s="1538"/>
      <c r="CBX25" s="1538"/>
      <c r="CBY25" s="1538"/>
      <c r="CBZ25" s="1538"/>
      <c r="CCA25" s="1538"/>
      <c r="CCB25" s="1538"/>
      <c r="CCC25" s="1538"/>
      <c r="CCD25" s="1538"/>
      <c r="CCE25" s="1538"/>
      <c r="CCF25" s="1538"/>
      <c r="CCG25" s="1538"/>
      <c r="CCH25" s="1538"/>
      <c r="CCI25" s="1538"/>
      <c r="CCJ25" s="1538"/>
      <c r="CCK25" s="1538"/>
      <c r="CCL25" s="1538"/>
      <c r="CCM25" s="1538"/>
      <c r="CCN25" s="1538"/>
      <c r="CCO25" s="1538"/>
      <c r="CCP25" s="1538"/>
      <c r="CCQ25" s="1538"/>
      <c r="CCR25" s="1538"/>
      <c r="CCS25" s="1538"/>
      <c r="CCT25" s="1538"/>
      <c r="CCU25" s="1538"/>
      <c r="CCV25" s="1538"/>
      <c r="CCW25" s="1538"/>
      <c r="CCX25" s="1538"/>
      <c r="CCY25" s="1538"/>
      <c r="CCZ25" s="1538"/>
      <c r="CDA25" s="1538"/>
      <c r="CDB25" s="1538"/>
      <c r="CDC25" s="1538"/>
      <c r="CDD25" s="1538"/>
      <c r="CDE25" s="1538"/>
      <c r="CDF25" s="1538"/>
      <c r="CDG25" s="1538"/>
      <c r="CDH25" s="1538"/>
      <c r="CDI25" s="1538"/>
      <c r="CDJ25" s="1538"/>
      <c r="CDK25" s="1538"/>
      <c r="CDL25" s="1538"/>
      <c r="CDM25" s="1538"/>
      <c r="CDN25" s="1538"/>
      <c r="CDO25" s="1538"/>
      <c r="CDP25" s="1538"/>
      <c r="CDQ25" s="1538"/>
      <c r="CDR25" s="1538"/>
      <c r="CDS25" s="1538"/>
      <c r="CDT25" s="1538"/>
      <c r="CDU25" s="1538"/>
      <c r="CDV25" s="1538"/>
      <c r="CDW25" s="1538"/>
      <c r="CDX25" s="1538"/>
      <c r="CDY25" s="1538"/>
      <c r="CDZ25" s="1538"/>
      <c r="CEA25" s="1538"/>
      <c r="CEB25" s="1538"/>
      <c r="CEC25" s="1538"/>
      <c r="CED25" s="1538"/>
      <c r="CEE25" s="1538"/>
      <c r="CEF25" s="1538"/>
      <c r="CEG25" s="1538"/>
      <c r="CEH25" s="1538"/>
      <c r="CEI25" s="1538"/>
      <c r="CEJ25" s="1538"/>
      <c r="CEK25" s="1538"/>
      <c r="CEL25" s="1538"/>
      <c r="CEM25" s="1538"/>
      <c r="CEN25" s="1538"/>
      <c r="CEO25" s="1538"/>
      <c r="CEP25" s="1538"/>
      <c r="CEQ25" s="1538"/>
      <c r="CER25" s="1538"/>
      <c r="CES25" s="1538"/>
      <c r="CET25" s="1538"/>
      <c r="CEU25" s="1538"/>
      <c r="CEV25" s="1538"/>
      <c r="CEW25" s="1538"/>
      <c r="CEX25" s="1538"/>
      <c r="CEY25" s="1538"/>
      <c r="CEZ25" s="1538"/>
      <c r="CFA25" s="1538"/>
      <c r="CFB25" s="1538"/>
      <c r="CFC25" s="1538"/>
      <c r="CFD25" s="1538"/>
      <c r="CFE25" s="1538"/>
      <c r="CFF25" s="1538"/>
      <c r="CFG25" s="1538"/>
      <c r="CFH25" s="1538"/>
      <c r="CFI25" s="1538"/>
      <c r="CFJ25" s="1538"/>
      <c r="CFK25" s="1538"/>
      <c r="CFL25" s="1538"/>
      <c r="CFM25" s="1538"/>
      <c r="CFN25" s="1538"/>
      <c r="CFO25" s="1538"/>
      <c r="CFP25" s="1538"/>
      <c r="CFQ25" s="1538"/>
      <c r="CFR25" s="1538"/>
      <c r="CFS25" s="1538"/>
      <c r="CFT25" s="1538"/>
      <c r="CFU25" s="1538"/>
      <c r="CFV25" s="1538"/>
      <c r="CFW25" s="1538"/>
      <c r="CFX25" s="1538"/>
      <c r="CFY25" s="1538"/>
      <c r="CFZ25" s="1538"/>
      <c r="CGA25" s="1538"/>
      <c r="CGB25" s="1538"/>
      <c r="CGC25" s="1538"/>
      <c r="CGD25" s="1538"/>
      <c r="CGE25" s="1538"/>
      <c r="CGF25" s="1538"/>
      <c r="CGG25" s="1538"/>
      <c r="CGH25" s="1538"/>
      <c r="CGI25" s="1538"/>
      <c r="CGJ25" s="1538"/>
      <c r="CGK25" s="1538"/>
      <c r="CGL25" s="1538"/>
      <c r="CGM25" s="1538"/>
      <c r="CGN25" s="1538"/>
      <c r="CGO25" s="1538"/>
      <c r="CGP25" s="1538"/>
      <c r="CGQ25" s="1538"/>
      <c r="CGR25" s="1538"/>
      <c r="CGS25" s="1538"/>
      <c r="CGT25" s="1538"/>
      <c r="CGU25" s="1538"/>
      <c r="CGV25" s="1538"/>
      <c r="CGW25" s="1538"/>
      <c r="CGX25" s="1538"/>
      <c r="CGY25" s="1538"/>
      <c r="CGZ25" s="1538"/>
      <c r="CHA25" s="1538"/>
      <c r="CHB25" s="1538"/>
      <c r="CHC25" s="1538"/>
      <c r="CHD25" s="1538"/>
      <c r="CHE25" s="1538"/>
      <c r="CHF25" s="1538"/>
      <c r="CHG25" s="1538"/>
      <c r="CHH25" s="1538"/>
      <c r="CHI25" s="1538"/>
      <c r="CHJ25" s="1538"/>
      <c r="CHK25" s="1538"/>
      <c r="CHL25" s="1538"/>
      <c r="CHM25" s="1538"/>
      <c r="CHN25" s="1538"/>
      <c r="CHO25" s="1538"/>
      <c r="CHP25" s="1538"/>
      <c r="CHQ25" s="1538"/>
      <c r="CHR25" s="1538"/>
      <c r="CHS25" s="1538"/>
      <c r="CHT25" s="1538"/>
      <c r="CHU25" s="1538"/>
      <c r="CHV25" s="1538"/>
      <c r="CHW25" s="1538"/>
      <c r="CHX25" s="1538"/>
      <c r="CHY25" s="1538"/>
      <c r="CHZ25" s="1538"/>
      <c r="CIA25" s="1538"/>
      <c r="CIB25" s="1538"/>
      <c r="CIC25" s="1538"/>
      <c r="CID25" s="1538"/>
      <c r="CIE25" s="1538"/>
      <c r="CIF25" s="1538"/>
      <c r="CIG25" s="1538"/>
      <c r="CIH25" s="1538"/>
      <c r="CII25" s="1538"/>
      <c r="CIJ25" s="1538"/>
      <c r="CIK25" s="1538"/>
      <c r="CIL25" s="1538"/>
      <c r="CIM25" s="1538"/>
      <c r="CIN25" s="1538"/>
      <c r="CIO25" s="1538"/>
      <c r="CIP25" s="1538"/>
      <c r="CIQ25" s="1538"/>
      <c r="CIR25" s="1538"/>
      <c r="CIS25" s="1538"/>
      <c r="CIT25" s="1538"/>
      <c r="CIU25" s="1538"/>
      <c r="CIV25" s="1538"/>
      <c r="CIW25" s="1538"/>
      <c r="CIX25" s="1538"/>
      <c r="CIY25" s="1538"/>
      <c r="CIZ25" s="1538"/>
      <c r="CJA25" s="1538"/>
      <c r="CJB25" s="1538"/>
      <c r="CJC25" s="1538"/>
      <c r="CJD25" s="1538"/>
      <c r="CJE25" s="1538"/>
      <c r="CJF25" s="1538"/>
      <c r="CJG25" s="1538"/>
      <c r="CJH25" s="1538"/>
      <c r="CJI25" s="1538"/>
      <c r="CJJ25" s="1538"/>
      <c r="CJK25" s="1538"/>
      <c r="CJL25" s="1538"/>
      <c r="CJM25" s="1538"/>
      <c r="CJN25" s="1538"/>
      <c r="CJO25" s="1538"/>
      <c r="CJP25" s="1538"/>
      <c r="CJQ25" s="1538"/>
      <c r="CJR25" s="1538"/>
      <c r="CJS25" s="1538"/>
      <c r="CJT25" s="1538"/>
      <c r="CJU25" s="1538"/>
      <c r="CJV25" s="1538"/>
      <c r="CJW25" s="1538"/>
      <c r="CJX25" s="1538"/>
      <c r="CJY25" s="1538"/>
      <c r="CJZ25" s="1538"/>
      <c r="CKA25" s="1538"/>
      <c r="CKB25" s="1538"/>
      <c r="CKC25" s="1538"/>
      <c r="CKD25" s="1538"/>
      <c r="CKE25" s="1538"/>
      <c r="CKF25" s="1538"/>
      <c r="CKG25" s="1538"/>
      <c r="CKH25" s="1538"/>
      <c r="CKI25" s="1538"/>
      <c r="CKJ25" s="1538"/>
      <c r="CKK25" s="1538"/>
      <c r="CKL25" s="1538"/>
      <c r="CKM25" s="1538"/>
      <c r="CKN25" s="1538"/>
      <c r="CKO25" s="1538"/>
      <c r="CKP25" s="1538"/>
      <c r="CKQ25" s="1538"/>
      <c r="CKR25" s="1538"/>
      <c r="CKS25" s="1538"/>
      <c r="CKT25" s="1538"/>
      <c r="CKU25" s="1538"/>
      <c r="CKV25" s="1538"/>
      <c r="CKW25" s="1538"/>
      <c r="CKX25" s="1538"/>
      <c r="CKY25" s="1538"/>
      <c r="CKZ25" s="1538"/>
      <c r="CLA25" s="1538"/>
      <c r="CLB25" s="1538"/>
      <c r="CLC25" s="1538"/>
      <c r="CLD25" s="1538"/>
      <c r="CLE25" s="1538"/>
      <c r="CLF25" s="1538"/>
      <c r="CLG25" s="1538"/>
      <c r="CLH25" s="1538"/>
      <c r="CLI25" s="1538"/>
      <c r="CLJ25" s="1538"/>
      <c r="CLK25" s="1538"/>
      <c r="CLL25" s="1538"/>
      <c r="CLM25" s="1538"/>
      <c r="CLN25" s="1538"/>
      <c r="CLO25" s="1538"/>
      <c r="CLP25" s="1538"/>
      <c r="CLQ25" s="1538"/>
      <c r="CLR25" s="1538"/>
      <c r="CLS25" s="1538"/>
      <c r="CLT25" s="1538"/>
      <c r="CLU25" s="1538"/>
      <c r="CLV25" s="1538"/>
      <c r="CLW25" s="1538"/>
      <c r="CLX25" s="1538"/>
      <c r="CLY25" s="1538"/>
      <c r="CLZ25" s="1538"/>
      <c r="CMA25" s="1538"/>
      <c r="CMB25" s="1538"/>
      <c r="CMC25" s="1538"/>
      <c r="CMD25" s="1538"/>
      <c r="CME25" s="1538"/>
      <c r="CMF25" s="1538"/>
      <c r="CMG25" s="1538"/>
      <c r="CMH25" s="1538"/>
      <c r="CMI25" s="1538"/>
      <c r="CMJ25" s="1538"/>
      <c r="CMK25" s="1538"/>
      <c r="CML25" s="1538"/>
      <c r="CMM25" s="1538"/>
      <c r="CMN25" s="1538"/>
      <c r="CMO25" s="1538"/>
      <c r="CMP25" s="1538"/>
      <c r="CMQ25" s="1538"/>
      <c r="CMR25" s="1538"/>
      <c r="CMS25" s="1538"/>
      <c r="CMT25" s="1538"/>
      <c r="CMU25" s="1538"/>
      <c r="CMV25" s="1538"/>
      <c r="CMW25" s="1538"/>
      <c r="CMX25" s="1538"/>
      <c r="CMY25" s="1538"/>
      <c r="CMZ25" s="1538"/>
      <c r="CNA25" s="1538"/>
      <c r="CNB25" s="1538"/>
      <c r="CNC25" s="1538"/>
      <c r="CND25" s="1538"/>
      <c r="CNE25" s="1538"/>
      <c r="CNF25" s="1538"/>
      <c r="CNG25" s="1538"/>
      <c r="CNH25" s="1538"/>
      <c r="CNI25" s="1538"/>
      <c r="CNJ25" s="1538"/>
      <c r="CNK25" s="1538"/>
      <c r="CNL25" s="1538"/>
      <c r="CNM25" s="1538"/>
      <c r="CNN25" s="1538"/>
      <c r="CNO25" s="1538"/>
      <c r="CNP25" s="1538"/>
      <c r="CNQ25" s="1538"/>
      <c r="CNR25" s="1538"/>
      <c r="CNS25" s="1538"/>
      <c r="CNT25" s="1538"/>
      <c r="CNU25" s="1538"/>
      <c r="CNV25" s="1538"/>
      <c r="CNW25" s="1538"/>
      <c r="CNX25" s="1538"/>
      <c r="CNY25" s="1538"/>
      <c r="CNZ25" s="1538"/>
      <c r="COA25" s="1538"/>
      <c r="COB25" s="1538"/>
      <c r="COC25" s="1538"/>
      <c r="COD25" s="1538"/>
      <c r="COE25" s="1538"/>
      <c r="COF25" s="1538"/>
      <c r="COG25" s="1538"/>
      <c r="COH25" s="1538"/>
      <c r="COI25" s="1538"/>
      <c r="COJ25" s="1538"/>
      <c r="COK25" s="1538"/>
      <c r="COL25" s="1538"/>
      <c r="COM25" s="1538"/>
      <c r="CON25" s="1538"/>
      <c r="COO25" s="1538"/>
      <c r="COP25" s="1538"/>
      <c r="COQ25" s="1538"/>
      <c r="COR25" s="1538"/>
      <c r="COS25" s="1538"/>
      <c r="COT25" s="1538"/>
      <c r="COU25" s="1538"/>
      <c r="COV25" s="1538"/>
      <c r="COW25" s="1538"/>
      <c r="COX25" s="1538"/>
      <c r="COY25" s="1538"/>
      <c r="COZ25" s="1538"/>
      <c r="CPA25" s="1538"/>
      <c r="CPB25" s="1538"/>
      <c r="CPC25" s="1538"/>
      <c r="CPD25" s="1538"/>
      <c r="CPE25" s="1538"/>
      <c r="CPF25" s="1538"/>
      <c r="CPG25" s="1538"/>
      <c r="CPH25" s="1538"/>
      <c r="CPI25" s="1538"/>
      <c r="CPJ25" s="1538"/>
      <c r="CPK25" s="1538"/>
      <c r="CPL25" s="1538"/>
      <c r="CPM25" s="1538"/>
      <c r="CPN25" s="1538"/>
      <c r="CPO25" s="1538"/>
      <c r="CPP25" s="1538"/>
      <c r="CPQ25" s="1538"/>
      <c r="CPR25" s="1538"/>
      <c r="CPS25" s="1538"/>
      <c r="CPT25" s="1538"/>
      <c r="CPU25" s="1538"/>
      <c r="CPV25" s="1538"/>
      <c r="CPW25" s="1538"/>
      <c r="CPX25" s="1538"/>
      <c r="CPY25" s="1538"/>
      <c r="CPZ25" s="1538"/>
      <c r="CQA25" s="1538"/>
      <c r="CQB25" s="1538"/>
      <c r="CQC25" s="1538"/>
      <c r="CQD25" s="1538"/>
      <c r="CQE25" s="1538"/>
      <c r="CQF25" s="1538"/>
      <c r="CQG25" s="1538"/>
      <c r="CQH25" s="1538"/>
      <c r="CQI25" s="1538"/>
      <c r="CQJ25" s="1538"/>
      <c r="CQK25" s="1538"/>
      <c r="CQL25" s="1538"/>
      <c r="CQM25" s="1538"/>
      <c r="CQN25" s="1538"/>
      <c r="CQO25" s="1538"/>
      <c r="CQP25" s="1538"/>
      <c r="CQQ25" s="1538"/>
      <c r="CQR25" s="1538"/>
      <c r="CQS25" s="1538"/>
      <c r="CQT25" s="1538"/>
      <c r="CQU25" s="1538"/>
      <c r="CQV25" s="1538"/>
      <c r="CQW25" s="1538"/>
      <c r="CQX25" s="1538"/>
      <c r="CQY25" s="1538"/>
      <c r="CQZ25" s="1538"/>
      <c r="CRA25" s="1538"/>
      <c r="CRB25" s="1538"/>
      <c r="CRC25" s="1538"/>
      <c r="CRD25" s="1538"/>
      <c r="CRE25" s="1538"/>
      <c r="CRF25" s="1538"/>
      <c r="CRG25" s="1538"/>
      <c r="CRH25" s="1538"/>
      <c r="CRI25" s="1538"/>
      <c r="CRJ25" s="1538"/>
      <c r="CRK25" s="1538"/>
      <c r="CRL25" s="1538"/>
      <c r="CRM25" s="1538"/>
      <c r="CRN25" s="1538"/>
      <c r="CRO25" s="1538"/>
      <c r="CRP25" s="1538"/>
      <c r="CRQ25" s="1538"/>
      <c r="CRR25" s="1538"/>
      <c r="CRS25" s="1538"/>
      <c r="CRT25" s="1538"/>
      <c r="CRU25" s="1538"/>
      <c r="CRV25" s="1538"/>
      <c r="CRW25" s="1538"/>
      <c r="CRX25" s="1538"/>
      <c r="CRY25" s="1538"/>
      <c r="CRZ25" s="1538"/>
      <c r="CSA25" s="1538"/>
      <c r="CSB25" s="1538"/>
      <c r="CSC25" s="1538"/>
      <c r="CSD25" s="1538"/>
      <c r="CSE25" s="1538"/>
      <c r="CSF25" s="1538"/>
      <c r="CSG25" s="1538"/>
      <c r="CSH25" s="1538"/>
      <c r="CSI25" s="1538"/>
      <c r="CSJ25" s="1538"/>
      <c r="CSK25" s="1538"/>
      <c r="CSL25" s="1538"/>
      <c r="CSM25" s="1538"/>
      <c r="CSN25" s="1538"/>
      <c r="CSO25" s="1538"/>
      <c r="CSP25" s="1538"/>
      <c r="CSQ25" s="1538"/>
      <c r="CSR25" s="1538"/>
      <c r="CSS25" s="1538"/>
      <c r="CST25" s="1538"/>
      <c r="CSU25" s="1538"/>
      <c r="CSV25" s="1538"/>
      <c r="CSW25" s="1538"/>
      <c r="CSX25" s="1538"/>
      <c r="CSY25" s="1538"/>
      <c r="CSZ25" s="1538"/>
      <c r="CTA25" s="1538"/>
      <c r="CTB25" s="1538"/>
      <c r="CTC25" s="1538"/>
      <c r="CTD25" s="1538"/>
      <c r="CTE25" s="1538"/>
      <c r="CTF25" s="1538"/>
      <c r="CTG25" s="1538"/>
      <c r="CTH25" s="1538"/>
      <c r="CTI25" s="1538"/>
      <c r="CTJ25" s="1538"/>
      <c r="CTK25" s="1538"/>
      <c r="CTL25" s="1538"/>
      <c r="CTM25" s="1538"/>
      <c r="CTN25" s="1538"/>
      <c r="CTO25" s="1538"/>
      <c r="CTP25" s="1538"/>
      <c r="CTQ25" s="1538"/>
      <c r="CTR25" s="1538"/>
      <c r="CTS25" s="1538"/>
      <c r="CTT25" s="1538"/>
      <c r="CTU25" s="1538"/>
      <c r="CTV25" s="1538"/>
      <c r="CTW25" s="1538"/>
      <c r="CTX25" s="1538"/>
      <c r="CTY25" s="1538"/>
      <c r="CTZ25" s="1538"/>
      <c r="CUA25" s="1538"/>
      <c r="CUB25" s="1538"/>
      <c r="CUC25" s="1538"/>
      <c r="CUD25" s="1538"/>
      <c r="CUE25" s="1538"/>
      <c r="CUF25" s="1538"/>
      <c r="CUG25" s="1538"/>
      <c r="CUH25" s="1538"/>
      <c r="CUI25" s="1538"/>
      <c r="CUJ25" s="1538"/>
      <c r="CUK25" s="1538"/>
      <c r="CUL25" s="1538"/>
      <c r="CUM25" s="1538"/>
      <c r="CUN25" s="1538"/>
      <c r="CUO25" s="1538"/>
      <c r="CUP25" s="1538"/>
      <c r="CUQ25" s="1538"/>
      <c r="CUR25" s="1538"/>
      <c r="CUS25" s="1538"/>
      <c r="CUT25" s="1538"/>
      <c r="CUU25" s="1538"/>
      <c r="CUV25" s="1538"/>
      <c r="CUW25" s="1538"/>
      <c r="CUX25" s="1538"/>
      <c r="CUY25" s="1538"/>
      <c r="CUZ25" s="1538"/>
      <c r="CVA25" s="1538"/>
      <c r="CVB25" s="1538"/>
      <c r="CVC25" s="1538"/>
      <c r="CVD25" s="1538"/>
      <c r="CVE25" s="1538"/>
      <c r="CVF25" s="1538"/>
      <c r="CVG25" s="1538"/>
      <c r="CVH25" s="1538"/>
      <c r="CVI25" s="1538"/>
      <c r="CVJ25" s="1538"/>
      <c r="CVK25" s="1538"/>
      <c r="CVL25" s="1538"/>
      <c r="CVM25" s="1538"/>
      <c r="CVN25" s="1538"/>
      <c r="CVO25" s="1538"/>
      <c r="CVP25" s="1538"/>
      <c r="CVQ25" s="1538"/>
      <c r="CVR25" s="1538"/>
      <c r="CVS25" s="1538"/>
      <c r="CVT25" s="1538"/>
      <c r="CVU25" s="1538"/>
      <c r="CVV25" s="1538"/>
      <c r="CVW25" s="1538"/>
      <c r="CVX25" s="1538"/>
      <c r="CVY25" s="1538"/>
      <c r="CVZ25" s="1538"/>
      <c r="CWA25" s="1538"/>
      <c r="CWB25" s="1538"/>
      <c r="CWC25" s="1538"/>
      <c r="CWD25" s="1538"/>
      <c r="CWE25" s="1538"/>
      <c r="CWF25" s="1538"/>
      <c r="CWG25" s="1538"/>
      <c r="CWH25" s="1538"/>
      <c r="CWI25" s="1538"/>
      <c r="CWJ25" s="1538"/>
      <c r="CWK25" s="1538"/>
      <c r="CWL25" s="1538"/>
      <c r="CWM25" s="1538"/>
      <c r="CWN25" s="1538"/>
      <c r="CWO25" s="1538"/>
      <c r="CWP25" s="1538"/>
      <c r="CWQ25" s="1538"/>
      <c r="CWR25" s="1538"/>
      <c r="CWS25" s="1538"/>
      <c r="CWT25" s="1538"/>
      <c r="CWU25" s="1538"/>
      <c r="CWV25" s="1538"/>
      <c r="CWW25" s="1538"/>
      <c r="CWX25" s="1538"/>
      <c r="CWY25" s="1538"/>
      <c r="CWZ25" s="1538"/>
      <c r="CXA25" s="1538"/>
      <c r="CXB25" s="1538"/>
      <c r="CXC25" s="1538"/>
      <c r="CXD25" s="1538"/>
      <c r="CXE25" s="1538"/>
      <c r="CXF25" s="1538"/>
      <c r="CXG25" s="1538"/>
      <c r="CXH25" s="1538"/>
      <c r="CXI25" s="1538"/>
      <c r="CXJ25" s="1538"/>
      <c r="CXK25" s="1538"/>
      <c r="CXL25" s="1538"/>
      <c r="CXM25" s="1538"/>
      <c r="CXN25" s="1538"/>
      <c r="CXO25" s="1538"/>
      <c r="CXP25" s="1538"/>
      <c r="CXQ25" s="1538"/>
      <c r="CXR25" s="1538"/>
      <c r="CXS25" s="1538"/>
      <c r="CXT25" s="1538"/>
      <c r="CXU25" s="1538"/>
      <c r="CXV25" s="1538"/>
      <c r="CXW25" s="1538"/>
      <c r="CXX25" s="1538"/>
      <c r="CXY25" s="1538"/>
      <c r="CXZ25" s="1538"/>
      <c r="CYA25" s="1538"/>
      <c r="CYB25" s="1538"/>
      <c r="CYC25" s="1538"/>
      <c r="CYD25" s="1538"/>
      <c r="CYE25" s="1538"/>
      <c r="CYF25" s="1538"/>
      <c r="CYG25" s="1538"/>
      <c r="CYH25" s="1538"/>
      <c r="CYI25" s="1538"/>
      <c r="CYJ25" s="1538"/>
      <c r="CYK25" s="1538"/>
      <c r="CYL25" s="1538"/>
      <c r="CYM25" s="1538"/>
      <c r="CYN25" s="1538"/>
      <c r="CYO25" s="1538"/>
      <c r="CYP25" s="1538"/>
      <c r="CYQ25" s="1538"/>
      <c r="CYR25" s="1538"/>
      <c r="CYS25" s="1538"/>
      <c r="CYT25" s="1538"/>
      <c r="CYU25" s="1538"/>
      <c r="CYV25" s="1538"/>
      <c r="CYW25" s="1538"/>
      <c r="CYX25" s="1538"/>
      <c r="CYY25" s="1538"/>
      <c r="CYZ25" s="1538"/>
      <c r="CZA25" s="1538"/>
      <c r="CZB25" s="1538"/>
      <c r="CZC25" s="1538"/>
      <c r="CZD25" s="1538"/>
      <c r="CZE25" s="1538"/>
      <c r="CZF25" s="1538"/>
      <c r="CZG25" s="1538"/>
      <c r="CZH25" s="1538"/>
      <c r="CZI25" s="1538"/>
      <c r="CZJ25" s="1538"/>
      <c r="CZK25" s="1538"/>
      <c r="CZL25" s="1538"/>
      <c r="CZM25" s="1538"/>
      <c r="CZN25" s="1538"/>
      <c r="CZO25" s="1538"/>
      <c r="CZP25" s="1538"/>
      <c r="CZQ25" s="1538"/>
      <c r="CZR25" s="1538"/>
      <c r="CZS25" s="1538"/>
      <c r="CZT25" s="1538"/>
      <c r="CZU25" s="1538"/>
      <c r="CZV25" s="1538"/>
      <c r="CZW25" s="1538"/>
      <c r="CZX25" s="1538"/>
      <c r="CZY25" s="1538"/>
      <c r="CZZ25" s="1538"/>
      <c r="DAA25" s="1538"/>
      <c r="DAB25" s="1538"/>
      <c r="DAC25" s="1538"/>
      <c r="DAD25" s="1538"/>
      <c r="DAE25" s="1538"/>
      <c r="DAF25" s="1538"/>
      <c r="DAG25" s="1538"/>
      <c r="DAH25" s="1538"/>
      <c r="DAI25" s="1538"/>
      <c r="DAJ25" s="1538"/>
      <c r="DAK25" s="1538"/>
      <c r="DAL25" s="1538"/>
      <c r="DAM25" s="1538"/>
      <c r="DAN25" s="1538"/>
      <c r="DAO25" s="1538"/>
      <c r="DAP25" s="1538"/>
      <c r="DAQ25" s="1538"/>
      <c r="DAR25" s="1538"/>
      <c r="DAS25" s="1538"/>
      <c r="DAT25" s="1538"/>
      <c r="DAU25" s="1538"/>
      <c r="DAV25" s="1538"/>
      <c r="DAW25" s="1538"/>
      <c r="DAX25" s="1538"/>
      <c r="DAY25" s="1538"/>
      <c r="DAZ25" s="1538"/>
      <c r="DBA25" s="1538"/>
      <c r="DBB25" s="1538"/>
      <c r="DBC25" s="1538"/>
      <c r="DBD25" s="1538"/>
      <c r="DBE25" s="1538"/>
      <c r="DBF25" s="1538"/>
      <c r="DBG25" s="1538"/>
      <c r="DBH25" s="1538"/>
      <c r="DBI25" s="1538"/>
      <c r="DBJ25" s="1538"/>
      <c r="DBK25" s="1538"/>
      <c r="DBL25" s="1538"/>
      <c r="DBM25" s="1538"/>
      <c r="DBN25" s="1538"/>
      <c r="DBO25" s="1538"/>
      <c r="DBP25" s="1538"/>
      <c r="DBQ25" s="1538"/>
      <c r="DBR25" s="1538"/>
      <c r="DBS25" s="1538"/>
      <c r="DBT25" s="1538"/>
      <c r="DBU25" s="1538"/>
      <c r="DBV25" s="1538"/>
      <c r="DBW25" s="1538"/>
      <c r="DBX25" s="1538"/>
      <c r="DBY25" s="1538"/>
      <c r="DBZ25" s="1538"/>
      <c r="DCA25" s="1538"/>
      <c r="DCB25" s="1538"/>
      <c r="DCC25" s="1538"/>
      <c r="DCD25" s="1538"/>
      <c r="DCE25" s="1538"/>
      <c r="DCF25" s="1538"/>
      <c r="DCG25" s="1538"/>
      <c r="DCH25" s="1538"/>
      <c r="DCI25" s="1538"/>
      <c r="DCJ25" s="1538"/>
      <c r="DCK25" s="1538"/>
      <c r="DCL25" s="1538"/>
      <c r="DCM25" s="1538"/>
      <c r="DCN25" s="1538"/>
      <c r="DCO25" s="1538"/>
      <c r="DCP25" s="1538"/>
      <c r="DCQ25" s="1538"/>
      <c r="DCR25" s="1538"/>
      <c r="DCS25" s="1538"/>
      <c r="DCT25" s="1538"/>
      <c r="DCU25" s="1538"/>
      <c r="DCV25" s="1538"/>
      <c r="DCW25" s="1538"/>
      <c r="DCX25" s="1538"/>
      <c r="DCY25" s="1538"/>
      <c r="DCZ25" s="1538"/>
      <c r="DDA25" s="1538"/>
      <c r="DDB25" s="1538"/>
      <c r="DDC25" s="1538"/>
      <c r="DDD25" s="1538"/>
      <c r="DDE25" s="1538"/>
      <c r="DDF25" s="1538"/>
      <c r="DDG25" s="1538"/>
      <c r="DDH25" s="1538"/>
      <c r="DDI25" s="1538"/>
      <c r="DDJ25" s="1538"/>
      <c r="DDK25" s="1538"/>
      <c r="DDL25" s="1538"/>
      <c r="DDM25" s="1538"/>
      <c r="DDN25" s="1538"/>
      <c r="DDO25" s="1538"/>
      <c r="DDP25" s="1538"/>
      <c r="DDQ25" s="1538"/>
      <c r="DDR25" s="1538"/>
      <c r="DDS25" s="1538"/>
      <c r="DDT25" s="1538"/>
      <c r="DDU25" s="1538"/>
      <c r="DDV25" s="1538"/>
      <c r="DDW25" s="1538"/>
      <c r="DDX25" s="1538"/>
      <c r="DDY25" s="1538"/>
      <c r="DDZ25" s="1538"/>
      <c r="DEA25" s="1538"/>
      <c r="DEB25" s="1538"/>
      <c r="DEC25" s="1538"/>
      <c r="DED25" s="1538"/>
      <c r="DEE25" s="1538"/>
      <c r="DEF25" s="1538"/>
      <c r="DEG25" s="1538"/>
      <c r="DEH25" s="1538"/>
      <c r="DEI25" s="1538"/>
      <c r="DEJ25" s="1538"/>
      <c r="DEK25" s="1538"/>
      <c r="DEL25" s="1538"/>
      <c r="DEM25" s="1538"/>
      <c r="DEN25" s="1538"/>
      <c r="DEO25" s="1538"/>
      <c r="DEP25" s="1538"/>
      <c r="DEQ25" s="1538"/>
      <c r="DER25" s="1538"/>
      <c r="DES25" s="1538"/>
      <c r="DET25" s="1538"/>
      <c r="DEU25" s="1538"/>
      <c r="DEV25" s="1538"/>
      <c r="DEW25" s="1538"/>
      <c r="DEX25" s="1538"/>
      <c r="DEY25" s="1538"/>
      <c r="DEZ25" s="1538"/>
      <c r="DFA25" s="1538"/>
      <c r="DFB25" s="1538"/>
      <c r="DFC25" s="1538"/>
      <c r="DFD25" s="1538"/>
      <c r="DFE25" s="1538"/>
      <c r="DFF25" s="1538"/>
      <c r="DFG25" s="1538"/>
      <c r="DFH25" s="1538"/>
      <c r="DFI25" s="1538"/>
      <c r="DFJ25" s="1538"/>
      <c r="DFK25" s="1538"/>
      <c r="DFL25" s="1538"/>
      <c r="DFM25" s="1538"/>
      <c r="DFN25" s="1538"/>
      <c r="DFO25" s="1538"/>
      <c r="DFP25" s="1538"/>
      <c r="DFQ25" s="1538"/>
      <c r="DFR25" s="1538"/>
      <c r="DFS25" s="1538"/>
      <c r="DFT25" s="1538"/>
      <c r="DFU25" s="1538"/>
      <c r="DFV25" s="1538"/>
      <c r="DFW25" s="1538"/>
      <c r="DFX25" s="1538"/>
      <c r="DFY25" s="1538"/>
      <c r="DFZ25" s="1538"/>
      <c r="DGA25" s="1538"/>
      <c r="DGB25" s="1538"/>
      <c r="DGC25" s="1538"/>
      <c r="DGD25" s="1538"/>
      <c r="DGE25" s="1538"/>
      <c r="DGF25" s="1538"/>
      <c r="DGG25" s="1538"/>
      <c r="DGH25" s="1538"/>
      <c r="DGI25" s="1538"/>
      <c r="DGJ25" s="1538"/>
      <c r="DGK25" s="1538"/>
      <c r="DGL25" s="1538"/>
      <c r="DGM25" s="1538"/>
      <c r="DGN25" s="1538"/>
      <c r="DGO25" s="1538"/>
      <c r="DGP25" s="1538"/>
      <c r="DGQ25" s="1538"/>
      <c r="DGR25" s="1538"/>
      <c r="DGS25" s="1538"/>
      <c r="DGT25" s="1538"/>
      <c r="DGU25" s="1538"/>
      <c r="DGV25" s="1538"/>
      <c r="DGW25" s="1538"/>
      <c r="DGX25" s="1538"/>
      <c r="DGY25" s="1538"/>
      <c r="DGZ25" s="1538"/>
      <c r="DHA25" s="1538"/>
      <c r="DHB25" s="1538"/>
      <c r="DHC25" s="1538"/>
      <c r="DHD25" s="1538"/>
      <c r="DHE25" s="1538"/>
      <c r="DHF25" s="1538"/>
      <c r="DHG25" s="1538"/>
      <c r="DHH25" s="1538"/>
      <c r="DHI25" s="1538"/>
      <c r="DHJ25" s="1538"/>
      <c r="DHK25" s="1538"/>
      <c r="DHL25" s="1538"/>
      <c r="DHM25" s="1538"/>
      <c r="DHN25" s="1538"/>
      <c r="DHO25" s="1538"/>
      <c r="DHP25" s="1538"/>
      <c r="DHQ25" s="1538"/>
      <c r="DHR25" s="1538"/>
      <c r="DHS25" s="1538"/>
      <c r="DHT25" s="1538"/>
      <c r="DHU25" s="1538"/>
      <c r="DHV25" s="1538"/>
      <c r="DHW25" s="1538"/>
      <c r="DHX25" s="1538"/>
      <c r="DHY25" s="1538"/>
      <c r="DHZ25" s="1538"/>
      <c r="DIA25" s="1538"/>
      <c r="DIB25" s="1538"/>
      <c r="DIC25" s="1538"/>
      <c r="DID25" s="1538"/>
      <c r="DIE25" s="1538"/>
      <c r="DIF25" s="1538"/>
      <c r="DIG25" s="1538"/>
      <c r="DIH25" s="1538"/>
      <c r="DII25" s="1538"/>
      <c r="DIJ25" s="1538"/>
      <c r="DIK25" s="1538"/>
      <c r="DIL25" s="1538"/>
      <c r="DIM25" s="1538"/>
      <c r="DIN25" s="1538"/>
      <c r="DIO25" s="1538"/>
      <c r="DIP25" s="1538"/>
      <c r="DIQ25" s="1538"/>
      <c r="DIR25" s="1538"/>
      <c r="DIS25" s="1538"/>
      <c r="DIT25" s="1538"/>
      <c r="DIU25" s="1538"/>
      <c r="DIV25" s="1538"/>
      <c r="DIW25" s="1538"/>
      <c r="DIX25" s="1538"/>
      <c r="DIY25" s="1538"/>
      <c r="DIZ25" s="1538"/>
      <c r="DJA25" s="1538"/>
      <c r="DJB25" s="1538"/>
      <c r="DJC25" s="1538"/>
      <c r="DJD25" s="1538"/>
      <c r="DJE25" s="1538"/>
      <c r="DJF25" s="1538"/>
      <c r="DJG25" s="1538"/>
      <c r="DJH25" s="1538"/>
      <c r="DJI25" s="1538"/>
      <c r="DJJ25" s="1538"/>
      <c r="DJK25" s="1538"/>
      <c r="DJL25" s="1538"/>
      <c r="DJM25" s="1538"/>
      <c r="DJN25" s="1538"/>
      <c r="DJO25" s="1538"/>
      <c r="DJP25" s="1538"/>
      <c r="DJQ25" s="1538"/>
      <c r="DJR25" s="1538"/>
      <c r="DJS25" s="1538"/>
      <c r="DJT25" s="1538"/>
      <c r="DJU25" s="1538"/>
      <c r="DJV25" s="1538"/>
      <c r="DJW25" s="1538"/>
      <c r="DJX25" s="1538"/>
      <c r="DJY25" s="1538"/>
      <c r="DJZ25" s="1538"/>
      <c r="DKA25" s="1538"/>
      <c r="DKB25" s="1538"/>
      <c r="DKC25" s="1538"/>
      <c r="DKD25" s="1538"/>
      <c r="DKE25" s="1538"/>
      <c r="DKF25" s="1538"/>
      <c r="DKG25" s="1538"/>
      <c r="DKH25" s="1538"/>
      <c r="DKI25" s="1538"/>
      <c r="DKJ25" s="1538"/>
      <c r="DKK25" s="1538"/>
      <c r="DKL25" s="1538"/>
      <c r="DKM25" s="1538"/>
      <c r="DKN25" s="1538"/>
      <c r="DKO25" s="1538"/>
      <c r="DKP25" s="1538"/>
      <c r="DKQ25" s="1538"/>
      <c r="DKR25" s="1538"/>
      <c r="DKS25" s="1538"/>
      <c r="DKT25" s="1538"/>
      <c r="DKU25" s="1538"/>
      <c r="DKV25" s="1538"/>
      <c r="DKW25" s="1538"/>
      <c r="DKX25" s="1538"/>
      <c r="DKY25" s="1538"/>
      <c r="DKZ25" s="1538"/>
      <c r="DLA25" s="1538"/>
      <c r="DLB25" s="1538"/>
      <c r="DLC25" s="1538"/>
      <c r="DLD25" s="1538"/>
      <c r="DLE25" s="1538"/>
      <c r="DLF25" s="1538"/>
      <c r="DLG25" s="1538"/>
      <c r="DLH25" s="1538"/>
      <c r="DLI25" s="1538"/>
      <c r="DLJ25" s="1538"/>
      <c r="DLK25" s="1538"/>
      <c r="DLL25" s="1538"/>
      <c r="DLM25" s="1538"/>
      <c r="DLN25" s="1538"/>
      <c r="DLO25" s="1538"/>
      <c r="DLP25" s="1538"/>
      <c r="DLQ25" s="1538"/>
      <c r="DLR25" s="1538"/>
      <c r="DLS25" s="1538"/>
      <c r="DLT25" s="1538"/>
      <c r="DLU25" s="1538"/>
      <c r="DLV25" s="1538"/>
      <c r="DLW25" s="1538"/>
      <c r="DLX25" s="1538"/>
      <c r="DLY25" s="1538"/>
      <c r="DLZ25" s="1538"/>
      <c r="DMA25" s="1538"/>
      <c r="DMB25" s="1538"/>
      <c r="DMC25" s="1538"/>
      <c r="DMD25" s="1538"/>
      <c r="DME25" s="1538"/>
      <c r="DMF25" s="1538"/>
      <c r="DMG25" s="1538"/>
      <c r="DMH25" s="1538"/>
      <c r="DMI25" s="1538"/>
      <c r="DMJ25" s="1538"/>
      <c r="DMK25" s="1538"/>
      <c r="DML25" s="1538"/>
      <c r="DMM25" s="1538"/>
      <c r="DMN25" s="1538"/>
      <c r="DMO25" s="1538"/>
      <c r="DMP25" s="1538"/>
      <c r="DMQ25" s="1538"/>
      <c r="DMR25" s="1538"/>
      <c r="DMS25" s="1538"/>
      <c r="DMT25" s="1538"/>
      <c r="DMU25" s="1538"/>
      <c r="DMV25" s="1538"/>
      <c r="DMW25" s="1538"/>
      <c r="DMX25" s="1538"/>
      <c r="DMY25" s="1538"/>
      <c r="DMZ25" s="1538"/>
      <c r="DNA25" s="1538"/>
      <c r="DNB25" s="1538"/>
      <c r="DNC25" s="1538"/>
      <c r="DND25" s="1538"/>
      <c r="DNE25" s="1538"/>
      <c r="DNF25" s="1538"/>
      <c r="DNG25" s="1538"/>
      <c r="DNH25" s="1538"/>
      <c r="DNI25" s="1538"/>
      <c r="DNJ25" s="1538"/>
      <c r="DNK25" s="1538"/>
      <c r="DNL25" s="1538"/>
      <c r="DNM25" s="1538"/>
      <c r="DNN25" s="1538"/>
      <c r="DNO25" s="1538"/>
      <c r="DNP25" s="1538"/>
      <c r="DNQ25" s="1538"/>
      <c r="DNR25" s="1538"/>
      <c r="DNS25" s="1538"/>
      <c r="DNT25" s="1538"/>
      <c r="DNU25" s="1538"/>
      <c r="DNV25" s="1538"/>
      <c r="DNW25" s="1538"/>
      <c r="DNX25" s="1538"/>
      <c r="DNY25" s="1538"/>
      <c r="DNZ25" s="1538"/>
      <c r="DOA25" s="1538"/>
      <c r="DOB25" s="1538"/>
      <c r="DOC25" s="1538"/>
      <c r="DOD25" s="1538"/>
      <c r="DOE25" s="1538"/>
      <c r="DOF25" s="1538"/>
      <c r="DOG25" s="1538"/>
      <c r="DOH25" s="1538"/>
      <c r="DOI25" s="1538"/>
      <c r="DOJ25" s="1538"/>
      <c r="DOK25" s="1538"/>
      <c r="DOL25" s="1538"/>
      <c r="DOM25" s="1538"/>
      <c r="DON25" s="1538"/>
      <c r="DOO25" s="1538"/>
      <c r="DOP25" s="1538"/>
      <c r="DOQ25" s="1538"/>
      <c r="DOR25" s="1538"/>
      <c r="DOS25" s="1538"/>
      <c r="DOT25" s="1538"/>
      <c r="DOU25" s="1538"/>
      <c r="DOV25" s="1538"/>
      <c r="DOW25" s="1538"/>
      <c r="DOX25" s="1538"/>
      <c r="DOY25" s="1538"/>
      <c r="DOZ25" s="1538"/>
      <c r="DPA25" s="1538"/>
      <c r="DPB25" s="1538"/>
      <c r="DPC25" s="1538"/>
      <c r="DPD25" s="1538"/>
      <c r="DPE25" s="1538"/>
      <c r="DPF25" s="1538"/>
      <c r="DPG25" s="1538"/>
      <c r="DPH25" s="1538"/>
      <c r="DPI25" s="1538"/>
      <c r="DPJ25" s="1538"/>
      <c r="DPK25" s="1538"/>
      <c r="DPL25" s="1538"/>
      <c r="DPM25" s="1538"/>
      <c r="DPN25" s="1538"/>
      <c r="DPO25" s="1538"/>
      <c r="DPP25" s="1538"/>
      <c r="DPQ25" s="1538"/>
      <c r="DPR25" s="1538"/>
      <c r="DPS25" s="1538"/>
      <c r="DPT25" s="1538"/>
      <c r="DPU25" s="1538"/>
      <c r="DPV25" s="1538"/>
      <c r="DPW25" s="1538"/>
      <c r="DPX25" s="1538"/>
      <c r="DPY25" s="1538"/>
      <c r="DPZ25" s="1538"/>
      <c r="DQA25" s="1538"/>
      <c r="DQB25" s="1538"/>
      <c r="DQC25" s="1538"/>
      <c r="DQD25" s="1538"/>
      <c r="DQE25" s="1538"/>
      <c r="DQF25" s="1538"/>
      <c r="DQG25" s="1538"/>
      <c r="DQH25" s="1538"/>
      <c r="DQI25" s="1538"/>
      <c r="DQJ25" s="1538"/>
      <c r="DQK25" s="1538"/>
      <c r="DQL25" s="1538"/>
      <c r="DQM25" s="1538"/>
      <c r="DQN25" s="1538"/>
      <c r="DQO25" s="1538"/>
      <c r="DQP25" s="1538"/>
      <c r="DQQ25" s="1538"/>
      <c r="DQR25" s="1538"/>
      <c r="DQS25" s="1538"/>
      <c r="DQT25" s="1538"/>
      <c r="DQU25" s="1538"/>
      <c r="DQV25" s="1538"/>
      <c r="DQW25" s="1538"/>
      <c r="DQX25" s="1538"/>
      <c r="DQY25" s="1538"/>
      <c r="DQZ25" s="1538"/>
      <c r="DRA25" s="1538"/>
      <c r="DRB25" s="1538"/>
      <c r="DRC25" s="1538"/>
      <c r="DRD25" s="1538"/>
      <c r="DRE25" s="1538"/>
      <c r="DRF25" s="1538"/>
      <c r="DRG25" s="1538"/>
      <c r="DRH25" s="1538"/>
      <c r="DRI25" s="1538"/>
      <c r="DRJ25" s="1538"/>
      <c r="DRK25" s="1538"/>
      <c r="DRL25" s="1538"/>
      <c r="DRM25" s="1538"/>
      <c r="DRN25" s="1538"/>
      <c r="DRO25" s="1538"/>
      <c r="DRP25" s="1538"/>
      <c r="DRQ25" s="1538"/>
      <c r="DRR25" s="1538"/>
      <c r="DRS25" s="1538"/>
      <c r="DRT25" s="1538"/>
      <c r="DRU25" s="1538"/>
      <c r="DRV25" s="1538"/>
      <c r="DRW25" s="1538"/>
      <c r="DRX25" s="1538"/>
      <c r="DRY25" s="1538"/>
      <c r="DRZ25" s="1538"/>
      <c r="DSA25" s="1538"/>
      <c r="DSB25" s="1538"/>
      <c r="DSC25" s="1538"/>
      <c r="DSD25" s="1538"/>
      <c r="DSE25" s="1538"/>
      <c r="DSF25" s="1538"/>
      <c r="DSG25" s="1538"/>
      <c r="DSH25" s="1538"/>
      <c r="DSI25" s="1538"/>
      <c r="DSJ25" s="1538"/>
      <c r="DSK25" s="1538"/>
      <c r="DSL25" s="1538"/>
      <c r="DSM25" s="1538"/>
      <c r="DSN25" s="1538"/>
      <c r="DSO25" s="1538"/>
      <c r="DSP25" s="1538"/>
      <c r="DSQ25" s="1538"/>
      <c r="DSR25" s="1538"/>
      <c r="DSS25" s="1538"/>
      <c r="DST25" s="1538"/>
      <c r="DSU25" s="1538"/>
      <c r="DSV25" s="1538"/>
      <c r="DSW25" s="1538"/>
      <c r="DSX25" s="1538"/>
      <c r="DSY25" s="1538"/>
      <c r="DSZ25" s="1538"/>
      <c r="DTA25" s="1538"/>
      <c r="DTB25" s="1538"/>
      <c r="DTC25" s="1538"/>
      <c r="DTD25" s="1538"/>
      <c r="DTE25" s="1538"/>
      <c r="DTF25" s="1538"/>
      <c r="DTG25" s="1538"/>
      <c r="DTH25" s="1538"/>
      <c r="DTI25" s="1538"/>
      <c r="DTJ25" s="1538"/>
      <c r="DTK25" s="1538"/>
      <c r="DTL25" s="1538"/>
      <c r="DTM25" s="1538"/>
      <c r="DTN25" s="1538"/>
      <c r="DTO25" s="1538"/>
      <c r="DTP25" s="1538"/>
      <c r="DTQ25" s="1538"/>
      <c r="DTR25" s="1538"/>
      <c r="DTS25" s="1538"/>
      <c r="DTT25" s="1538"/>
      <c r="DTU25" s="1538"/>
      <c r="DTV25" s="1538"/>
      <c r="DTW25" s="1538"/>
      <c r="DTX25" s="1538"/>
      <c r="DTY25" s="1538"/>
      <c r="DTZ25" s="1538"/>
      <c r="DUA25" s="1538"/>
      <c r="DUB25" s="1538"/>
      <c r="DUC25" s="1538"/>
      <c r="DUD25" s="1538"/>
      <c r="DUE25" s="1538"/>
      <c r="DUF25" s="1538"/>
      <c r="DUG25" s="1538"/>
      <c r="DUH25" s="1538"/>
      <c r="DUI25" s="1538"/>
      <c r="DUJ25" s="1538"/>
      <c r="DUK25" s="1538"/>
      <c r="DUL25" s="1538"/>
      <c r="DUM25" s="1538"/>
      <c r="DUN25" s="1538"/>
      <c r="DUO25" s="1538"/>
      <c r="DUP25" s="1538"/>
      <c r="DUQ25" s="1538"/>
      <c r="DUR25" s="1538"/>
      <c r="DUS25" s="1538"/>
      <c r="DUT25" s="1538"/>
      <c r="DUU25" s="1538"/>
      <c r="DUV25" s="1538"/>
      <c r="DUW25" s="1538"/>
      <c r="DUX25" s="1538"/>
      <c r="DUY25" s="1538"/>
      <c r="DUZ25" s="1538"/>
      <c r="DVA25" s="1538"/>
      <c r="DVB25" s="1538"/>
      <c r="DVC25" s="1538"/>
      <c r="DVD25" s="1538"/>
      <c r="DVE25" s="1538"/>
      <c r="DVF25" s="1538"/>
      <c r="DVG25" s="1538"/>
      <c r="DVH25" s="1538"/>
      <c r="DVI25" s="1538"/>
      <c r="DVJ25" s="1538"/>
      <c r="DVK25" s="1538"/>
      <c r="DVL25" s="1538"/>
      <c r="DVM25" s="1538"/>
      <c r="DVN25" s="1538"/>
      <c r="DVO25" s="1538"/>
      <c r="DVP25" s="1538"/>
      <c r="DVQ25" s="1538"/>
      <c r="DVR25" s="1538"/>
      <c r="DVS25" s="1538"/>
      <c r="DVT25" s="1538"/>
      <c r="DVU25" s="1538"/>
      <c r="DVV25" s="1538"/>
      <c r="DVW25" s="1538"/>
      <c r="DVX25" s="1538"/>
      <c r="DVY25" s="1538"/>
      <c r="DVZ25" s="1538"/>
      <c r="DWA25" s="1538"/>
      <c r="DWB25" s="1538"/>
      <c r="DWC25" s="1538"/>
      <c r="DWD25" s="1538"/>
      <c r="DWE25" s="1538"/>
      <c r="DWF25" s="1538"/>
      <c r="DWG25" s="1538"/>
      <c r="DWH25" s="1538"/>
      <c r="DWI25" s="1538"/>
      <c r="DWJ25" s="1538"/>
      <c r="DWK25" s="1538"/>
      <c r="DWL25" s="1538"/>
      <c r="DWM25" s="1538"/>
      <c r="DWN25" s="1538"/>
      <c r="DWO25" s="1538"/>
      <c r="DWP25" s="1538"/>
      <c r="DWQ25" s="1538"/>
      <c r="DWR25" s="1538"/>
      <c r="DWS25" s="1538"/>
      <c r="DWT25" s="1538"/>
      <c r="DWU25" s="1538"/>
      <c r="DWV25" s="1538"/>
      <c r="DWW25" s="1538"/>
      <c r="DWX25" s="1538"/>
      <c r="DWY25" s="1538"/>
      <c r="DWZ25" s="1538"/>
      <c r="DXA25" s="1538"/>
      <c r="DXB25" s="1538"/>
      <c r="DXC25" s="1538"/>
      <c r="DXD25" s="1538"/>
      <c r="DXE25" s="1538"/>
      <c r="DXF25" s="1538"/>
      <c r="DXG25" s="1538"/>
      <c r="DXH25" s="1538"/>
      <c r="DXI25" s="1538"/>
      <c r="DXJ25" s="1538"/>
      <c r="DXK25" s="1538"/>
      <c r="DXL25" s="1538"/>
      <c r="DXM25" s="1538"/>
      <c r="DXN25" s="1538"/>
      <c r="DXO25" s="1538"/>
      <c r="DXP25" s="1538"/>
      <c r="DXQ25" s="1538"/>
      <c r="DXR25" s="1538"/>
      <c r="DXS25" s="1538"/>
      <c r="DXT25" s="1538"/>
      <c r="DXU25" s="1538"/>
      <c r="DXV25" s="1538"/>
      <c r="DXW25" s="1538"/>
      <c r="DXX25" s="1538"/>
      <c r="DXY25" s="1538"/>
      <c r="DXZ25" s="1538"/>
      <c r="DYA25" s="1538"/>
      <c r="DYB25" s="1538"/>
      <c r="DYC25" s="1538"/>
      <c r="DYD25" s="1538"/>
      <c r="DYE25" s="1538"/>
      <c r="DYF25" s="1538"/>
      <c r="DYG25" s="1538"/>
      <c r="DYH25" s="1538"/>
      <c r="DYI25" s="1538"/>
      <c r="DYJ25" s="1538"/>
      <c r="DYK25" s="1538"/>
      <c r="DYL25" s="1538"/>
      <c r="DYM25" s="1538"/>
      <c r="DYN25" s="1538"/>
      <c r="DYO25" s="1538"/>
      <c r="DYP25" s="1538"/>
      <c r="DYQ25" s="1538"/>
      <c r="DYR25" s="1538"/>
      <c r="DYS25" s="1538"/>
      <c r="DYT25" s="1538"/>
      <c r="DYU25" s="1538"/>
      <c r="DYV25" s="1538"/>
      <c r="DYW25" s="1538"/>
      <c r="DYX25" s="1538"/>
      <c r="DYY25" s="1538"/>
      <c r="DYZ25" s="1538"/>
      <c r="DZA25" s="1538"/>
      <c r="DZB25" s="1538"/>
      <c r="DZC25" s="1538"/>
      <c r="DZD25" s="1538"/>
      <c r="DZE25" s="1538"/>
      <c r="DZF25" s="1538"/>
      <c r="DZG25" s="1538"/>
      <c r="DZH25" s="1538"/>
      <c r="DZI25" s="1538"/>
      <c r="DZJ25" s="1538"/>
      <c r="DZK25" s="1538"/>
      <c r="DZL25" s="1538"/>
      <c r="DZM25" s="1538"/>
      <c r="DZN25" s="1538"/>
      <c r="DZO25" s="1538"/>
      <c r="DZP25" s="1538"/>
      <c r="DZQ25" s="1538"/>
      <c r="DZR25" s="1538"/>
      <c r="DZS25" s="1538"/>
      <c r="DZT25" s="1538"/>
      <c r="DZU25" s="1538"/>
      <c r="DZV25" s="1538"/>
      <c r="DZW25" s="1538"/>
      <c r="DZX25" s="1538"/>
      <c r="DZY25" s="1538"/>
      <c r="DZZ25" s="1538"/>
      <c r="EAA25" s="1538"/>
      <c r="EAB25" s="1538"/>
      <c r="EAC25" s="1538"/>
      <c r="EAD25" s="1538"/>
      <c r="EAE25" s="1538"/>
      <c r="EAF25" s="1538"/>
      <c r="EAG25" s="1538"/>
      <c r="EAH25" s="1538"/>
      <c r="EAI25" s="1538"/>
      <c r="EAJ25" s="1538"/>
      <c r="EAK25" s="1538"/>
      <c r="EAL25" s="1538"/>
      <c r="EAM25" s="1538"/>
      <c r="EAN25" s="1538"/>
      <c r="EAO25" s="1538"/>
      <c r="EAP25" s="1538"/>
      <c r="EAQ25" s="1538"/>
      <c r="EAR25" s="1538"/>
      <c r="EAS25" s="1538"/>
      <c r="EAT25" s="1538"/>
      <c r="EAU25" s="1538"/>
      <c r="EAV25" s="1538"/>
      <c r="EAW25" s="1538"/>
      <c r="EAX25" s="1538"/>
      <c r="EAY25" s="1538"/>
      <c r="EAZ25" s="1538"/>
      <c r="EBA25" s="1538"/>
      <c r="EBB25" s="1538"/>
      <c r="EBC25" s="1538"/>
      <c r="EBD25" s="1538"/>
      <c r="EBE25" s="1538"/>
      <c r="EBF25" s="1538"/>
      <c r="EBG25" s="1538"/>
      <c r="EBH25" s="1538"/>
      <c r="EBI25" s="1538"/>
      <c r="EBJ25" s="1538"/>
      <c r="EBK25" s="1538"/>
      <c r="EBL25" s="1538"/>
      <c r="EBM25" s="1538"/>
      <c r="EBN25" s="1538"/>
      <c r="EBO25" s="1538"/>
      <c r="EBP25" s="1538"/>
      <c r="EBQ25" s="1538"/>
      <c r="EBR25" s="1538"/>
      <c r="EBS25" s="1538"/>
      <c r="EBT25" s="1538"/>
      <c r="EBU25" s="1538"/>
      <c r="EBV25" s="1538"/>
      <c r="EBW25" s="1538"/>
      <c r="EBX25" s="1538"/>
      <c r="EBY25" s="1538"/>
      <c r="EBZ25" s="1538"/>
      <c r="ECA25" s="1538"/>
      <c r="ECB25" s="1538"/>
      <c r="ECC25" s="1538"/>
      <c r="ECD25" s="1538"/>
      <c r="ECE25" s="1538"/>
      <c r="ECF25" s="1538"/>
      <c r="ECG25" s="1538"/>
      <c r="ECH25" s="1538"/>
      <c r="ECI25" s="1538"/>
      <c r="ECJ25" s="1538"/>
      <c r="ECK25" s="1538"/>
      <c r="ECL25" s="1538"/>
      <c r="ECM25" s="1538"/>
      <c r="ECN25" s="1538"/>
      <c r="ECO25" s="1538"/>
      <c r="ECP25" s="1538"/>
      <c r="ECQ25" s="1538"/>
      <c r="ECR25" s="1538"/>
      <c r="ECS25" s="1538"/>
      <c r="ECT25" s="1538"/>
      <c r="ECU25" s="1538"/>
      <c r="ECV25" s="1538"/>
      <c r="ECW25" s="1538"/>
      <c r="ECX25" s="1538"/>
      <c r="ECY25" s="1538"/>
      <c r="ECZ25" s="1538"/>
      <c r="EDA25" s="1538"/>
      <c r="EDB25" s="1538"/>
      <c r="EDC25" s="1538"/>
      <c r="EDD25" s="1538"/>
      <c r="EDE25" s="1538"/>
      <c r="EDF25" s="1538"/>
      <c r="EDG25" s="1538"/>
      <c r="EDH25" s="1538"/>
      <c r="EDI25" s="1538"/>
      <c r="EDJ25" s="1538"/>
      <c r="EDK25" s="1538"/>
      <c r="EDL25" s="1538"/>
      <c r="EDM25" s="1538"/>
      <c r="EDN25" s="1538"/>
      <c r="EDO25" s="1538"/>
      <c r="EDP25" s="1538"/>
      <c r="EDQ25" s="1538"/>
      <c r="EDR25" s="1538"/>
      <c r="EDS25" s="1538"/>
      <c r="EDT25" s="1538"/>
      <c r="EDU25" s="1538"/>
      <c r="EDV25" s="1538"/>
      <c r="EDW25" s="1538"/>
      <c r="EDX25" s="1538"/>
      <c r="EDY25" s="1538"/>
      <c r="EDZ25" s="1538"/>
      <c r="EEA25" s="1538"/>
      <c r="EEB25" s="1538"/>
      <c r="EEC25" s="1538"/>
      <c r="EED25" s="1538"/>
      <c r="EEE25" s="1538"/>
      <c r="EEF25" s="1538"/>
      <c r="EEG25" s="1538"/>
      <c r="EEH25" s="1538"/>
      <c r="EEI25" s="1538"/>
      <c r="EEJ25" s="1538"/>
      <c r="EEK25" s="1538"/>
      <c r="EEL25" s="1538"/>
      <c r="EEM25" s="1538"/>
      <c r="EEN25" s="1538"/>
      <c r="EEO25" s="1538"/>
      <c r="EEP25" s="1538"/>
      <c r="EEQ25" s="1538"/>
      <c r="EER25" s="1538"/>
      <c r="EES25" s="1538"/>
      <c r="EET25" s="1538"/>
      <c r="EEU25" s="1538"/>
      <c r="EEV25" s="1538"/>
      <c r="EEW25" s="1538"/>
      <c r="EEX25" s="1538"/>
      <c r="EEY25" s="1538"/>
      <c r="EEZ25" s="1538"/>
      <c r="EFA25" s="1538"/>
      <c r="EFB25" s="1538"/>
      <c r="EFC25" s="1538"/>
      <c r="EFD25" s="1538"/>
      <c r="EFE25" s="1538"/>
      <c r="EFF25" s="1538"/>
      <c r="EFG25" s="1538"/>
      <c r="EFH25" s="1538"/>
      <c r="EFI25" s="1538"/>
      <c r="EFJ25" s="1538"/>
      <c r="EFK25" s="1538"/>
      <c r="EFL25" s="1538"/>
      <c r="EFM25" s="1538"/>
      <c r="EFN25" s="1538"/>
      <c r="EFO25" s="1538"/>
      <c r="EFP25" s="1538"/>
      <c r="EFQ25" s="1538"/>
      <c r="EFR25" s="1538"/>
      <c r="EFS25" s="1538"/>
      <c r="EFT25" s="1538"/>
      <c r="EFU25" s="1538"/>
      <c r="EFV25" s="1538"/>
      <c r="EFW25" s="1538"/>
      <c r="EFX25" s="1538"/>
      <c r="EFY25" s="1538"/>
      <c r="EFZ25" s="1538"/>
      <c r="EGA25" s="1538"/>
      <c r="EGB25" s="1538"/>
      <c r="EGC25" s="1538"/>
      <c r="EGD25" s="1538"/>
      <c r="EGE25" s="1538"/>
      <c r="EGF25" s="1538"/>
      <c r="EGG25" s="1538"/>
      <c r="EGH25" s="1538"/>
      <c r="EGI25" s="1538"/>
      <c r="EGJ25" s="1538"/>
      <c r="EGK25" s="1538"/>
      <c r="EGL25" s="1538"/>
      <c r="EGM25" s="1538"/>
      <c r="EGN25" s="1538"/>
      <c r="EGO25" s="1538"/>
      <c r="EGP25" s="1538"/>
      <c r="EGQ25" s="1538"/>
      <c r="EGR25" s="1538"/>
      <c r="EGS25" s="1538"/>
      <c r="EGT25" s="1538"/>
      <c r="EGU25" s="1538"/>
      <c r="EGV25" s="1538"/>
      <c r="EGW25" s="1538"/>
      <c r="EGX25" s="1538"/>
      <c r="EGY25" s="1538"/>
      <c r="EGZ25" s="1538"/>
      <c r="EHA25" s="1538"/>
      <c r="EHB25" s="1538"/>
      <c r="EHC25" s="1538"/>
      <c r="EHD25" s="1538"/>
      <c r="EHE25" s="1538"/>
      <c r="EHF25" s="1538"/>
      <c r="EHG25" s="1538"/>
      <c r="EHH25" s="1538"/>
      <c r="EHI25" s="1538"/>
      <c r="EHJ25" s="1538"/>
      <c r="EHK25" s="1538"/>
      <c r="EHL25" s="1538"/>
      <c r="EHM25" s="1538"/>
      <c r="EHN25" s="1538"/>
      <c r="EHO25" s="1538"/>
      <c r="EHP25" s="1538"/>
      <c r="EHQ25" s="1538"/>
      <c r="EHR25" s="1538"/>
      <c r="EHS25" s="1538"/>
      <c r="EHT25" s="1538"/>
      <c r="EHU25" s="1538"/>
      <c r="EHV25" s="1538"/>
      <c r="EHW25" s="1538"/>
      <c r="EHX25" s="1538"/>
      <c r="EHY25" s="1538"/>
      <c r="EHZ25" s="1538"/>
      <c r="EIA25" s="1538"/>
      <c r="EIB25" s="1538"/>
      <c r="EIC25" s="1538"/>
      <c r="EID25" s="1538"/>
      <c r="EIE25" s="1538"/>
      <c r="EIF25" s="1538"/>
      <c r="EIG25" s="1538"/>
      <c r="EIH25" s="1538"/>
      <c r="EII25" s="1538"/>
      <c r="EIJ25" s="1538"/>
      <c r="EIK25" s="1538"/>
      <c r="EIL25" s="1538"/>
      <c r="EIM25" s="1538"/>
      <c r="EIN25" s="1538"/>
      <c r="EIO25" s="1538"/>
      <c r="EIP25" s="1538"/>
      <c r="EIQ25" s="1538"/>
      <c r="EIR25" s="1538"/>
      <c r="EIS25" s="1538"/>
      <c r="EIT25" s="1538"/>
      <c r="EIU25" s="1538"/>
      <c r="EIV25" s="1538"/>
      <c r="EIW25" s="1538"/>
      <c r="EIX25" s="1538"/>
      <c r="EIY25" s="1538"/>
      <c r="EIZ25" s="1538"/>
      <c r="EJA25" s="1538"/>
      <c r="EJB25" s="1538"/>
      <c r="EJC25" s="1538"/>
      <c r="EJD25" s="1538"/>
      <c r="EJE25" s="1538"/>
      <c r="EJF25" s="1538"/>
      <c r="EJG25" s="1538"/>
      <c r="EJH25" s="1538"/>
      <c r="EJI25" s="1538"/>
      <c r="EJJ25" s="1538"/>
      <c r="EJK25" s="1538"/>
      <c r="EJL25" s="1538"/>
      <c r="EJM25" s="1538"/>
      <c r="EJN25" s="1538"/>
      <c r="EJO25" s="1538"/>
      <c r="EJP25" s="1538"/>
      <c r="EJQ25" s="1538"/>
      <c r="EJR25" s="1538"/>
      <c r="EJS25" s="1538"/>
      <c r="EJT25" s="1538"/>
      <c r="EJU25" s="1538"/>
      <c r="EJV25" s="1538"/>
      <c r="EJW25" s="1538"/>
      <c r="EJX25" s="1538"/>
      <c r="EJY25" s="1538"/>
      <c r="EJZ25" s="1538"/>
      <c r="EKA25" s="1538"/>
      <c r="EKB25" s="1538"/>
      <c r="EKC25" s="1538"/>
      <c r="EKD25" s="1538"/>
      <c r="EKE25" s="1538"/>
      <c r="EKF25" s="1538"/>
      <c r="EKG25" s="1538"/>
      <c r="EKH25" s="1538"/>
      <c r="EKI25" s="1538"/>
      <c r="EKJ25" s="1538"/>
      <c r="EKK25" s="1538"/>
      <c r="EKL25" s="1538"/>
      <c r="EKM25" s="1538"/>
      <c r="EKN25" s="1538"/>
      <c r="EKO25" s="1538"/>
      <c r="EKP25" s="1538"/>
      <c r="EKQ25" s="1538"/>
      <c r="EKR25" s="1538"/>
      <c r="EKS25" s="1538"/>
      <c r="EKT25" s="1538"/>
      <c r="EKU25" s="1538"/>
      <c r="EKV25" s="1538"/>
      <c r="EKW25" s="1538"/>
      <c r="EKX25" s="1538"/>
      <c r="EKY25" s="1538"/>
      <c r="EKZ25" s="1538"/>
      <c r="ELA25" s="1538"/>
      <c r="ELB25" s="1538"/>
      <c r="ELC25" s="1538"/>
      <c r="ELD25" s="1538"/>
      <c r="ELE25" s="1538"/>
      <c r="ELF25" s="1538"/>
      <c r="ELG25" s="1538"/>
      <c r="ELH25" s="1538"/>
      <c r="ELI25" s="1538"/>
      <c r="ELJ25" s="1538"/>
      <c r="ELK25" s="1538"/>
      <c r="ELL25" s="1538"/>
      <c r="ELM25" s="1538"/>
      <c r="ELN25" s="1538"/>
      <c r="ELO25" s="1538"/>
      <c r="ELP25" s="1538"/>
      <c r="ELQ25" s="1538"/>
      <c r="ELR25" s="1538"/>
      <c r="ELS25" s="1538"/>
      <c r="ELT25" s="1538"/>
      <c r="ELU25" s="1538"/>
      <c r="ELV25" s="1538"/>
      <c r="ELW25" s="1538"/>
      <c r="ELX25" s="1538"/>
      <c r="ELY25" s="1538"/>
      <c r="ELZ25" s="1538"/>
      <c r="EMA25" s="1538"/>
      <c r="EMB25" s="1538"/>
      <c r="EMC25" s="1538"/>
      <c r="EMD25" s="1538"/>
      <c r="EME25" s="1538"/>
      <c r="EMF25" s="1538"/>
      <c r="EMG25" s="1538"/>
      <c r="EMH25" s="1538"/>
      <c r="EMI25" s="1538"/>
      <c r="EMJ25" s="1538"/>
      <c r="EMK25" s="1538"/>
      <c r="EML25" s="1538"/>
      <c r="EMM25" s="1538"/>
      <c r="EMN25" s="1538"/>
      <c r="EMO25" s="1538"/>
      <c r="EMP25" s="1538"/>
      <c r="EMQ25" s="1538"/>
      <c r="EMR25" s="1538"/>
      <c r="EMS25" s="1538"/>
      <c r="EMT25" s="1538"/>
      <c r="EMU25" s="1538"/>
      <c r="EMV25" s="1538"/>
      <c r="EMW25" s="1538"/>
      <c r="EMX25" s="1538"/>
      <c r="EMY25" s="1538"/>
      <c r="EMZ25" s="1538"/>
      <c r="ENA25" s="1538"/>
      <c r="ENB25" s="1538"/>
      <c r="ENC25" s="1538"/>
      <c r="END25" s="1538"/>
      <c r="ENE25" s="1538"/>
      <c r="ENF25" s="1538"/>
      <c r="ENG25" s="1538"/>
      <c r="ENH25" s="1538"/>
      <c r="ENI25" s="1538"/>
      <c r="ENJ25" s="1538"/>
      <c r="ENK25" s="1538"/>
      <c r="ENL25" s="1538"/>
      <c r="ENM25" s="1538"/>
      <c r="ENN25" s="1538"/>
      <c r="ENO25" s="1538"/>
      <c r="ENP25" s="1538"/>
      <c r="ENQ25" s="1538"/>
      <c r="ENR25" s="1538"/>
      <c r="ENS25" s="1538"/>
      <c r="ENT25" s="1538"/>
      <c r="ENU25" s="1538"/>
      <c r="ENV25" s="1538"/>
      <c r="ENW25" s="1538"/>
      <c r="ENX25" s="1538"/>
      <c r="ENY25" s="1538"/>
      <c r="ENZ25" s="1538"/>
      <c r="EOA25" s="1538"/>
      <c r="EOB25" s="1538"/>
      <c r="EOC25" s="1538"/>
      <c r="EOD25" s="1538"/>
      <c r="EOE25" s="1538"/>
      <c r="EOF25" s="1538"/>
      <c r="EOG25" s="1538"/>
      <c r="EOH25" s="1538"/>
      <c r="EOI25" s="1538"/>
      <c r="EOJ25" s="1538"/>
      <c r="EOK25" s="1538"/>
      <c r="EOL25" s="1538"/>
      <c r="EOM25" s="1538"/>
      <c r="EON25" s="1538"/>
      <c r="EOO25" s="1538"/>
      <c r="EOP25" s="1538"/>
      <c r="EOQ25" s="1538"/>
      <c r="EOR25" s="1538"/>
      <c r="EOS25" s="1538"/>
      <c r="EOT25" s="1538"/>
      <c r="EOU25" s="1538"/>
      <c r="EOV25" s="1538"/>
      <c r="EOW25" s="1538"/>
      <c r="EOX25" s="1538"/>
      <c r="EOY25" s="1538"/>
      <c r="EOZ25" s="1538"/>
      <c r="EPA25" s="1538"/>
      <c r="EPB25" s="1538"/>
      <c r="EPC25" s="1538"/>
      <c r="EPD25" s="1538"/>
      <c r="EPE25" s="1538"/>
      <c r="EPF25" s="1538"/>
      <c r="EPG25" s="1538"/>
      <c r="EPH25" s="1538"/>
      <c r="EPI25" s="1538"/>
      <c r="EPJ25" s="1538"/>
      <c r="EPK25" s="1538"/>
      <c r="EPL25" s="1538"/>
      <c r="EPM25" s="1538"/>
      <c r="EPN25" s="1538"/>
      <c r="EPO25" s="1538"/>
      <c r="EPP25" s="1538"/>
      <c r="EPQ25" s="1538"/>
      <c r="EPR25" s="1538"/>
      <c r="EPS25" s="1538"/>
      <c r="EPT25" s="1538"/>
      <c r="EPU25" s="1538"/>
      <c r="EPV25" s="1538"/>
      <c r="EPW25" s="1538"/>
      <c r="EPX25" s="1538"/>
      <c r="EPY25" s="1538"/>
      <c r="EPZ25" s="1538"/>
      <c r="EQA25" s="1538"/>
      <c r="EQB25" s="1538"/>
      <c r="EQC25" s="1538"/>
      <c r="EQD25" s="1538"/>
      <c r="EQE25" s="1538"/>
      <c r="EQF25" s="1538"/>
      <c r="EQG25" s="1538"/>
      <c r="EQH25" s="1538"/>
      <c r="EQI25" s="1538"/>
      <c r="EQJ25" s="1538"/>
      <c r="EQK25" s="1538"/>
      <c r="EQL25" s="1538"/>
      <c r="EQM25" s="1538"/>
      <c r="EQN25" s="1538"/>
      <c r="EQO25" s="1538"/>
      <c r="EQP25" s="1538"/>
      <c r="EQQ25" s="1538"/>
      <c r="EQR25" s="1538"/>
      <c r="EQS25" s="1538"/>
      <c r="EQT25" s="1538"/>
      <c r="EQU25" s="1538"/>
      <c r="EQV25" s="1538"/>
      <c r="EQW25" s="1538"/>
      <c r="EQX25" s="1538"/>
      <c r="EQY25" s="1538"/>
      <c r="EQZ25" s="1538"/>
      <c r="ERA25" s="1538"/>
      <c r="ERB25" s="1538"/>
      <c r="ERC25" s="1538"/>
      <c r="ERD25" s="1538"/>
      <c r="ERE25" s="1538"/>
      <c r="ERF25" s="1538"/>
      <c r="ERG25" s="1538"/>
      <c r="ERH25" s="1538"/>
      <c r="ERI25" s="1538"/>
      <c r="ERJ25" s="1538"/>
      <c r="ERK25" s="1538"/>
      <c r="ERL25" s="1538"/>
      <c r="ERM25" s="1538"/>
      <c r="ERN25" s="1538"/>
      <c r="ERO25" s="1538"/>
      <c r="ERP25" s="1538"/>
      <c r="ERQ25" s="1538"/>
      <c r="ERR25" s="1538"/>
      <c r="ERS25" s="1538"/>
      <c r="ERT25" s="1538"/>
      <c r="ERU25" s="1538"/>
      <c r="ERV25" s="1538"/>
      <c r="ERW25" s="1538"/>
      <c r="ERX25" s="1538"/>
      <c r="ERY25" s="1538"/>
      <c r="ERZ25" s="1538"/>
      <c r="ESA25" s="1538"/>
      <c r="ESB25" s="1538"/>
      <c r="ESC25" s="1538"/>
      <c r="ESD25" s="1538"/>
      <c r="ESE25" s="1538"/>
      <c r="ESF25" s="1538"/>
      <c r="ESG25" s="1538"/>
      <c r="ESH25" s="1538"/>
      <c r="ESI25" s="1538"/>
      <c r="ESJ25" s="1538"/>
      <c r="ESK25" s="1538"/>
      <c r="ESL25" s="1538"/>
      <c r="ESM25" s="1538"/>
      <c r="ESN25" s="1538"/>
      <c r="ESO25" s="1538"/>
      <c r="ESP25" s="1538"/>
      <c r="ESQ25" s="1538"/>
      <c r="ESR25" s="1538"/>
      <c r="ESS25" s="1538"/>
      <c r="EST25" s="1538"/>
      <c r="ESU25" s="1538"/>
      <c r="ESV25" s="1538"/>
      <c r="ESW25" s="1538"/>
      <c r="ESX25" s="1538"/>
      <c r="ESY25" s="1538"/>
      <c r="ESZ25" s="1538"/>
      <c r="ETA25" s="1538"/>
      <c r="ETB25" s="1538"/>
      <c r="ETC25" s="1538"/>
      <c r="ETD25" s="1538"/>
      <c r="ETE25" s="1538"/>
      <c r="ETF25" s="1538"/>
      <c r="ETG25" s="1538"/>
      <c r="ETH25" s="1538"/>
      <c r="ETI25" s="1538"/>
      <c r="ETJ25" s="1538"/>
      <c r="ETK25" s="1538"/>
      <c r="ETL25" s="1538"/>
      <c r="ETM25" s="1538"/>
      <c r="ETN25" s="1538"/>
      <c r="ETO25" s="1538"/>
      <c r="ETP25" s="1538"/>
      <c r="ETQ25" s="1538"/>
      <c r="ETR25" s="1538"/>
      <c r="ETS25" s="1538"/>
      <c r="ETT25" s="1538"/>
      <c r="ETU25" s="1538"/>
      <c r="ETV25" s="1538"/>
      <c r="ETW25" s="1538"/>
      <c r="ETX25" s="1538"/>
      <c r="ETY25" s="1538"/>
      <c r="ETZ25" s="1538"/>
      <c r="EUA25" s="1538"/>
      <c r="EUB25" s="1538"/>
      <c r="EUC25" s="1538"/>
      <c r="EUD25" s="1538"/>
      <c r="EUE25" s="1538"/>
      <c r="EUF25" s="1538"/>
      <c r="EUG25" s="1538"/>
      <c r="EUH25" s="1538"/>
      <c r="EUI25" s="1538"/>
      <c r="EUJ25" s="1538"/>
      <c r="EUK25" s="1538"/>
      <c r="EUL25" s="1538"/>
      <c r="EUM25" s="1538"/>
      <c r="EUN25" s="1538"/>
      <c r="EUO25" s="1538"/>
      <c r="EUP25" s="1538"/>
      <c r="EUQ25" s="1538"/>
      <c r="EUR25" s="1538"/>
      <c r="EUS25" s="1538"/>
      <c r="EUT25" s="1538"/>
      <c r="EUU25" s="1538"/>
      <c r="EUV25" s="1538"/>
      <c r="EUW25" s="1538"/>
      <c r="EUX25" s="1538"/>
      <c r="EUY25" s="1538"/>
      <c r="EUZ25" s="1538"/>
      <c r="EVA25" s="1538"/>
      <c r="EVB25" s="1538"/>
      <c r="EVC25" s="1538"/>
      <c r="EVD25" s="1538"/>
      <c r="EVE25" s="1538"/>
      <c r="EVF25" s="1538"/>
      <c r="EVG25" s="1538"/>
      <c r="EVH25" s="1538"/>
      <c r="EVI25" s="1538"/>
      <c r="EVJ25" s="1538"/>
      <c r="EVK25" s="1538"/>
      <c r="EVL25" s="1538"/>
      <c r="EVM25" s="1538"/>
      <c r="EVN25" s="1538"/>
      <c r="EVO25" s="1538"/>
      <c r="EVP25" s="1538"/>
      <c r="EVQ25" s="1538"/>
      <c r="EVR25" s="1538"/>
      <c r="EVS25" s="1538"/>
      <c r="EVT25" s="1538"/>
      <c r="EVU25" s="1538"/>
      <c r="EVV25" s="1538"/>
      <c r="EVW25" s="1538"/>
      <c r="EVX25" s="1538"/>
      <c r="EVY25" s="1538"/>
      <c r="EVZ25" s="1538"/>
      <c r="EWA25" s="1538"/>
      <c r="EWB25" s="1538"/>
      <c r="EWC25" s="1538"/>
      <c r="EWD25" s="1538"/>
      <c r="EWE25" s="1538"/>
      <c r="EWF25" s="1538"/>
      <c r="EWG25" s="1538"/>
      <c r="EWH25" s="1538"/>
      <c r="EWI25" s="1538"/>
      <c r="EWJ25" s="1538"/>
      <c r="EWK25" s="1538"/>
      <c r="EWL25" s="1538"/>
      <c r="EWM25" s="1538"/>
      <c r="EWN25" s="1538"/>
      <c r="EWO25" s="1538"/>
      <c r="EWP25" s="1538"/>
      <c r="EWQ25" s="1538"/>
      <c r="EWR25" s="1538"/>
      <c r="EWS25" s="1538"/>
      <c r="EWT25" s="1538"/>
      <c r="EWU25" s="1538"/>
      <c r="EWV25" s="1538"/>
      <c r="EWW25" s="1538"/>
      <c r="EWX25" s="1538"/>
      <c r="EWY25" s="1538"/>
      <c r="EWZ25" s="1538"/>
      <c r="EXA25" s="1538"/>
      <c r="EXB25" s="1538"/>
      <c r="EXC25" s="1538"/>
      <c r="EXD25" s="1538"/>
      <c r="EXE25" s="1538"/>
      <c r="EXF25" s="1538"/>
      <c r="EXG25" s="1538"/>
      <c r="EXH25" s="1538"/>
      <c r="EXI25" s="1538"/>
      <c r="EXJ25" s="1538"/>
      <c r="EXK25" s="1538"/>
      <c r="EXL25" s="1538"/>
      <c r="EXM25" s="1538"/>
      <c r="EXN25" s="1538"/>
      <c r="EXO25" s="1538"/>
      <c r="EXP25" s="1538"/>
      <c r="EXQ25" s="1538"/>
      <c r="EXR25" s="1538"/>
      <c r="EXS25" s="1538"/>
      <c r="EXT25" s="1538"/>
      <c r="EXU25" s="1538"/>
      <c r="EXV25" s="1538"/>
      <c r="EXW25" s="1538"/>
      <c r="EXX25" s="1538"/>
      <c r="EXY25" s="1538"/>
      <c r="EXZ25" s="1538"/>
      <c r="EYA25" s="1538"/>
      <c r="EYB25" s="1538"/>
      <c r="EYC25" s="1538"/>
      <c r="EYD25" s="1538"/>
      <c r="EYE25" s="1538"/>
      <c r="EYF25" s="1538"/>
      <c r="EYG25" s="1538"/>
      <c r="EYH25" s="1538"/>
      <c r="EYI25" s="1538"/>
      <c r="EYJ25" s="1538"/>
      <c r="EYK25" s="1538"/>
      <c r="EYL25" s="1538"/>
      <c r="EYM25" s="1538"/>
      <c r="EYN25" s="1538"/>
      <c r="EYO25" s="1538"/>
      <c r="EYP25" s="1538"/>
      <c r="EYQ25" s="1538"/>
      <c r="EYR25" s="1538"/>
      <c r="EYS25" s="1538"/>
      <c r="EYT25" s="1538"/>
      <c r="EYU25" s="1538"/>
      <c r="EYV25" s="1538"/>
      <c r="EYW25" s="1538"/>
      <c r="EYX25" s="1538"/>
      <c r="EYY25" s="1538"/>
      <c r="EYZ25" s="1538"/>
      <c r="EZA25" s="1538"/>
      <c r="EZB25" s="1538"/>
      <c r="EZC25" s="1538"/>
      <c r="EZD25" s="1538"/>
      <c r="EZE25" s="1538"/>
      <c r="EZF25" s="1538"/>
      <c r="EZG25" s="1538"/>
      <c r="EZH25" s="1538"/>
      <c r="EZI25" s="1538"/>
      <c r="EZJ25" s="1538"/>
      <c r="EZK25" s="1538"/>
      <c r="EZL25" s="1538"/>
      <c r="EZM25" s="1538"/>
      <c r="EZN25" s="1538"/>
      <c r="EZO25" s="1538"/>
      <c r="EZP25" s="1538"/>
      <c r="EZQ25" s="1538"/>
      <c r="EZR25" s="1538"/>
      <c r="EZS25" s="1538"/>
      <c r="EZT25" s="1538"/>
      <c r="EZU25" s="1538"/>
      <c r="EZV25" s="1538"/>
      <c r="EZW25" s="1538"/>
      <c r="EZX25" s="1538"/>
      <c r="EZY25" s="1538"/>
      <c r="EZZ25" s="1538"/>
      <c r="FAA25" s="1538"/>
      <c r="FAB25" s="1538"/>
      <c r="FAC25" s="1538"/>
      <c r="FAD25" s="1538"/>
      <c r="FAE25" s="1538"/>
      <c r="FAF25" s="1538"/>
      <c r="FAG25" s="1538"/>
      <c r="FAH25" s="1538"/>
      <c r="FAI25" s="1538"/>
      <c r="FAJ25" s="1538"/>
      <c r="FAK25" s="1538"/>
      <c r="FAL25" s="1538"/>
      <c r="FAM25" s="1538"/>
      <c r="FAN25" s="1538"/>
      <c r="FAO25" s="1538"/>
      <c r="FAP25" s="1538"/>
      <c r="FAQ25" s="1538"/>
      <c r="FAR25" s="1538"/>
      <c r="FAS25" s="1538"/>
      <c r="FAT25" s="1538"/>
      <c r="FAU25" s="1538"/>
      <c r="FAV25" s="1538"/>
      <c r="FAW25" s="1538"/>
      <c r="FAX25" s="1538"/>
      <c r="FAY25" s="1538"/>
      <c r="FAZ25" s="1538"/>
      <c r="FBA25" s="1538"/>
      <c r="FBB25" s="1538"/>
      <c r="FBC25" s="1538"/>
      <c r="FBD25" s="1538"/>
      <c r="FBE25" s="1538"/>
      <c r="FBF25" s="1538"/>
      <c r="FBG25" s="1538"/>
      <c r="FBH25" s="1538"/>
      <c r="FBI25" s="1538"/>
      <c r="FBJ25" s="1538"/>
      <c r="FBK25" s="1538"/>
      <c r="FBL25" s="1538"/>
      <c r="FBM25" s="1538"/>
      <c r="FBN25" s="1538"/>
      <c r="FBO25" s="1538"/>
      <c r="FBP25" s="1538"/>
      <c r="FBQ25" s="1538"/>
      <c r="FBR25" s="1538"/>
      <c r="FBS25" s="1538"/>
      <c r="FBT25" s="1538"/>
      <c r="FBU25" s="1538"/>
      <c r="FBV25" s="1538"/>
      <c r="FBW25" s="1538"/>
      <c r="FBX25" s="1538"/>
      <c r="FBY25" s="1538"/>
      <c r="FBZ25" s="1538"/>
      <c r="FCA25" s="1538"/>
      <c r="FCB25" s="1538"/>
      <c r="FCC25" s="1538"/>
      <c r="FCD25" s="1538"/>
      <c r="FCE25" s="1538"/>
      <c r="FCF25" s="1538"/>
      <c r="FCG25" s="1538"/>
      <c r="FCH25" s="1538"/>
      <c r="FCI25" s="1538"/>
      <c r="FCJ25" s="1538"/>
      <c r="FCK25" s="1538"/>
      <c r="FCL25" s="1538"/>
      <c r="FCM25" s="1538"/>
      <c r="FCN25" s="1538"/>
      <c r="FCO25" s="1538"/>
      <c r="FCP25" s="1538"/>
      <c r="FCQ25" s="1538"/>
      <c r="FCR25" s="1538"/>
      <c r="FCS25" s="1538"/>
      <c r="FCT25" s="1538"/>
      <c r="FCU25" s="1538"/>
      <c r="FCV25" s="1538"/>
      <c r="FCW25" s="1538"/>
      <c r="FCX25" s="1538"/>
      <c r="FCY25" s="1538"/>
      <c r="FCZ25" s="1538"/>
      <c r="FDA25" s="1538"/>
      <c r="FDB25" s="1538"/>
      <c r="FDC25" s="1538"/>
      <c r="FDD25" s="1538"/>
      <c r="FDE25" s="1538"/>
      <c r="FDF25" s="1538"/>
      <c r="FDG25" s="1538"/>
      <c r="FDH25" s="1538"/>
      <c r="FDI25" s="1538"/>
      <c r="FDJ25" s="1538"/>
      <c r="FDK25" s="1538"/>
      <c r="FDL25" s="1538"/>
      <c r="FDM25" s="1538"/>
      <c r="FDN25" s="1538"/>
      <c r="FDO25" s="1538"/>
      <c r="FDP25" s="1538"/>
      <c r="FDQ25" s="1538"/>
      <c r="FDR25" s="1538"/>
      <c r="FDS25" s="1538"/>
      <c r="FDT25" s="1538"/>
      <c r="FDU25" s="1538"/>
      <c r="FDV25" s="1538"/>
      <c r="FDW25" s="1538"/>
      <c r="FDX25" s="1538"/>
      <c r="FDY25" s="1538"/>
      <c r="FDZ25" s="1538"/>
      <c r="FEA25" s="1538"/>
      <c r="FEB25" s="1538"/>
      <c r="FEC25" s="1538"/>
      <c r="FED25" s="1538"/>
      <c r="FEE25" s="1538"/>
      <c r="FEF25" s="1538"/>
      <c r="FEG25" s="1538"/>
      <c r="FEH25" s="1538"/>
      <c r="FEI25" s="1538"/>
      <c r="FEJ25" s="1538"/>
      <c r="FEK25" s="1538"/>
      <c r="FEL25" s="1538"/>
      <c r="FEM25" s="1538"/>
      <c r="FEN25" s="1538"/>
      <c r="FEO25" s="1538"/>
      <c r="FEP25" s="1538"/>
      <c r="FEQ25" s="1538"/>
      <c r="FER25" s="1538"/>
      <c r="FES25" s="1538"/>
      <c r="FET25" s="1538"/>
      <c r="FEU25" s="1538"/>
      <c r="FEV25" s="1538"/>
      <c r="FEW25" s="1538"/>
      <c r="FEX25" s="1538"/>
      <c r="FEY25" s="1538"/>
      <c r="FEZ25" s="1538"/>
      <c r="FFA25" s="1538"/>
      <c r="FFB25" s="1538"/>
      <c r="FFC25" s="1538"/>
      <c r="FFD25" s="1538"/>
      <c r="FFE25" s="1538"/>
      <c r="FFF25" s="1538"/>
      <c r="FFG25" s="1538"/>
      <c r="FFH25" s="1538"/>
      <c r="FFI25" s="1538"/>
      <c r="FFJ25" s="1538"/>
      <c r="FFK25" s="1538"/>
      <c r="FFL25" s="1538"/>
      <c r="FFM25" s="1538"/>
      <c r="FFN25" s="1538"/>
      <c r="FFO25" s="1538"/>
      <c r="FFP25" s="1538"/>
      <c r="FFQ25" s="1538"/>
      <c r="FFR25" s="1538"/>
      <c r="FFS25" s="1538"/>
      <c r="FFT25" s="1538"/>
      <c r="FFU25" s="1538"/>
      <c r="FFV25" s="1538"/>
      <c r="FFW25" s="1538"/>
      <c r="FFX25" s="1538"/>
      <c r="FFY25" s="1538"/>
      <c r="FFZ25" s="1538"/>
      <c r="FGA25" s="1538"/>
      <c r="FGB25" s="1538"/>
      <c r="FGC25" s="1538"/>
      <c r="FGD25" s="1538"/>
      <c r="FGE25" s="1538"/>
      <c r="FGF25" s="1538"/>
      <c r="FGG25" s="1538"/>
      <c r="FGH25" s="1538"/>
      <c r="FGI25" s="1538"/>
      <c r="FGJ25" s="1538"/>
      <c r="FGK25" s="1538"/>
      <c r="FGL25" s="1538"/>
      <c r="FGM25" s="1538"/>
      <c r="FGN25" s="1538"/>
      <c r="FGO25" s="1538"/>
      <c r="FGP25" s="1538"/>
      <c r="FGQ25" s="1538"/>
      <c r="FGR25" s="1538"/>
      <c r="FGS25" s="1538"/>
      <c r="FGT25" s="1538"/>
      <c r="FGU25" s="1538"/>
      <c r="FGV25" s="1538"/>
      <c r="FGW25" s="1538"/>
      <c r="FGX25" s="1538"/>
      <c r="FGY25" s="1538"/>
      <c r="FGZ25" s="1538"/>
      <c r="FHA25" s="1538"/>
      <c r="FHB25" s="1538"/>
      <c r="FHC25" s="1538"/>
      <c r="FHD25" s="1538"/>
      <c r="FHE25" s="1538"/>
      <c r="FHF25" s="1538"/>
      <c r="FHG25" s="1538"/>
      <c r="FHH25" s="1538"/>
      <c r="FHI25" s="1538"/>
      <c r="FHJ25" s="1538"/>
      <c r="FHK25" s="1538"/>
      <c r="FHL25" s="1538"/>
      <c r="FHM25" s="1538"/>
      <c r="FHN25" s="1538"/>
      <c r="FHO25" s="1538"/>
      <c r="FHP25" s="1538"/>
      <c r="FHQ25" s="1538"/>
      <c r="FHR25" s="1538"/>
      <c r="FHS25" s="1538"/>
      <c r="FHT25" s="1538"/>
      <c r="FHU25" s="1538"/>
      <c r="FHV25" s="1538"/>
      <c r="FHW25" s="1538"/>
      <c r="FHX25" s="1538"/>
      <c r="FHY25" s="1538"/>
      <c r="FHZ25" s="1538"/>
      <c r="FIA25" s="1538"/>
      <c r="FIB25" s="1538"/>
      <c r="FIC25" s="1538"/>
      <c r="FID25" s="1538"/>
      <c r="FIE25" s="1538"/>
      <c r="FIF25" s="1538"/>
      <c r="FIG25" s="1538"/>
      <c r="FIH25" s="1538"/>
      <c r="FII25" s="1538"/>
      <c r="FIJ25" s="1538"/>
      <c r="FIK25" s="1538"/>
      <c r="FIL25" s="1538"/>
      <c r="FIM25" s="1538"/>
      <c r="FIN25" s="1538"/>
      <c r="FIO25" s="1538"/>
      <c r="FIP25" s="1538"/>
      <c r="FIQ25" s="1538"/>
      <c r="FIR25" s="1538"/>
      <c r="FIS25" s="1538"/>
      <c r="FIT25" s="1538"/>
      <c r="FIU25" s="1538"/>
      <c r="FIV25" s="1538"/>
      <c r="FIW25" s="1538"/>
      <c r="FIX25" s="1538"/>
      <c r="FIY25" s="1538"/>
      <c r="FIZ25" s="1538"/>
      <c r="FJA25" s="1538"/>
      <c r="FJB25" s="1538"/>
      <c r="FJC25" s="1538"/>
      <c r="FJD25" s="1538"/>
      <c r="FJE25" s="1538"/>
      <c r="FJF25" s="1538"/>
      <c r="FJG25" s="1538"/>
      <c r="FJH25" s="1538"/>
      <c r="FJI25" s="1538"/>
      <c r="FJJ25" s="1538"/>
      <c r="FJK25" s="1538"/>
      <c r="FJL25" s="1538"/>
      <c r="FJM25" s="1538"/>
      <c r="FJN25" s="1538"/>
      <c r="FJO25" s="1538"/>
      <c r="FJP25" s="1538"/>
      <c r="FJQ25" s="1538"/>
      <c r="FJR25" s="1538"/>
      <c r="FJS25" s="1538"/>
      <c r="FJT25" s="1538"/>
      <c r="FJU25" s="1538"/>
      <c r="FJV25" s="1538"/>
      <c r="FJW25" s="1538"/>
      <c r="FJX25" s="1538"/>
      <c r="FJY25" s="1538"/>
      <c r="FJZ25" s="1538"/>
      <c r="FKA25" s="1538"/>
      <c r="FKB25" s="1538"/>
      <c r="FKC25" s="1538"/>
      <c r="FKD25" s="1538"/>
      <c r="FKE25" s="1538"/>
      <c r="FKF25" s="1538"/>
      <c r="FKG25" s="1538"/>
      <c r="FKH25" s="1538"/>
      <c r="FKI25" s="1538"/>
      <c r="FKJ25" s="1538"/>
      <c r="FKK25" s="1538"/>
      <c r="FKL25" s="1538"/>
      <c r="FKM25" s="1538"/>
      <c r="FKN25" s="1538"/>
      <c r="FKO25" s="1538"/>
      <c r="FKP25" s="1538"/>
      <c r="FKQ25" s="1538"/>
      <c r="FKR25" s="1538"/>
      <c r="FKS25" s="1538"/>
      <c r="FKT25" s="1538"/>
      <c r="FKU25" s="1538"/>
      <c r="FKV25" s="1538"/>
      <c r="FKW25" s="1538"/>
      <c r="FKX25" s="1538"/>
      <c r="FKY25" s="1538"/>
      <c r="FKZ25" s="1538"/>
      <c r="FLA25" s="1538"/>
      <c r="FLB25" s="1538"/>
      <c r="FLC25" s="1538"/>
      <c r="FLD25" s="1538"/>
      <c r="FLE25" s="1538"/>
      <c r="FLF25" s="1538"/>
      <c r="FLG25" s="1538"/>
      <c r="FLH25" s="1538"/>
      <c r="FLI25" s="1538"/>
      <c r="FLJ25" s="1538"/>
      <c r="FLK25" s="1538"/>
      <c r="FLL25" s="1538"/>
      <c r="FLM25" s="1538"/>
      <c r="FLN25" s="1538"/>
      <c r="FLO25" s="1538"/>
      <c r="FLP25" s="1538"/>
      <c r="FLQ25" s="1538"/>
      <c r="FLR25" s="1538"/>
      <c r="FLS25" s="1538"/>
      <c r="FLT25" s="1538"/>
      <c r="FLU25" s="1538"/>
      <c r="FLV25" s="1538"/>
      <c r="FLW25" s="1538"/>
      <c r="FLX25" s="1538"/>
      <c r="FLY25" s="1538"/>
      <c r="FLZ25" s="1538"/>
      <c r="FMA25" s="1538"/>
      <c r="FMB25" s="1538"/>
      <c r="FMC25" s="1538"/>
      <c r="FMD25" s="1538"/>
      <c r="FME25" s="1538"/>
      <c r="FMF25" s="1538"/>
      <c r="FMG25" s="1538"/>
      <c r="FMH25" s="1538"/>
      <c r="FMI25" s="1538"/>
      <c r="FMJ25" s="1538"/>
      <c r="FMK25" s="1538"/>
      <c r="FML25" s="1538"/>
      <c r="FMM25" s="1538"/>
      <c r="FMN25" s="1538"/>
      <c r="FMO25" s="1538"/>
      <c r="FMP25" s="1538"/>
      <c r="FMQ25" s="1538"/>
      <c r="FMR25" s="1538"/>
      <c r="FMS25" s="1538"/>
      <c r="FMT25" s="1538"/>
      <c r="FMU25" s="1538"/>
      <c r="FMV25" s="1538"/>
      <c r="FMW25" s="1538"/>
      <c r="FMX25" s="1538"/>
      <c r="FMY25" s="1538"/>
      <c r="FMZ25" s="1538"/>
      <c r="FNA25" s="1538"/>
      <c r="FNB25" s="1538"/>
      <c r="FNC25" s="1538"/>
      <c r="FND25" s="1538"/>
      <c r="FNE25" s="1538"/>
      <c r="FNF25" s="1538"/>
      <c r="FNG25" s="1538"/>
      <c r="FNH25" s="1538"/>
      <c r="FNI25" s="1538"/>
      <c r="FNJ25" s="1538"/>
      <c r="FNK25" s="1538"/>
      <c r="FNL25" s="1538"/>
      <c r="FNM25" s="1538"/>
      <c r="FNN25" s="1538"/>
      <c r="FNO25" s="1538"/>
      <c r="FNP25" s="1538"/>
      <c r="FNQ25" s="1538"/>
      <c r="FNR25" s="1538"/>
      <c r="FNS25" s="1538"/>
      <c r="FNT25" s="1538"/>
      <c r="FNU25" s="1538"/>
      <c r="FNV25" s="1538"/>
      <c r="FNW25" s="1538"/>
      <c r="FNX25" s="1538"/>
      <c r="FNY25" s="1538"/>
      <c r="FNZ25" s="1538"/>
      <c r="FOA25" s="1538"/>
      <c r="FOB25" s="1538"/>
      <c r="FOC25" s="1538"/>
      <c r="FOD25" s="1538"/>
      <c r="FOE25" s="1538"/>
      <c r="FOF25" s="1538"/>
      <c r="FOG25" s="1538"/>
      <c r="FOH25" s="1538"/>
      <c r="FOI25" s="1538"/>
      <c r="FOJ25" s="1538"/>
      <c r="FOK25" s="1538"/>
      <c r="FOL25" s="1538"/>
      <c r="FOM25" s="1538"/>
      <c r="FON25" s="1538"/>
      <c r="FOO25" s="1538"/>
      <c r="FOP25" s="1538"/>
      <c r="FOQ25" s="1538"/>
      <c r="FOR25" s="1538"/>
      <c r="FOS25" s="1538"/>
      <c r="FOT25" s="1538"/>
      <c r="FOU25" s="1538"/>
      <c r="FOV25" s="1538"/>
      <c r="FOW25" s="1538"/>
      <c r="FOX25" s="1538"/>
      <c r="FOY25" s="1538"/>
      <c r="FOZ25" s="1538"/>
      <c r="FPA25" s="1538"/>
      <c r="FPB25" s="1538"/>
      <c r="FPC25" s="1538"/>
      <c r="FPD25" s="1538"/>
      <c r="FPE25" s="1538"/>
      <c r="FPF25" s="1538"/>
      <c r="FPG25" s="1538"/>
      <c r="FPH25" s="1538"/>
      <c r="FPI25" s="1538"/>
      <c r="FPJ25" s="1538"/>
      <c r="FPK25" s="1538"/>
      <c r="FPL25" s="1538"/>
      <c r="FPM25" s="1538"/>
      <c r="FPN25" s="1538"/>
      <c r="FPO25" s="1538"/>
      <c r="FPP25" s="1538"/>
      <c r="FPQ25" s="1538"/>
      <c r="FPR25" s="1538"/>
      <c r="FPS25" s="1538"/>
      <c r="FPT25" s="1538"/>
      <c r="FPU25" s="1538"/>
      <c r="FPV25" s="1538"/>
      <c r="FPW25" s="1538"/>
      <c r="FPX25" s="1538"/>
      <c r="FPY25" s="1538"/>
      <c r="FPZ25" s="1538"/>
      <c r="FQA25" s="1538"/>
      <c r="FQB25" s="1538"/>
      <c r="FQC25" s="1538"/>
      <c r="FQD25" s="1538"/>
      <c r="FQE25" s="1538"/>
      <c r="FQF25" s="1538"/>
      <c r="FQG25" s="1538"/>
      <c r="FQH25" s="1538"/>
      <c r="FQI25" s="1538"/>
      <c r="FQJ25" s="1538"/>
      <c r="FQK25" s="1538"/>
      <c r="FQL25" s="1538"/>
      <c r="FQM25" s="1538"/>
      <c r="FQN25" s="1538"/>
      <c r="FQO25" s="1538"/>
      <c r="FQP25" s="1538"/>
      <c r="FQQ25" s="1538"/>
      <c r="FQR25" s="1538"/>
      <c r="FQS25" s="1538"/>
      <c r="FQT25" s="1538"/>
      <c r="FQU25" s="1538"/>
      <c r="FQV25" s="1538"/>
      <c r="FQW25" s="1538"/>
      <c r="FQX25" s="1538"/>
      <c r="FQY25" s="1538"/>
      <c r="FQZ25" s="1538"/>
      <c r="FRA25" s="1538"/>
      <c r="FRB25" s="1538"/>
      <c r="FRC25" s="1538"/>
      <c r="FRD25" s="1538"/>
      <c r="FRE25" s="1538"/>
      <c r="FRF25" s="1538"/>
      <c r="FRG25" s="1538"/>
      <c r="FRH25" s="1538"/>
      <c r="FRI25" s="1538"/>
      <c r="FRJ25" s="1538"/>
      <c r="FRK25" s="1538"/>
      <c r="FRL25" s="1538"/>
      <c r="FRM25" s="1538"/>
      <c r="FRN25" s="1538"/>
      <c r="FRO25" s="1538"/>
      <c r="FRP25" s="1538"/>
      <c r="FRQ25" s="1538"/>
      <c r="FRR25" s="1538"/>
      <c r="FRS25" s="1538"/>
      <c r="FRT25" s="1538"/>
      <c r="FRU25" s="1538"/>
      <c r="FRV25" s="1538"/>
      <c r="FRW25" s="1538"/>
      <c r="FRX25" s="1538"/>
      <c r="FRY25" s="1538"/>
      <c r="FRZ25" s="1538"/>
      <c r="FSA25" s="1538"/>
      <c r="FSB25" s="1538"/>
      <c r="FSC25" s="1538"/>
      <c r="FSD25" s="1538"/>
      <c r="FSE25" s="1538"/>
      <c r="FSF25" s="1538"/>
      <c r="FSG25" s="1538"/>
      <c r="FSH25" s="1538"/>
      <c r="FSI25" s="1538"/>
      <c r="FSJ25" s="1538"/>
      <c r="FSK25" s="1538"/>
      <c r="FSL25" s="1538"/>
      <c r="FSM25" s="1538"/>
      <c r="FSN25" s="1538"/>
      <c r="FSO25" s="1538"/>
      <c r="FSP25" s="1538"/>
      <c r="FSQ25" s="1538"/>
      <c r="FSR25" s="1538"/>
      <c r="FSS25" s="1538"/>
      <c r="FST25" s="1538"/>
      <c r="FSU25" s="1538"/>
      <c r="FSV25" s="1538"/>
      <c r="FSW25" s="1538"/>
      <c r="FSX25" s="1538"/>
      <c r="FSY25" s="1538"/>
      <c r="FSZ25" s="1538"/>
      <c r="FTA25" s="1538"/>
      <c r="FTB25" s="1538"/>
      <c r="FTC25" s="1538"/>
      <c r="FTD25" s="1538"/>
      <c r="FTE25" s="1538"/>
      <c r="FTF25" s="1538"/>
      <c r="FTG25" s="1538"/>
      <c r="FTH25" s="1538"/>
      <c r="FTI25" s="1538"/>
      <c r="FTJ25" s="1538"/>
      <c r="FTK25" s="1538"/>
      <c r="FTL25" s="1538"/>
      <c r="FTM25" s="1538"/>
      <c r="FTN25" s="1538"/>
      <c r="FTO25" s="1538"/>
      <c r="FTP25" s="1538"/>
      <c r="FTQ25" s="1538"/>
      <c r="FTR25" s="1538"/>
      <c r="FTS25" s="1538"/>
      <c r="FTT25" s="1538"/>
      <c r="FTU25" s="1538"/>
      <c r="FTV25" s="1538"/>
      <c r="FTW25" s="1538"/>
      <c r="FTX25" s="1538"/>
      <c r="FTY25" s="1538"/>
      <c r="FTZ25" s="1538"/>
      <c r="FUA25" s="1538"/>
      <c r="FUB25" s="1538"/>
      <c r="FUC25" s="1538"/>
      <c r="FUD25" s="1538"/>
      <c r="FUE25" s="1538"/>
      <c r="FUF25" s="1538"/>
      <c r="FUG25" s="1538"/>
      <c r="FUH25" s="1538"/>
      <c r="FUI25" s="1538"/>
      <c r="FUJ25" s="1538"/>
      <c r="FUK25" s="1538"/>
      <c r="FUL25" s="1538"/>
      <c r="FUM25" s="1538"/>
      <c r="FUN25" s="1538"/>
      <c r="FUO25" s="1538"/>
      <c r="FUP25" s="1538"/>
      <c r="FUQ25" s="1538"/>
      <c r="FUR25" s="1538"/>
      <c r="FUS25" s="1538"/>
      <c r="FUT25" s="1538"/>
      <c r="FUU25" s="1538"/>
      <c r="FUV25" s="1538"/>
      <c r="FUW25" s="1538"/>
      <c r="FUX25" s="1538"/>
      <c r="FUY25" s="1538"/>
      <c r="FUZ25" s="1538"/>
      <c r="FVA25" s="1538"/>
      <c r="FVB25" s="1538"/>
      <c r="FVC25" s="1538"/>
      <c r="FVD25" s="1538"/>
      <c r="FVE25" s="1538"/>
      <c r="FVF25" s="1538"/>
      <c r="FVG25" s="1538"/>
      <c r="FVH25" s="1538"/>
      <c r="FVI25" s="1538"/>
      <c r="FVJ25" s="1538"/>
      <c r="FVK25" s="1538"/>
      <c r="FVL25" s="1538"/>
      <c r="FVM25" s="1538"/>
      <c r="FVN25" s="1538"/>
      <c r="FVO25" s="1538"/>
      <c r="FVP25" s="1538"/>
      <c r="FVQ25" s="1538"/>
      <c r="FVR25" s="1538"/>
      <c r="FVS25" s="1538"/>
      <c r="FVT25" s="1538"/>
      <c r="FVU25" s="1538"/>
      <c r="FVV25" s="1538"/>
      <c r="FVW25" s="1538"/>
      <c r="FVX25" s="1538"/>
      <c r="FVY25" s="1538"/>
      <c r="FVZ25" s="1538"/>
      <c r="FWA25" s="1538"/>
      <c r="FWB25" s="1538"/>
      <c r="FWC25" s="1538"/>
      <c r="FWD25" s="1538"/>
      <c r="FWE25" s="1538"/>
      <c r="FWF25" s="1538"/>
      <c r="FWG25" s="1538"/>
      <c r="FWH25" s="1538"/>
      <c r="FWI25" s="1538"/>
      <c r="FWJ25" s="1538"/>
      <c r="FWK25" s="1538"/>
      <c r="FWL25" s="1538"/>
      <c r="FWM25" s="1538"/>
      <c r="FWN25" s="1538"/>
      <c r="FWO25" s="1538"/>
      <c r="FWP25" s="1538"/>
      <c r="FWQ25" s="1538"/>
      <c r="FWR25" s="1538"/>
      <c r="FWS25" s="1538"/>
      <c r="FWT25" s="1538"/>
      <c r="FWU25" s="1538"/>
      <c r="FWV25" s="1538"/>
      <c r="FWW25" s="1538"/>
      <c r="FWX25" s="1538"/>
      <c r="FWY25" s="1538"/>
      <c r="FWZ25" s="1538"/>
      <c r="FXA25" s="1538"/>
      <c r="FXB25" s="1538"/>
      <c r="FXC25" s="1538"/>
      <c r="FXD25" s="1538"/>
      <c r="FXE25" s="1538"/>
      <c r="FXF25" s="1538"/>
      <c r="FXG25" s="1538"/>
      <c r="FXH25" s="1538"/>
      <c r="FXI25" s="1538"/>
      <c r="FXJ25" s="1538"/>
      <c r="FXK25" s="1538"/>
      <c r="FXL25" s="1538"/>
      <c r="FXM25" s="1538"/>
      <c r="FXN25" s="1538"/>
      <c r="FXO25" s="1538"/>
      <c r="FXP25" s="1538"/>
      <c r="FXQ25" s="1538"/>
      <c r="FXR25" s="1538"/>
      <c r="FXS25" s="1538"/>
      <c r="FXT25" s="1538"/>
      <c r="FXU25" s="1538"/>
      <c r="FXV25" s="1538"/>
      <c r="FXW25" s="1538"/>
      <c r="FXX25" s="1538"/>
      <c r="FXY25" s="1538"/>
      <c r="FXZ25" s="1538"/>
      <c r="FYA25" s="1538"/>
      <c r="FYB25" s="1538"/>
      <c r="FYC25" s="1538"/>
      <c r="FYD25" s="1538"/>
      <c r="FYE25" s="1538"/>
      <c r="FYF25" s="1538"/>
      <c r="FYG25" s="1538"/>
      <c r="FYH25" s="1538"/>
      <c r="FYI25" s="1538"/>
      <c r="FYJ25" s="1538"/>
      <c r="FYK25" s="1538"/>
      <c r="FYL25" s="1538"/>
      <c r="FYM25" s="1538"/>
      <c r="FYN25" s="1538"/>
      <c r="FYO25" s="1538"/>
      <c r="FYP25" s="1538"/>
      <c r="FYQ25" s="1538"/>
      <c r="FYR25" s="1538"/>
      <c r="FYS25" s="1538"/>
      <c r="FYT25" s="1538"/>
      <c r="FYU25" s="1538"/>
      <c r="FYV25" s="1538"/>
      <c r="FYW25" s="1538"/>
      <c r="FYX25" s="1538"/>
      <c r="FYY25" s="1538"/>
      <c r="FYZ25" s="1538"/>
      <c r="FZA25" s="1538"/>
      <c r="FZB25" s="1538"/>
      <c r="FZC25" s="1538"/>
      <c r="FZD25" s="1538"/>
      <c r="FZE25" s="1538"/>
      <c r="FZF25" s="1538"/>
      <c r="FZG25" s="1538"/>
      <c r="FZH25" s="1538"/>
      <c r="FZI25" s="1538"/>
      <c r="FZJ25" s="1538"/>
      <c r="FZK25" s="1538"/>
      <c r="FZL25" s="1538"/>
      <c r="FZM25" s="1538"/>
      <c r="FZN25" s="1538"/>
      <c r="FZO25" s="1538"/>
      <c r="FZP25" s="1538"/>
      <c r="FZQ25" s="1538"/>
      <c r="FZR25" s="1538"/>
      <c r="FZS25" s="1538"/>
      <c r="FZT25" s="1538"/>
      <c r="FZU25" s="1538"/>
      <c r="FZV25" s="1538"/>
      <c r="FZW25" s="1538"/>
      <c r="FZX25" s="1538"/>
      <c r="FZY25" s="1538"/>
      <c r="FZZ25" s="1538"/>
      <c r="GAA25" s="1538"/>
      <c r="GAB25" s="1538"/>
      <c r="GAC25" s="1538"/>
      <c r="GAD25" s="1538"/>
      <c r="GAE25" s="1538"/>
      <c r="GAF25" s="1538"/>
      <c r="GAG25" s="1538"/>
      <c r="GAH25" s="1538"/>
      <c r="GAI25" s="1538"/>
      <c r="GAJ25" s="1538"/>
      <c r="GAK25" s="1538"/>
      <c r="GAL25" s="1538"/>
      <c r="GAM25" s="1538"/>
      <c r="GAN25" s="1538"/>
      <c r="GAO25" s="1538"/>
      <c r="GAP25" s="1538"/>
      <c r="GAQ25" s="1538"/>
      <c r="GAR25" s="1538"/>
      <c r="GAS25" s="1538"/>
      <c r="GAT25" s="1538"/>
      <c r="GAU25" s="1538"/>
      <c r="GAV25" s="1538"/>
      <c r="GAW25" s="1538"/>
      <c r="GAX25" s="1538"/>
      <c r="GAY25" s="1538"/>
      <c r="GAZ25" s="1538"/>
      <c r="GBA25" s="1538"/>
      <c r="GBB25" s="1538"/>
      <c r="GBC25" s="1538"/>
      <c r="GBD25" s="1538"/>
      <c r="GBE25" s="1538"/>
      <c r="GBF25" s="1538"/>
      <c r="GBG25" s="1538"/>
      <c r="GBH25" s="1538"/>
      <c r="GBI25" s="1538"/>
      <c r="GBJ25" s="1538"/>
      <c r="GBK25" s="1538"/>
      <c r="GBL25" s="1538"/>
      <c r="GBM25" s="1538"/>
      <c r="GBN25" s="1538"/>
      <c r="GBO25" s="1538"/>
      <c r="GBP25" s="1538"/>
      <c r="GBQ25" s="1538"/>
      <c r="GBR25" s="1538"/>
      <c r="GBS25" s="1538"/>
      <c r="GBT25" s="1538"/>
      <c r="GBU25" s="1538"/>
      <c r="GBV25" s="1538"/>
      <c r="GBW25" s="1538"/>
      <c r="GBX25" s="1538"/>
      <c r="GBY25" s="1538"/>
      <c r="GBZ25" s="1538"/>
      <c r="GCA25" s="1538"/>
      <c r="GCB25" s="1538"/>
      <c r="GCC25" s="1538"/>
      <c r="GCD25" s="1538"/>
      <c r="GCE25" s="1538"/>
      <c r="GCF25" s="1538"/>
      <c r="GCG25" s="1538"/>
      <c r="GCH25" s="1538"/>
      <c r="GCI25" s="1538"/>
      <c r="GCJ25" s="1538"/>
      <c r="GCK25" s="1538"/>
      <c r="GCL25" s="1538"/>
      <c r="GCM25" s="1538"/>
      <c r="GCN25" s="1538"/>
      <c r="GCO25" s="1538"/>
      <c r="GCP25" s="1538"/>
      <c r="GCQ25" s="1538"/>
      <c r="GCR25" s="1538"/>
      <c r="GCS25" s="1538"/>
      <c r="GCT25" s="1538"/>
      <c r="GCU25" s="1538"/>
      <c r="GCV25" s="1538"/>
      <c r="GCW25" s="1538"/>
      <c r="GCX25" s="1538"/>
      <c r="GCY25" s="1538"/>
      <c r="GCZ25" s="1538"/>
      <c r="GDA25" s="1538"/>
      <c r="GDB25" s="1538"/>
      <c r="GDC25" s="1538"/>
      <c r="GDD25" s="1538"/>
      <c r="GDE25" s="1538"/>
      <c r="GDF25" s="1538"/>
      <c r="GDG25" s="1538"/>
      <c r="GDH25" s="1538"/>
      <c r="GDI25" s="1538"/>
      <c r="GDJ25" s="1538"/>
      <c r="GDK25" s="1538"/>
      <c r="GDL25" s="1538"/>
      <c r="GDM25" s="1538"/>
      <c r="GDN25" s="1538"/>
      <c r="GDO25" s="1538"/>
      <c r="GDP25" s="1538"/>
      <c r="GDQ25" s="1538"/>
      <c r="GDR25" s="1538"/>
      <c r="GDS25" s="1538"/>
      <c r="GDT25" s="1538"/>
      <c r="GDU25" s="1538"/>
      <c r="GDV25" s="1538"/>
      <c r="GDW25" s="1538"/>
      <c r="GDX25" s="1538"/>
      <c r="GDY25" s="1538"/>
      <c r="GDZ25" s="1538"/>
      <c r="GEA25" s="1538"/>
      <c r="GEB25" s="1538"/>
      <c r="GEC25" s="1538"/>
      <c r="GED25" s="1538"/>
      <c r="GEE25" s="1538"/>
      <c r="GEF25" s="1538"/>
      <c r="GEG25" s="1538"/>
      <c r="GEH25" s="1538"/>
      <c r="GEI25" s="1538"/>
      <c r="GEJ25" s="1538"/>
      <c r="GEK25" s="1538"/>
      <c r="GEL25" s="1538"/>
      <c r="GEM25" s="1538"/>
      <c r="GEN25" s="1538"/>
      <c r="GEO25" s="1538"/>
      <c r="GEP25" s="1538"/>
      <c r="GEQ25" s="1538"/>
      <c r="GER25" s="1538"/>
      <c r="GES25" s="1538"/>
      <c r="GET25" s="1538"/>
      <c r="GEU25" s="1538"/>
      <c r="GEV25" s="1538"/>
      <c r="GEW25" s="1538"/>
      <c r="GEX25" s="1538"/>
      <c r="GEY25" s="1538"/>
      <c r="GEZ25" s="1538"/>
      <c r="GFA25" s="1538"/>
      <c r="GFB25" s="1538"/>
      <c r="GFC25" s="1538"/>
      <c r="GFD25" s="1538"/>
      <c r="GFE25" s="1538"/>
      <c r="GFF25" s="1538"/>
      <c r="GFG25" s="1538"/>
      <c r="GFH25" s="1538"/>
      <c r="GFI25" s="1538"/>
      <c r="GFJ25" s="1538"/>
      <c r="GFK25" s="1538"/>
      <c r="GFL25" s="1538"/>
      <c r="GFM25" s="1538"/>
      <c r="GFN25" s="1538"/>
      <c r="GFO25" s="1538"/>
      <c r="GFP25" s="1538"/>
      <c r="GFQ25" s="1538"/>
      <c r="GFR25" s="1538"/>
      <c r="GFS25" s="1538"/>
      <c r="GFT25" s="1538"/>
      <c r="GFU25" s="1538"/>
      <c r="GFV25" s="1538"/>
      <c r="GFW25" s="1538"/>
      <c r="GFX25" s="1538"/>
      <c r="GFY25" s="1538"/>
      <c r="GFZ25" s="1538"/>
      <c r="GGA25" s="1538"/>
      <c r="GGB25" s="1538"/>
      <c r="GGC25" s="1538"/>
      <c r="GGD25" s="1538"/>
      <c r="GGE25" s="1538"/>
      <c r="GGF25" s="1538"/>
      <c r="GGG25" s="1538"/>
      <c r="GGH25" s="1538"/>
      <c r="GGI25" s="1538"/>
      <c r="GGJ25" s="1538"/>
      <c r="GGK25" s="1538"/>
      <c r="GGL25" s="1538"/>
      <c r="GGM25" s="1538"/>
      <c r="GGN25" s="1538"/>
      <c r="GGO25" s="1538"/>
      <c r="GGP25" s="1538"/>
      <c r="GGQ25" s="1538"/>
      <c r="GGR25" s="1538"/>
      <c r="GGS25" s="1538"/>
      <c r="GGT25" s="1538"/>
      <c r="GGU25" s="1538"/>
      <c r="GGV25" s="1538"/>
      <c r="GGW25" s="1538"/>
      <c r="GGX25" s="1538"/>
      <c r="GGY25" s="1538"/>
      <c r="GGZ25" s="1538"/>
      <c r="GHA25" s="1538"/>
      <c r="GHB25" s="1538"/>
      <c r="GHC25" s="1538"/>
      <c r="GHD25" s="1538"/>
      <c r="GHE25" s="1538"/>
      <c r="GHF25" s="1538"/>
      <c r="GHG25" s="1538"/>
      <c r="GHH25" s="1538"/>
      <c r="GHI25" s="1538"/>
      <c r="GHJ25" s="1538"/>
      <c r="GHK25" s="1538"/>
      <c r="GHL25" s="1538"/>
      <c r="GHM25" s="1538"/>
      <c r="GHN25" s="1538"/>
      <c r="GHO25" s="1538"/>
      <c r="GHP25" s="1538"/>
      <c r="GHQ25" s="1538"/>
      <c r="GHR25" s="1538"/>
      <c r="GHS25" s="1538"/>
      <c r="GHT25" s="1538"/>
      <c r="GHU25" s="1538"/>
      <c r="GHV25" s="1538"/>
      <c r="GHW25" s="1538"/>
      <c r="GHX25" s="1538"/>
      <c r="GHY25" s="1538"/>
      <c r="GHZ25" s="1538"/>
      <c r="GIA25" s="1538"/>
      <c r="GIB25" s="1538"/>
      <c r="GIC25" s="1538"/>
      <c r="GID25" s="1538"/>
      <c r="GIE25" s="1538"/>
      <c r="GIF25" s="1538"/>
      <c r="GIG25" s="1538"/>
      <c r="GIH25" s="1538"/>
      <c r="GII25" s="1538"/>
      <c r="GIJ25" s="1538"/>
      <c r="GIK25" s="1538"/>
      <c r="GIL25" s="1538"/>
      <c r="GIM25" s="1538"/>
      <c r="GIN25" s="1538"/>
      <c r="GIO25" s="1538"/>
      <c r="GIP25" s="1538"/>
      <c r="GIQ25" s="1538"/>
      <c r="GIR25" s="1538"/>
      <c r="GIS25" s="1538"/>
      <c r="GIT25" s="1538"/>
      <c r="GIU25" s="1538"/>
      <c r="GIV25" s="1538"/>
      <c r="GIW25" s="1538"/>
      <c r="GIX25" s="1538"/>
      <c r="GIY25" s="1538"/>
      <c r="GIZ25" s="1538"/>
      <c r="GJA25" s="1538"/>
      <c r="GJB25" s="1538"/>
      <c r="GJC25" s="1538"/>
      <c r="GJD25" s="1538"/>
      <c r="GJE25" s="1538"/>
      <c r="GJF25" s="1538"/>
      <c r="GJG25" s="1538"/>
      <c r="GJH25" s="1538"/>
      <c r="GJI25" s="1538"/>
      <c r="GJJ25" s="1538"/>
      <c r="GJK25" s="1538"/>
      <c r="GJL25" s="1538"/>
      <c r="GJM25" s="1538"/>
      <c r="GJN25" s="1538"/>
      <c r="GJO25" s="1538"/>
      <c r="GJP25" s="1538"/>
      <c r="GJQ25" s="1538"/>
      <c r="GJR25" s="1538"/>
      <c r="GJS25" s="1538"/>
      <c r="GJT25" s="1538"/>
      <c r="GJU25" s="1538"/>
      <c r="GJV25" s="1538"/>
      <c r="GJW25" s="1538"/>
      <c r="GJX25" s="1538"/>
      <c r="GJY25" s="1538"/>
      <c r="GJZ25" s="1538"/>
      <c r="GKA25" s="1538"/>
      <c r="GKB25" s="1538"/>
      <c r="GKC25" s="1538"/>
      <c r="GKD25" s="1538"/>
      <c r="GKE25" s="1538"/>
      <c r="GKF25" s="1538"/>
      <c r="GKG25" s="1538"/>
      <c r="GKH25" s="1538"/>
      <c r="GKI25" s="1538"/>
      <c r="GKJ25" s="1538"/>
      <c r="GKK25" s="1538"/>
      <c r="GKL25" s="1538"/>
      <c r="GKM25" s="1538"/>
      <c r="GKN25" s="1538"/>
      <c r="GKO25" s="1538"/>
      <c r="GKP25" s="1538"/>
      <c r="GKQ25" s="1538"/>
      <c r="GKR25" s="1538"/>
      <c r="GKS25" s="1538"/>
      <c r="GKT25" s="1538"/>
      <c r="GKU25" s="1538"/>
      <c r="GKV25" s="1538"/>
      <c r="GKW25" s="1538"/>
      <c r="GKX25" s="1538"/>
      <c r="GKY25" s="1538"/>
      <c r="GKZ25" s="1538"/>
      <c r="GLA25" s="1538"/>
      <c r="GLB25" s="1538"/>
      <c r="GLC25" s="1538"/>
      <c r="GLD25" s="1538"/>
      <c r="GLE25" s="1538"/>
      <c r="GLF25" s="1538"/>
      <c r="GLG25" s="1538"/>
      <c r="GLH25" s="1538"/>
      <c r="GLI25" s="1538"/>
      <c r="GLJ25" s="1538"/>
      <c r="GLK25" s="1538"/>
      <c r="GLL25" s="1538"/>
      <c r="GLM25" s="1538"/>
      <c r="GLN25" s="1538"/>
      <c r="GLO25" s="1538"/>
      <c r="GLP25" s="1538"/>
      <c r="GLQ25" s="1538"/>
      <c r="GLR25" s="1538"/>
      <c r="GLS25" s="1538"/>
      <c r="GLT25" s="1538"/>
      <c r="GLU25" s="1538"/>
      <c r="GLV25" s="1538"/>
      <c r="GLW25" s="1538"/>
      <c r="GLX25" s="1538"/>
      <c r="GLY25" s="1538"/>
      <c r="GLZ25" s="1538"/>
      <c r="GMA25" s="1538"/>
      <c r="GMB25" s="1538"/>
      <c r="GMC25" s="1538"/>
      <c r="GMD25" s="1538"/>
      <c r="GME25" s="1538"/>
      <c r="GMF25" s="1538"/>
      <c r="GMG25" s="1538"/>
      <c r="GMH25" s="1538"/>
      <c r="GMI25" s="1538"/>
      <c r="GMJ25" s="1538"/>
      <c r="GMK25" s="1538"/>
      <c r="GML25" s="1538"/>
      <c r="GMM25" s="1538"/>
      <c r="GMN25" s="1538"/>
      <c r="GMO25" s="1538"/>
      <c r="GMP25" s="1538"/>
      <c r="GMQ25" s="1538"/>
      <c r="GMR25" s="1538"/>
      <c r="GMS25" s="1538"/>
      <c r="GMT25" s="1538"/>
      <c r="GMU25" s="1538"/>
      <c r="GMV25" s="1538"/>
      <c r="GMW25" s="1538"/>
      <c r="GMX25" s="1538"/>
      <c r="GMY25" s="1538"/>
      <c r="GMZ25" s="1538"/>
      <c r="GNA25" s="1538"/>
      <c r="GNB25" s="1538"/>
      <c r="GNC25" s="1538"/>
      <c r="GND25" s="1538"/>
      <c r="GNE25" s="1538"/>
      <c r="GNF25" s="1538"/>
      <c r="GNG25" s="1538"/>
      <c r="GNH25" s="1538"/>
      <c r="GNI25" s="1538"/>
      <c r="GNJ25" s="1538"/>
      <c r="GNK25" s="1538"/>
      <c r="GNL25" s="1538"/>
      <c r="GNM25" s="1538"/>
      <c r="GNN25" s="1538"/>
      <c r="GNO25" s="1538"/>
      <c r="GNP25" s="1538"/>
      <c r="GNQ25" s="1538"/>
      <c r="GNR25" s="1538"/>
      <c r="GNS25" s="1538"/>
      <c r="GNT25" s="1538"/>
      <c r="GNU25" s="1538"/>
      <c r="GNV25" s="1538"/>
      <c r="GNW25" s="1538"/>
      <c r="GNX25" s="1538"/>
      <c r="GNY25" s="1538"/>
      <c r="GNZ25" s="1538"/>
      <c r="GOA25" s="1538"/>
      <c r="GOB25" s="1538"/>
      <c r="GOC25" s="1538"/>
      <c r="GOD25" s="1538"/>
      <c r="GOE25" s="1538"/>
      <c r="GOF25" s="1538"/>
      <c r="GOG25" s="1538"/>
      <c r="GOH25" s="1538"/>
      <c r="GOI25" s="1538"/>
      <c r="GOJ25" s="1538"/>
      <c r="GOK25" s="1538"/>
      <c r="GOL25" s="1538"/>
      <c r="GOM25" s="1538"/>
      <c r="GON25" s="1538"/>
      <c r="GOO25" s="1538"/>
      <c r="GOP25" s="1538"/>
      <c r="GOQ25" s="1538"/>
      <c r="GOR25" s="1538"/>
      <c r="GOS25" s="1538"/>
      <c r="GOT25" s="1538"/>
      <c r="GOU25" s="1538"/>
      <c r="GOV25" s="1538"/>
      <c r="GOW25" s="1538"/>
      <c r="GOX25" s="1538"/>
      <c r="GOY25" s="1538"/>
      <c r="GOZ25" s="1538"/>
      <c r="GPA25" s="1538"/>
      <c r="GPB25" s="1538"/>
      <c r="GPC25" s="1538"/>
      <c r="GPD25" s="1538"/>
      <c r="GPE25" s="1538"/>
      <c r="GPF25" s="1538"/>
      <c r="GPG25" s="1538"/>
      <c r="GPH25" s="1538"/>
      <c r="GPI25" s="1538"/>
      <c r="GPJ25" s="1538"/>
      <c r="GPK25" s="1538"/>
      <c r="GPL25" s="1538"/>
      <c r="GPM25" s="1538"/>
      <c r="GPN25" s="1538"/>
      <c r="GPO25" s="1538"/>
      <c r="GPP25" s="1538"/>
      <c r="GPQ25" s="1538"/>
      <c r="GPR25" s="1538"/>
      <c r="GPS25" s="1538"/>
      <c r="GPT25" s="1538"/>
      <c r="GPU25" s="1538"/>
      <c r="GPV25" s="1538"/>
      <c r="GPW25" s="1538"/>
      <c r="GPX25" s="1538"/>
      <c r="GPY25" s="1538"/>
      <c r="GPZ25" s="1538"/>
      <c r="GQA25" s="1538"/>
      <c r="GQB25" s="1538"/>
      <c r="GQC25" s="1538"/>
      <c r="GQD25" s="1538"/>
      <c r="GQE25" s="1538"/>
      <c r="GQF25" s="1538"/>
      <c r="GQG25" s="1538"/>
      <c r="GQH25" s="1538"/>
      <c r="GQI25" s="1538"/>
      <c r="GQJ25" s="1538"/>
      <c r="GQK25" s="1538"/>
      <c r="GQL25" s="1538"/>
      <c r="GQM25" s="1538"/>
      <c r="GQN25" s="1538"/>
      <c r="GQO25" s="1538"/>
      <c r="GQP25" s="1538"/>
      <c r="GQQ25" s="1538"/>
      <c r="GQR25" s="1538"/>
      <c r="GQS25" s="1538"/>
      <c r="GQT25" s="1538"/>
      <c r="GQU25" s="1538"/>
      <c r="GQV25" s="1538"/>
      <c r="GQW25" s="1538"/>
      <c r="GQX25" s="1538"/>
      <c r="GQY25" s="1538"/>
      <c r="GQZ25" s="1538"/>
      <c r="GRA25" s="1538"/>
      <c r="GRB25" s="1538"/>
      <c r="GRC25" s="1538"/>
      <c r="GRD25" s="1538"/>
      <c r="GRE25" s="1538"/>
      <c r="GRF25" s="1538"/>
      <c r="GRG25" s="1538"/>
      <c r="GRH25" s="1538"/>
      <c r="GRI25" s="1538"/>
      <c r="GRJ25" s="1538"/>
      <c r="GRK25" s="1538"/>
      <c r="GRL25" s="1538"/>
      <c r="GRM25" s="1538"/>
      <c r="GRN25" s="1538"/>
      <c r="GRO25" s="1538"/>
      <c r="GRP25" s="1538"/>
      <c r="GRQ25" s="1538"/>
      <c r="GRR25" s="1538"/>
      <c r="GRS25" s="1538"/>
      <c r="GRT25" s="1538"/>
      <c r="GRU25" s="1538"/>
      <c r="GRV25" s="1538"/>
      <c r="GRW25" s="1538"/>
      <c r="GRX25" s="1538"/>
      <c r="GRY25" s="1538"/>
      <c r="GRZ25" s="1538"/>
      <c r="GSA25" s="1538"/>
      <c r="GSB25" s="1538"/>
      <c r="GSC25" s="1538"/>
      <c r="GSD25" s="1538"/>
      <c r="GSE25" s="1538"/>
      <c r="GSF25" s="1538"/>
      <c r="GSG25" s="1538"/>
      <c r="GSH25" s="1538"/>
      <c r="GSI25" s="1538"/>
      <c r="GSJ25" s="1538"/>
      <c r="GSK25" s="1538"/>
      <c r="GSL25" s="1538"/>
      <c r="GSM25" s="1538"/>
      <c r="GSN25" s="1538"/>
      <c r="GSO25" s="1538"/>
      <c r="GSP25" s="1538"/>
      <c r="GSQ25" s="1538"/>
      <c r="GSR25" s="1538"/>
      <c r="GSS25" s="1538"/>
      <c r="GST25" s="1538"/>
      <c r="GSU25" s="1538"/>
      <c r="GSV25" s="1538"/>
      <c r="GSW25" s="1538"/>
      <c r="GSX25" s="1538"/>
      <c r="GSY25" s="1538"/>
      <c r="GSZ25" s="1538"/>
      <c r="GTA25" s="1538"/>
      <c r="GTB25" s="1538"/>
      <c r="GTC25" s="1538"/>
      <c r="GTD25" s="1538"/>
      <c r="GTE25" s="1538"/>
      <c r="GTF25" s="1538"/>
      <c r="GTG25" s="1538"/>
      <c r="GTH25" s="1538"/>
      <c r="GTI25" s="1538"/>
      <c r="GTJ25" s="1538"/>
      <c r="GTK25" s="1538"/>
      <c r="GTL25" s="1538"/>
      <c r="GTM25" s="1538"/>
      <c r="GTN25" s="1538"/>
      <c r="GTO25" s="1538"/>
      <c r="GTP25" s="1538"/>
      <c r="GTQ25" s="1538"/>
      <c r="GTR25" s="1538"/>
      <c r="GTS25" s="1538"/>
      <c r="GTT25" s="1538"/>
      <c r="GTU25" s="1538"/>
      <c r="GTV25" s="1538"/>
      <c r="GTW25" s="1538"/>
      <c r="GTX25" s="1538"/>
      <c r="GTY25" s="1538"/>
      <c r="GTZ25" s="1538"/>
      <c r="GUA25" s="1538"/>
      <c r="GUB25" s="1538"/>
      <c r="GUC25" s="1538"/>
      <c r="GUD25" s="1538"/>
      <c r="GUE25" s="1538"/>
      <c r="GUF25" s="1538"/>
      <c r="GUG25" s="1538"/>
      <c r="GUH25" s="1538"/>
      <c r="GUI25" s="1538"/>
      <c r="GUJ25" s="1538"/>
      <c r="GUK25" s="1538"/>
      <c r="GUL25" s="1538"/>
      <c r="GUM25" s="1538"/>
      <c r="GUN25" s="1538"/>
      <c r="GUO25" s="1538"/>
      <c r="GUP25" s="1538"/>
      <c r="GUQ25" s="1538"/>
      <c r="GUR25" s="1538"/>
      <c r="GUS25" s="1538"/>
      <c r="GUT25" s="1538"/>
      <c r="GUU25" s="1538"/>
      <c r="GUV25" s="1538"/>
      <c r="GUW25" s="1538"/>
      <c r="GUX25" s="1538"/>
      <c r="GUY25" s="1538"/>
      <c r="GUZ25" s="1538"/>
      <c r="GVA25" s="1538"/>
      <c r="GVB25" s="1538"/>
      <c r="GVC25" s="1538"/>
      <c r="GVD25" s="1538"/>
      <c r="GVE25" s="1538"/>
      <c r="GVF25" s="1538"/>
      <c r="GVG25" s="1538"/>
      <c r="GVH25" s="1538"/>
      <c r="GVI25" s="1538"/>
      <c r="GVJ25" s="1538"/>
      <c r="GVK25" s="1538"/>
      <c r="GVL25" s="1538"/>
      <c r="GVM25" s="1538"/>
      <c r="GVN25" s="1538"/>
      <c r="GVO25" s="1538"/>
      <c r="GVP25" s="1538"/>
      <c r="GVQ25" s="1538"/>
      <c r="GVR25" s="1538"/>
      <c r="GVS25" s="1538"/>
      <c r="GVT25" s="1538"/>
      <c r="GVU25" s="1538"/>
      <c r="GVV25" s="1538"/>
      <c r="GVW25" s="1538"/>
      <c r="GVX25" s="1538"/>
      <c r="GVY25" s="1538"/>
      <c r="GVZ25" s="1538"/>
      <c r="GWA25" s="1538"/>
      <c r="GWB25" s="1538"/>
      <c r="GWC25" s="1538"/>
      <c r="GWD25" s="1538"/>
      <c r="GWE25" s="1538"/>
      <c r="GWF25" s="1538"/>
      <c r="GWG25" s="1538"/>
      <c r="GWH25" s="1538"/>
      <c r="GWI25" s="1538"/>
      <c r="GWJ25" s="1538"/>
      <c r="GWK25" s="1538"/>
      <c r="GWL25" s="1538"/>
      <c r="GWM25" s="1538"/>
      <c r="GWN25" s="1538"/>
      <c r="GWO25" s="1538"/>
      <c r="GWP25" s="1538"/>
      <c r="GWQ25" s="1538"/>
      <c r="GWR25" s="1538"/>
      <c r="GWS25" s="1538"/>
      <c r="GWT25" s="1538"/>
      <c r="GWU25" s="1538"/>
      <c r="GWV25" s="1538"/>
      <c r="GWW25" s="1538"/>
      <c r="GWX25" s="1538"/>
      <c r="GWY25" s="1538"/>
      <c r="GWZ25" s="1538"/>
      <c r="GXA25" s="1538"/>
      <c r="GXB25" s="1538"/>
      <c r="GXC25" s="1538"/>
      <c r="GXD25" s="1538"/>
      <c r="GXE25" s="1538"/>
      <c r="GXF25" s="1538"/>
      <c r="GXG25" s="1538"/>
      <c r="GXH25" s="1538"/>
      <c r="GXI25" s="1538"/>
      <c r="GXJ25" s="1538"/>
      <c r="GXK25" s="1538"/>
      <c r="GXL25" s="1538"/>
      <c r="GXM25" s="1538"/>
      <c r="GXN25" s="1538"/>
      <c r="GXO25" s="1538"/>
      <c r="GXP25" s="1538"/>
      <c r="GXQ25" s="1538"/>
      <c r="GXR25" s="1538"/>
      <c r="GXS25" s="1538"/>
      <c r="GXT25" s="1538"/>
      <c r="GXU25" s="1538"/>
      <c r="GXV25" s="1538"/>
      <c r="GXW25" s="1538"/>
      <c r="GXX25" s="1538"/>
      <c r="GXY25" s="1538"/>
      <c r="GXZ25" s="1538"/>
      <c r="GYA25" s="1538"/>
      <c r="GYB25" s="1538"/>
      <c r="GYC25" s="1538"/>
      <c r="GYD25" s="1538"/>
      <c r="GYE25" s="1538"/>
      <c r="GYF25" s="1538"/>
      <c r="GYG25" s="1538"/>
      <c r="GYH25" s="1538"/>
      <c r="GYI25" s="1538"/>
      <c r="GYJ25" s="1538"/>
      <c r="GYK25" s="1538"/>
      <c r="GYL25" s="1538"/>
      <c r="GYM25" s="1538"/>
      <c r="GYN25" s="1538"/>
      <c r="GYO25" s="1538"/>
      <c r="GYP25" s="1538"/>
      <c r="GYQ25" s="1538"/>
      <c r="GYR25" s="1538"/>
      <c r="GYS25" s="1538"/>
      <c r="GYT25" s="1538"/>
      <c r="GYU25" s="1538"/>
      <c r="GYV25" s="1538"/>
      <c r="GYW25" s="1538"/>
      <c r="GYX25" s="1538"/>
      <c r="GYY25" s="1538"/>
      <c r="GYZ25" s="1538"/>
      <c r="GZA25" s="1538"/>
      <c r="GZB25" s="1538"/>
      <c r="GZC25" s="1538"/>
      <c r="GZD25" s="1538"/>
      <c r="GZE25" s="1538"/>
      <c r="GZF25" s="1538"/>
      <c r="GZG25" s="1538"/>
      <c r="GZH25" s="1538"/>
      <c r="GZI25" s="1538"/>
      <c r="GZJ25" s="1538"/>
      <c r="GZK25" s="1538"/>
      <c r="GZL25" s="1538"/>
      <c r="GZM25" s="1538"/>
      <c r="GZN25" s="1538"/>
      <c r="GZO25" s="1538"/>
      <c r="GZP25" s="1538"/>
      <c r="GZQ25" s="1538"/>
      <c r="GZR25" s="1538"/>
      <c r="GZS25" s="1538"/>
      <c r="GZT25" s="1538"/>
      <c r="GZU25" s="1538"/>
      <c r="GZV25" s="1538"/>
      <c r="GZW25" s="1538"/>
      <c r="GZX25" s="1538"/>
      <c r="GZY25" s="1538"/>
      <c r="GZZ25" s="1538"/>
      <c r="HAA25" s="1538"/>
      <c r="HAB25" s="1538"/>
      <c r="HAC25" s="1538"/>
      <c r="HAD25" s="1538"/>
      <c r="HAE25" s="1538"/>
      <c r="HAF25" s="1538"/>
      <c r="HAG25" s="1538"/>
      <c r="HAH25" s="1538"/>
      <c r="HAI25" s="1538"/>
      <c r="HAJ25" s="1538"/>
      <c r="HAK25" s="1538"/>
      <c r="HAL25" s="1538"/>
      <c r="HAM25" s="1538"/>
      <c r="HAN25" s="1538"/>
      <c r="HAO25" s="1538"/>
      <c r="HAP25" s="1538"/>
      <c r="HAQ25" s="1538"/>
      <c r="HAR25" s="1538"/>
      <c r="HAS25" s="1538"/>
      <c r="HAT25" s="1538"/>
      <c r="HAU25" s="1538"/>
      <c r="HAV25" s="1538"/>
      <c r="HAW25" s="1538"/>
      <c r="HAX25" s="1538"/>
      <c r="HAY25" s="1538"/>
      <c r="HAZ25" s="1538"/>
      <c r="HBA25" s="1538"/>
      <c r="HBB25" s="1538"/>
      <c r="HBC25" s="1538"/>
      <c r="HBD25" s="1538"/>
      <c r="HBE25" s="1538"/>
      <c r="HBF25" s="1538"/>
      <c r="HBG25" s="1538"/>
      <c r="HBH25" s="1538"/>
      <c r="HBI25" s="1538"/>
      <c r="HBJ25" s="1538"/>
      <c r="HBK25" s="1538"/>
      <c r="HBL25" s="1538"/>
      <c r="HBM25" s="1538"/>
      <c r="HBN25" s="1538"/>
      <c r="HBO25" s="1538"/>
      <c r="HBP25" s="1538"/>
      <c r="HBQ25" s="1538"/>
      <c r="HBR25" s="1538"/>
      <c r="HBS25" s="1538"/>
      <c r="HBT25" s="1538"/>
      <c r="HBU25" s="1538"/>
      <c r="HBV25" s="1538"/>
      <c r="HBW25" s="1538"/>
      <c r="HBX25" s="1538"/>
      <c r="HBY25" s="1538"/>
      <c r="HBZ25" s="1538"/>
      <c r="HCA25" s="1538"/>
      <c r="HCB25" s="1538"/>
      <c r="HCC25" s="1538"/>
      <c r="HCD25" s="1538"/>
      <c r="HCE25" s="1538"/>
      <c r="HCF25" s="1538"/>
      <c r="HCG25" s="1538"/>
      <c r="HCH25" s="1538"/>
      <c r="HCI25" s="1538"/>
      <c r="HCJ25" s="1538"/>
      <c r="HCK25" s="1538"/>
      <c r="HCL25" s="1538"/>
      <c r="HCM25" s="1538"/>
      <c r="HCN25" s="1538"/>
      <c r="HCO25" s="1538"/>
      <c r="HCP25" s="1538"/>
      <c r="HCQ25" s="1538"/>
      <c r="HCR25" s="1538"/>
      <c r="HCS25" s="1538"/>
      <c r="HCT25" s="1538"/>
      <c r="HCU25" s="1538"/>
      <c r="HCV25" s="1538"/>
      <c r="HCW25" s="1538"/>
      <c r="HCX25" s="1538"/>
      <c r="HCY25" s="1538"/>
      <c r="HCZ25" s="1538"/>
      <c r="HDA25" s="1538"/>
      <c r="HDB25" s="1538"/>
      <c r="HDC25" s="1538"/>
      <c r="HDD25" s="1538"/>
      <c r="HDE25" s="1538"/>
      <c r="HDF25" s="1538"/>
      <c r="HDG25" s="1538"/>
      <c r="HDH25" s="1538"/>
      <c r="HDI25" s="1538"/>
      <c r="HDJ25" s="1538"/>
      <c r="HDK25" s="1538"/>
      <c r="HDL25" s="1538"/>
      <c r="HDM25" s="1538"/>
      <c r="HDN25" s="1538"/>
      <c r="HDO25" s="1538"/>
      <c r="HDP25" s="1538"/>
      <c r="HDQ25" s="1538"/>
      <c r="HDR25" s="1538"/>
      <c r="HDS25" s="1538"/>
      <c r="HDT25" s="1538"/>
      <c r="HDU25" s="1538"/>
      <c r="HDV25" s="1538"/>
      <c r="HDW25" s="1538"/>
      <c r="HDX25" s="1538"/>
      <c r="HDY25" s="1538"/>
      <c r="HDZ25" s="1538"/>
      <c r="HEA25" s="1538"/>
      <c r="HEB25" s="1538"/>
      <c r="HEC25" s="1538"/>
      <c r="HED25" s="1538"/>
      <c r="HEE25" s="1538"/>
      <c r="HEF25" s="1538"/>
      <c r="HEG25" s="1538"/>
      <c r="HEH25" s="1538"/>
      <c r="HEI25" s="1538"/>
      <c r="HEJ25" s="1538"/>
      <c r="HEK25" s="1538"/>
      <c r="HEL25" s="1538"/>
      <c r="HEM25" s="1538"/>
      <c r="HEN25" s="1538"/>
      <c r="HEO25" s="1538"/>
      <c r="HEP25" s="1538"/>
      <c r="HEQ25" s="1538"/>
      <c r="HER25" s="1538"/>
      <c r="HES25" s="1538"/>
      <c r="HET25" s="1538"/>
      <c r="HEU25" s="1538"/>
      <c r="HEV25" s="1538"/>
      <c r="HEW25" s="1538"/>
      <c r="HEX25" s="1538"/>
      <c r="HEY25" s="1538"/>
      <c r="HEZ25" s="1538"/>
      <c r="HFA25" s="1538"/>
      <c r="HFB25" s="1538"/>
      <c r="HFC25" s="1538"/>
      <c r="HFD25" s="1538"/>
      <c r="HFE25" s="1538"/>
      <c r="HFF25" s="1538"/>
      <c r="HFG25" s="1538"/>
      <c r="HFH25" s="1538"/>
      <c r="HFI25" s="1538"/>
      <c r="HFJ25" s="1538"/>
      <c r="HFK25" s="1538"/>
      <c r="HFL25" s="1538"/>
      <c r="HFM25" s="1538"/>
      <c r="HFN25" s="1538"/>
      <c r="HFO25" s="1538"/>
      <c r="HFP25" s="1538"/>
      <c r="HFQ25" s="1538"/>
      <c r="HFR25" s="1538"/>
      <c r="HFS25" s="1538"/>
      <c r="HFT25" s="1538"/>
      <c r="HFU25" s="1538"/>
      <c r="HFV25" s="1538"/>
      <c r="HFW25" s="1538"/>
      <c r="HFX25" s="1538"/>
      <c r="HFY25" s="1538"/>
      <c r="HFZ25" s="1538"/>
      <c r="HGA25" s="1538"/>
      <c r="HGB25" s="1538"/>
      <c r="HGC25" s="1538"/>
      <c r="HGD25" s="1538"/>
      <c r="HGE25" s="1538"/>
      <c r="HGF25" s="1538"/>
      <c r="HGG25" s="1538"/>
      <c r="HGH25" s="1538"/>
      <c r="HGI25" s="1538"/>
      <c r="HGJ25" s="1538"/>
      <c r="HGK25" s="1538"/>
      <c r="HGL25" s="1538"/>
      <c r="HGM25" s="1538"/>
      <c r="HGN25" s="1538"/>
      <c r="HGO25" s="1538"/>
      <c r="HGP25" s="1538"/>
      <c r="HGQ25" s="1538"/>
      <c r="HGR25" s="1538"/>
      <c r="HGS25" s="1538"/>
      <c r="HGT25" s="1538"/>
      <c r="HGU25" s="1538"/>
      <c r="HGV25" s="1538"/>
      <c r="HGW25" s="1538"/>
      <c r="HGX25" s="1538"/>
      <c r="HGY25" s="1538"/>
      <c r="HGZ25" s="1538"/>
      <c r="HHA25" s="1538"/>
      <c r="HHB25" s="1538"/>
      <c r="HHC25" s="1538"/>
      <c r="HHD25" s="1538"/>
      <c r="HHE25" s="1538"/>
      <c r="HHF25" s="1538"/>
      <c r="HHG25" s="1538"/>
      <c r="HHH25" s="1538"/>
      <c r="HHI25" s="1538"/>
      <c r="HHJ25" s="1538"/>
      <c r="HHK25" s="1538"/>
      <c r="HHL25" s="1538"/>
      <c r="HHM25" s="1538"/>
      <c r="HHN25" s="1538"/>
      <c r="HHO25" s="1538"/>
      <c r="HHP25" s="1538"/>
      <c r="HHQ25" s="1538"/>
      <c r="HHR25" s="1538"/>
      <c r="HHS25" s="1538"/>
      <c r="HHT25" s="1538"/>
      <c r="HHU25" s="1538"/>
      <c r="HHV25" s="1538"/>
      <c r="HHW25" s="1538"/>
      <c r="HHX25" s="1538"/>
      <c r="HHY25" s="1538"/>
      <c r="HHZ25" s="1538"/>
      <c r="HIA25" s="1538"/>
      <c r="HIB25" s="1538"/>
      <c r="HIC25" s="1538"/>
      <c r="HID25" s="1538"/>
      <c r="HIE25" s="1538"/>
      <c r="HIF25" s="1538"/>
      <c r="HIG25" s="1538"/>
      <c r="HIH25" s="1538"/>
      <c r="HII25" s="1538"/>
      <c r="HIJ25" s="1538"/>
      <c r="HIK25" s="1538"/>
      <c r="HIL25" s="1538"/>
      <c r="HIM25" s="1538"/>
      <c r="HIN25" s="1538"/>
      <c r="HIO25" s="1538"/>
      <c r="HIP25" s="1538"/>
      <c r="HIQ25" s="1538"/>
      <c r="HIR25" s="1538"/>
      <c r="HIS25" s="1538"/>
      <c r="HIT25" s="1538"/>
      <c r="HIU25" s="1538"/>
      <c r="HIV25" s="1538"/>
      <c r="HIW25" s="1538"/>
      <c r="HIX25" s="1538"/>
      <c r="HIY25" s="1538"/>
      <c r="HIZ25" s="1538"/>
      <c r="HJA25" s="1538"/>
      <c r="HJB25" s="1538"/>
      <c r="HJC25" s="1538"/>
      <c r="HJD25" s="1538"/>
      <c r="HJE25" s="1538"/>
      <c r="HJF25" s="1538"/>
      <c r="HJG25" s="1538"/>
      <c r="HJH25" s="1538"/>
      <c r="HJI25" s="1538"/>
      <c r="HJJ25" s="1538"/>
      <c r="HJK25" s="1538"/>
      <c r="HJL25" s="1538"/>
      <c r="HJM25" s="1538"/>
      <c r="HJN25" s="1538"/>
      <c r="HJO25" s="1538"/>
      <c r="HJP25" s="1538"/>
      <c r="HJQ25" s="1538"/>
      <c r="HJR25" s="1538"/>
      <c r="HJS25" s="1538"/>
      <c r="HJT25" s="1538"/>
      <c r="HJU25" s="1538"/>
      <c r="HJV25" s="1538"/>
      <c r="HJW25" s="1538"/>
      <c r="HJX25" s="1538"/>
      <c r="HJY25" s="1538"/>
      <c r="HJZ25" s="1538"/>
      <c r="HKA25" s="1538"/>
      <c r="HKB25" s="1538"/>
      <c r="HKC25" s="1538"/>
      <c r="HKD25" s="1538"/>
      <c r="HKE25" s="1538"/>
      <c r="HKF25" s="1538"/>
      <c r="HKG25" s="1538"/>
      <c r="HKH25" s="1538"/>
      <c r="HKI25" s="1538"/>
      <c r="HKJ25" s="1538"/>
      <c r="HKK25" s="1538"/>
      <c r="HKL25" s="1538"/>
      <c r="HKM25" s="1538"/>
      <c r="HKN25" s="1538"/>
      <c r="HKO25" s="1538"/>
      <c r="HKP25" s="1538"/>
      <c r="HKQ25" s="1538"/>
      <c r="HKR25" s="1538"/>
      <c r="HKS25" s="1538"/>
      <c r="HKT25" s="1538"/>
      <c r="HKU25" s="1538"/>
      <c r="HKV25" s="1538"/>
      <c r="HKW25" s="1538"/>
      <c r="HKX25" s="1538"/>
      <c r="HKY25" s="1538"/>
      <c r="HKZ25" s="1538"/>
      <c r="HLA25" s="1538"/>
      <c r="HLB25" s="1538"/>
      <c r="HLC25" s="1538"/>
      <c r="HLD25" s="1538"/>
      <c r="HLE25" s="1538"/>
      <c r="HLF25" s="1538"/>
      <c r="HLG25" s="1538"/>
      <c r="HLH25" s="1538"/>
      <c r="HLI25" s="1538"/>
      <c r="HLJ25" s="1538"/>
      <c r="HLK25" s="1538"/>
      <c r="HLL25" s="1538"/>
      <c r="HLM25" s="1538"/>
      <c r="HLN25" s="1538"/>
      <c r="HLO25" s="1538"/>
      <c r="HLP25" s="1538"/>
      <c r="HLQ25" s="1538"/>
      <c r="HLR25" s="1538"/>
      <c r="HLS25" s="1538"/>
      <c r="HLT25" s="1538"/>
      <c r="HLU25" s="1538"/>
      <c r="HLV25" s="1538"/>
      <c r="HLW25" s="1538"/>
      <c r="HLX25" s="1538"/>
      <c r="HLY25" s="1538"/>
      <c r="HLZ25" s="1538"/>
      <c r="HMA25" s="1538"/>
      <c r="HMB25" s="1538"/>
      <c r="HMC25" s="1538"/>
      <c r="HMD25" s="1538"/>
      <c r="HME25" s="1538"/>
      <c r="HMF25" s="1538"/>
      <c r="HMG25" s="1538"/>
      <c r="HMH25" s="1538"/>
      <c r="HMI25" s="1538"/>
      <c r="HMJ25" s="1538"/>
      <c r="HMK25" s="1538"/>
      <c r="HML25" s="1538"/>
      <c r="HMM25" s="1538"/>
      <c r="HMN25" s="1538"/>
      <c r="HMO25" s="1538"/>
      <c r="HMP25" s="1538"/>
      <c r="HMQ25" s="1538"/>
      <c r="HMR25" s="1538"/>
      <c r="HMS25" s="1538"/>
      <c r="HMT25" s="1538"/>
      <c r="HMU25" s="1538"/>
      <c r="HMV25" s="1538"/>
      <c r="HMW25" s="1538"/>
      <c r="HMX25" s="1538"/>
      <c r="HMY25" s="1538"/>
      <c r="HMZ25" s="1538"/>
      <c r="HNA25" s="1538"/>
      <c r="HNB25" s="1538"/>
      <c r="HNC25" s="1538"/>
      <c r="HND25" s="1538"/>
      <c r="HNE25" s="1538"/>
      <c r="HNF25" s="1538"/>
      <c r="HNG25" s="1538"/>
      <c r="HNH25" s="1538"/>
      <c r="HNI25" s="1538"/>
      <c r="HNJ25" s="1538"/>
      <c r="HNK25" s="1538"/>
      <c r="HNL25" s="1538"/>
      <c r="HNM25" s="1538"/>
      <c r="HNN25" s="1538"/>
      <c r="HNO25" s="1538"/>
      <c r="HNP25" s="1538"/>
      <c r="HNQ25" s="1538"/>
      <c r="HNR25" s="1538"/>
      <c r="HNS25" s="1538"/>
      <c r="HNT25" s="1538"/>
      <c r="HNU25" s="1538"/>
      <c r="HNV25" s="1538"/>
      <c r="HNW25" s="1538"/>
      <c r="HNX25" s="1538"/>
      <c r="HNY25" s="1538"/>
      <c r="HNZ25" s="1538"/>
      <c r="HOA25" s="1538"/>
      <c r="HOB25" s="1538"/>
      <c r="HOC25" s="1538"/>
      <c r="HOD25" s="1538"/>
      <c r="HOE25" s="1538"/>
      <c r="HOF25" s="1538"/>
      <c r="HOG25" s="1538"/>
      <c r="HOH25" s="1538"/>
      <c r="HOI25" s="1538"/>
      <c r="HOJ25" s="1538"/>
      <c r="HOK25" s="1538"/>
      <c r="HOL25" s="1538"/>
      <c r="HOM25" s="1538"/>
      <c r="HON25" s="1538"/>
      <c r="HOO25" s="1538"/>
      <c r="HOP25" s="1538"/>
      <c r="HOQ25" s="1538"/>
      <c r="HOR25" s="1538"/>
      <c r="HOS25" s="1538"/>
      <c r="HOT25" s="1538"/>
      <c r="HOU25" s="1538"/>
      <c r="HOV25" s="1538"/>
      <c r="HOW25" s="1538"/>
      <c r="HOX25" s="1538"/>
      <c r="HOY25" s="1538"/>
      <c r="HOZ25" s="1538"/>
      <c r="HPA25" s="1538"/>
      <c r="HPB25" s="1538"/>
      <c r="HPC25" s="1538"/>
      <c r="HPD25" s="1538"/>
      <c r="HPE25" s="1538"/>
      <c r="HPF25" s="1538"/>
      <c r="HPG25" s="1538"/>
      <c r="HPH25" s="1538"/>
      <c r="HPI25" s="1538"/>
      <c r="HPJ25" s="1538"/>
      <c r="HPK25" s="1538"/>
      <c r="HPL25" s="1538"/>
      <c r="HPM25" s="1538"/>
      <c r="HPN25" s="1538"/>
      <c r="HPO25" s="1538"/>
      <c r="HPP25" s="1538"/>
      <c r="HPQ25" s="1538"/>
      <c r="HPR25" s="1538"/>
      <c r="HPS25" s="1538"/>
      <c r="HPT25" s="1538"/>
      <c r="HPU25" s="1538"/>
      <c r="HPV25" s="1538"/>
      <c r="HPW25" s="1538"/>
      <c r="HPX25" s="1538"/>
      <c r="HPY25" s="1538"/>
      <c r="HPZ25" s="1538"/>
      <c r="HQA25" s="1538"/>
      <c r="HQB25" s="1538"/>
      <c r="HQC25" s="1538"/>
      <c r="HQD25" s="1538"/>
      <c r="HQE25" s="1538"/>
      <c r="HQF25" s="1538"/>
      <c r="HQG25" s="1538"/>
      <c r="HQH25" s="1538"/>
      <c r="HQI25" s="1538"/>
      <c r="HQJ25" s="1538"/>
      <c r="HQK25" s="1538"/>
      <c r="HQL25" s="1538"/>
      <c r="HQM25" s="1538"/>
      <c r="HQN25" s="1538"/>
      <c r="HQO25" s="1538"/>
      <c r="HQP25" s="1538"/>
      <c r="HQQ25" s="1538"/>
      <c r="HQR25" s="1538"/>
      <c r="HQS25" s="1538"/>
      <c r="HQT25" s="1538"/>
      <c r="HQU25" s="1538"/>
      <c r="HQV25" s="1538"/>
      <c r="HQW25" s="1538"/>
      <c r="HQX25" s="1538"/>
      <c r="HQY25" s="1538"/>
      <c r="HQZ25" s="1538"/>
      <c r="HRA25" s="1538"/>
      <c r="HRB25" s="1538"/>
      <c r="HRC25" s="1538"/>
      <c r="HRD25" s="1538"/>
      <c r="HRE25" s="1538"/>
      <c r="HRF25" s="1538"/>
      <c r="HRG25" s="1538"/>
      <c r="HRH25" s="1538"/>
      <c r="HRI25" s="1538"/>
      <c r="HRJ25" s="1538"/>
      <c r="HRK25" s="1538"/>
      <c r="HRL25" s="1538"/>
      <c r="HRM25" s="1538"/>
      <c r="HRN25" s="1538"/>
      <c r="HRO25" s="1538"/>
      <c r="HRP25" s="1538"/>
      <c r="HRQ25" s="1538"/>
      <c r="HRR25" s="1538"/>
      <c r="HRS25" s="1538"/>
      <c r="HRT25" s="1538"/>
      <c r="HRU25" s="1538"/>
      <c r="HRV25" s="1538"/>
      <c r="HRW25" s="1538"/>
      <c r="HRX25" s="1538"/>
      <c r="HRY25" s="1538"/>
      <c r="HRZ25" s="1538"/>
      <c r="HSA25" s="1538"/>
      <c r="HSB25" s="1538"/>
      <c r="HSC25" s="1538"/>
      <c r="HSD25" s="1538"/>
      <c r="HSE25" s="1538"/>
      <c r="HSF25" s="1538"/>
      <c r="HSG25" s="1538"/>
      <c r="HSH25" s="1538"/>
      <c r="HSI25" s="1538"/>
      <c r="HSJ25" s="1538"/>
      <c r="HSK25" s="1538"/>
      <c r="HSL25" s="1538"/>
      <c r="HSM25" s="1538"/>
      <c r="HSN25" s="1538"/>
      <c r="HSO25" s="1538"/>
      <c r="HSP25" s="1538"/>
      <c r="HSQ25" s="1538"/>
      <c r="HSR25" s="1538"/>
      <c r="HSS25" s="1538"/>
      <c r="HST25" s="1538"/>
      <c r="HSU25" s="1538"/>
      <c r="HSV25" s="1538"/>
      <c r="HSW25" s="1538"/>
      <c r="HSX25" s="1538"/>
      <c r="HSY25" s="1538"/>
      <c r="HSZ25" s="1538"/>
      <c r="HTA25" s="1538"/>
      <c r="HTB25" s="1538"/>
      <c r="HTC25" s="1538"/>
      <c r="HTD25" s="1538"/>
      <c r="HTE25" s="1538"/>
      <c r="HTF25" s="1538"/>
      <c r="HTG25" s="1538"/>
      <c r="HTH25" s="1538"/>
      <c r="HTI25" s="1538"/>
      <c r="HTJ25" s="1538"/>
      <c r="HTK25" s="1538"/>
      <c r="HTL25" s="1538"/>
      <c r="HTM25" s="1538"/>
      <c r="HTN25" s="1538"/>
      <c r="HTO25" s="1538"/>
      <c r="HTP25" s="1538"/>
      <c r="HTQ25" s="1538"/>
      <c r="HTR25" s="1538"/>
      <c r="HTS25" s="1538"/>
      <c r="HTT25" s="1538"/>
      <c r="HTU25" s="1538"/>
      <c r="HTV25" s="1538"/>
      <c r="HTW25" s="1538"/>
      <c r="HTX25" s="1538"/>
      <c r="HTY25" s="1538"/>
      <c r="HTZ25" s="1538"/>
      <c r="HUA25" s="1538"/>
      <c r="HUB25" s="1538"/>
      <c r="HUC25" s="1538"/>
      <c r="HUD25" s="1538"/>
      <c r="HUE25" s="1538"/>
      <c r="HUF25" s="1538"/>
      <c r="HUG25" s="1538"/>
      <c r="HUH25" s="1538"/>
      <c r="HUI25" s="1538"/>
      <c r="HUJ25" s="1538"/>
      <c r="HUK25" s="1538"/>
      <c r="HUL25" s="1538"/>
      <c r="HUM25" s="1538"/>
      <c r="HUN25" s="1538"/>
      <c r="HUO25" s="1538"/>
      <c r="HUP25" s="1538"/>
      <c r="HUQ25" s="1538"/>
      <c r="HUR25" s="1538"/>
      <c r="HUS25" s="1538"/>
      <c r="HUT25" s="1538"/>
      <c r="HUU25" s="1538"/>
      <c r="HUV25" s="1538"/>
      <c r="HUW25" s="1538"/>
      <c r="HUX25" s="1538"/>
      <c r="HUY25" s="1538"/>
      <c r="HUZ25" s="1538"/>
      <c r="HVA25" s="1538"/>
      <c r="HVB25" s="1538"/>
      <c r="HVC25" s="1538"/>
      <c r="HVD25" s="1538"/>
      <c r="HVE25" s="1538"/>
      <c r="HVF25" s="1538"/>
      <c r="HVG25" s="1538"/>
      <c r="HVH25" s="1538"/>
      <c r="HVI25" s="1538"/>
      <c r="HVJ25" s="1538"/>
      <c r="HVK25" s="1538"/>
      <c r="HVL25" s="1538"/>
      <c r="HVM25" s="1538"/>
      <c r="HVN25" s="1538"/>
      <c r="HVO25" s="1538"/>
      <c r="HVP25" s="1538"/>
      <c r="HVQ25" s="1538"/>
      <c r="HVR25" s="1538"/>
      <c r="HVS25" s="1538"/>
      <c r="HVT25" s="1538"/>
      <c r="HVU25" s="1538"/>
      <c r="HVV25" s="1538"/>
      <c r="HVW25" s="1538"/>
      <c r="HVX25" s="1538"/>
      <c r="HVY25" s="1538"/>
      <c r="HVZ25" s="1538"/>
      <c r="HWA25" s="1538"/>
      <c r="HWB25" s="1538"/>
      <c r="HWC25" s="1538"/>
      <c r="HWD25" s="1538"/>
      <c r="HWE25" s="1538"/>
      <c r="HWF25" s="1538"/>
      <c r="HWG25" s="1538"/>
      <c r="HWH25" s="1538"/>
      <c r="HWI25" s="1538"/>
      <c r="HWJ25" s="1538"/>
      <c r="HWK25" s="1538"/>
      <c r="HWL25" s="1538"/>
      <c r="HWM25" s="1538"/>
      <c r="HWN25" s="1538"/>
      <c r="HWO25" s="1538"/>
      <c r="HWP25" s="1538"/>
      <c r="HWQ25" s="1538"/>
      <c r="HWR25" s="1538"/>
      <c r="HWS25" s="1538"/>
      <c r="HWT25" s="1538"/>
      <c r="HWU25" s="1538"/>
      <c r="HWV25" s="1538"/>
      <c r="HWW25" s="1538"/>
      <c r="HWX25" s="1538"/>
      <c r="HWY25" s="1538"/>
      <c r="HWZ25" s="1538"/>
      <c r="HXA25" s="1538"/>
      <c r="HXB25" s="1538"/>
      <c r="HXC25" s="1538"/>
      <c r="HXD25" s="1538"/>
      <c r="HXE25" s="1538"/>
      <c r="HXF25" s="1538"/>
      <c r="HXG25" s="1538"/>
      <c r="HXH25" s="1538"/>
      <c r="HXI25" s="1538"/>
      <c r="HXJ25" s="1538"/>
      <c r="HXK25" s="1538"/>
      <c r="HXL25" s="1538"/>
      <c r="HXM25" s="1538"/>
      <c r="HXN25" s="1538"/>
      <c r="HXO25" s="1538"/>
      <c r="HXP25" s="1538"/>
      <c r="HXQ25" s="1538"/>
      <c r="HXR25" s="1538"/>
      <c r="HXS25" s="1538"/>
      <c r="HXT25" s="1538"/>
      <c r="HXU25" s="1538"/>
      <c r="HXV25" s="1538"/>
      <c r="HXW25" s="1538"/>
      <c r="HXX25" s="1538"/>
      <c r="HXY25" s="1538"/>
      <c r="HXZ25" s="1538"/>
      <c r="HYA25" s="1538"/>
      <c r="HYB25" s="1538"/>
      <c r="HYC25" s="1538"/>
      <c r="HYD25" s="1538"/>
      <c r="HYE25" s="1538"/>
      <c r="HYF25" s="1538"/>
      <c r="HYG25" s="1538"/>
      <c r="HYH25" s="1538"/>
      <c r="HYI25" s="1538"/>
      <c r="HYJ25" s="1538"/>
      <c r="HYK25" s="1538"/>
      <c r="HYL25" s="1538"/>
      <c r="HYM25" s="1538"/>
      <c r="HYN25" s="1538"/>
      <c r="HYO25" s="1538"/>
      <c r="HYP25" s="1538"/>
      <c r="HYQ25" s="1538"/>
      <c r="HYR25" s="1538"/>
      <c r="HYS25" s="1538"/>
      <c r="HYT25" s="1538"/>
      <c r="HYU25" s="1538"/>
      <c r="HYV25" s="1538"/>
      <c r="HYW25" s="1538"/>
      <c r="HYX25" s="1538"/>
      <c r="HYY25" s="1538"/>
      <c r="HYZ25" s="1538"/>
      <c r="HZA25" s="1538"/>
      <c r="HZB25" s="1538"/>
      <c r="HZC25" s="1538"/>
      <c r="HZD25" s="1538"/>
      <c r="HZE25" s="1538"/>
      <c r="HZF25" s="1538"/>
      <c r="HZG25" s="1538"/>
      <c r="HZH25" s="1538"/>
      <c r="HZI25" s="1538"/>
      <c r="HZJ25" s="1538"/>
      <c r="HZK25" s="1538"/>
      <c r="HZL25" s="1538"/>
      <c r="HZM25" s="1538"/>
      <c r="HZN25" s="1538"/>
      <c r="HZO25" s="1538"/>
      <c r="HZP25" s="1538"/>
      <c r="HZQ25" s="1538"/>
      <c r="HZR25" s="1538"/>
      <c r="HZS25" s="1538"/>
      <c r="HZT25" s="1538"/>
      <c r="HZU25" s="1538"/>
      <c r="HZV25" s="1538"/>
      <c r="HZW25" s="1538"/>
      <c r="HZX25" s="1538"/>
      <c r="HZY25" s="1538"/>
      <c r="HZZ25" s="1538"/>
      <c r="IAA25" s="1538"/>
      <c r="IAB25" s="1538"/>
      <c r="IAC25" s="1538"/>
      <c r="IAD25" s="1538"/>
      <c r="IAE25" s="1538"/>
      <c r="IAF25" s="1538"/>
      <c r="IAG25" s="1538"/>
      <c r="IAH25" s="1538"/>
      <c r="IAI25" s="1538"/>
      <c r="IAJ25" s="1538"/>
      <c r="IAK25" s="1538"/>
      <c r="IAL25" s="1538"/>
      <c r="IAM25" s="1538"/>
      <c r="IAN25" s="1538"/>
      <c r="IAO25" s="1538"/>
      <c r="IAP25" s="1538"/>
      <c r="IAQ25" s="1538"/>
      <c r="IAR25" s="1538"/>
      <c r="IAS25" s="1538"/>
      <c r="IAT25" s="1538"/>
      <c r="IAU25" s="1538"/>
      <c r="IAV25" s="1538"/>
      <c r="IAW25" s="1538"/>
      <c r="IAX25" s="1538"/>
      <c r="IAY25" s="1538"/>
      <c r="IAZ25" s="1538"/>
      <c r="IBA25" s="1538"/>
      <c r="IBB25" s="1538"/>
      <c r="IBC25" s="1538"/>
      <c r="IBD25" s="1538"/>
      <c r="IBE25" s="1538"/>
      <c r="IBF25" s="1538"/>
      <c r="IBG25" s="1538"/>
      <c r="IBH25" s="1538"/>
      <c r="IBI25" s="1538"/>
      <c r="IBJ25" s="1538"/>
      <c r="IBK25" s="1538"/>
      <c r="IBL25" s="1538"/>
      <c r="IBM25" s="1538"/>
      <c r="IBN25" s="1538"/>
      <c r="IBO25" s="1538"/>
      <c r="IBP25" s="1538"/>
      <c r="IBQ25" s="1538"/>
      <c r="IBR25" s="1538"/>
      <c r="IBS25" s="1538"/>
      <c r="IBT25" s="1538"/>
      <c r="IBU25" s="1538"/>
      <c r="IBV25" s="1538"/>
      <c r="IBW25" s="1538"/>
      <c r="IBX25" s="1538"/>
      <c r="IBY25" s="1538"/>
      <c r="IBZ25" s="1538"/>
      <c r="ICA25" s="1538"/>
      <c r="ICB25" s="1538"/>
      <c r="ICC25" s="1538"/>
      <c r="ICD25" s="1538"/>
      <c r="ICE25" s="1538"/>
      <c r="ICF25" s="1538"/>
      <c r="ICG25" s="1538"/>
      <c r="ICH25" s="1538"/>
      <c r="ICI25" s="1538"/>
      <c r="ICJ25" s="1538"/>
      <c r="ICK25" s="1538"/>
      <c r="ICL25" s="1538"/>
      <c r="ICM25" s="1538"/>
      <c r="ICN25" s="1538"/>
      <c r="ICO25" s="1538"/>
      <c r="ICP25" s="1538"/>
      <c r="ICQ25" s="1538"/>
      <c r="ICR25" s="1538"/>
      <c r="ICS25" s="1538"/>
      <c r="ICT25" s="1538"/>
      <c r="ICU25" s="1538"/>
      <c r="ICV25" s="1538"/>
      <c r="ICW25" s="1538"/>
      <c r="ICX25" s="1538"/>
      <c r="ICY25" s="1538"/>
      <c r="ICZ25" s="1538"/>
      <c r="IDA25" s="1538"/>
      <c r="IDB25" s="1538"/>
      <c r="IDC25" s="1538"/>
      <c r="IDD25" s="1538"/>
      <c r="IDE25" s="1538"/>
      <c r="IDF25" s="1538"/>
      <c r="IDG25" s="1538"/>
      <c r="IDH25" s="1538"/>
      <c r="IDI25" s="1538"/>
      <c r="IDJ25" s="1538"/>
      <c r="IDK25" s="1538"/>
      <c r="IDL25" s="1538"/>
      <c r="IDM25" s="1538"/>
      <c r="IDN25" s="1538"/>
      <c r="IDO25" s="1538"/>
      <c r="IDP25" s="1538"/>
      <c r="IDQ25" s="1538"/>
      <c r="IDR25" s="1538"/>
      <c r="IDS25" s="1538"/>
      <c r="IDT25" s="1538"/>
      <c r="IDU25" s="1538"/>
      <c r="IDV25" s="1538"/>
      <c r="IDW25" s="1538"/>
      <c r="IDX25" s="1538"/>
      <c r="IDY25" s="1538"/>
      <c r="IDZ25" s="1538"/>
      <c r="IEA25" s="1538"/>
      <c r="IEB25" s="1538"/>
      <c r="IEC25" s="1538"/>
      <c r="IED25" s="1538"/>
      <c r="IEE25" s="1538"/>
      <c r="IEF25" s="1538"/>
      <c r="IEG25" s="1538"/>
      <c r="IEH25" s="1538"/>
      <c r="IEI25" s="1538"/>
      <c r="IEJ25" s="1538"/>
      <c r="IEK25" s="1538"/>
      <c r="IEL25" s="1538"/>
      <c r="IEM25" s="1538"/>
      <c r="IEN25" s="1538"/>
      <c r="IEO25" s="1538"/>
      <c r="IEP25" s="1538"/>
      <c r="IEQ25" s="1538"/>
      <c r="IER25" s="1538"/>
      <c r="IES25" s="1538"/>
      <c r="IET25" s="1538"/>
      <c r="IEU25" s="1538"/>
      <c r="IEV25" s="1538"/>
      <c r="IEW25" s="1538"/>
      <c r="IEX25" s="1538"/>
      <c r="IEY25" s="1538"/>
      <c r="IEZ25" s="1538"/>
      <c r="IFA25" s="1538"/>
      <c r="IFB25" s="1538"/>
      <c r="IFC25" s="1538"/>
      <c r="IFD25" s="1538"/>
      <c r="IFE25" s="1538"/>
      <c r="IFF25" s="1538"/>
      <c r="IFG25" s="1538"/>
      <c r="IFH25" s="1538"/>
      <c r="IFI25" s="1538"/>
      <c r="IFJ25" s="1538"/>
      <c r="IFK25" s="1538"/>
      <c r="IFL25" s="1538"/>
      <c r="IFM25" s="1538"/>
      <c r="IFN25" s="1538"/>
      <c r="IFO25" s="1538"/>
      <c r="IFP25" s="1538"/>
      <c r="IFQ25" s="1538"/>
      <c r="IFR25" s="1538"/>
      <c r="IFS25" s="1538"/>
      <c r="IFT25" s="1538"/>
      <c r="IFU25" s="1538"/>
      <c r="IFV25" s="1538"/>
      <c r="IFW25" s="1538"/>
      <c r="IFX25" s="1538"/>
      <c r="IFY25" s="1538"/>
      <c r="IFZ25" s="1538"/>
      <c r="IGA25" s="1538"/>
      <c r="IGB25" s="1538"/>
      <c r="IGC25" s="1538"/>
      <c r="IGD25" s="1538"/>
      <c r="IGE25" s="1538"/>
      <c r="IGF25" s="1538"/>
      <c r="IGG25" s="1538"/>
      <c r="IGH25" s="1538"/>
      <c r="IGI25" s="1538"/>
      <c r="IGJ25" s="1538"/>
      <c r="IGK25" s="1538"/>
      <c r="IGL25" s="1538"/>
      <c r="IGM25" s="1538"/>
      <c r="IGN25" s="1538"/>
      <c r="IGO25" s="1538"/>
      <c r="IGP25" s="1538"/>
      <c r="IGQ25" s="1538"/>
      <c r="IGR25" s="1538"/>
      <c r="IGS25" s="1538"/>
      <c r="IGT25" s="1538"/>
      <c r="IGU25" s="1538"/>
      <c r="IGV25" s="1538"/>
      <c r="IGW25" s="1538"/>
      <c r="IGX25" s="1538"/>
      <c r="IGY25" s="1538"/>
      <c r="IGZ25" s="1538"/>
      <c r="IHA25" s="1538"/>
      <c r="IHB25" s="1538"/>
      <c r="IHC25" s="1538"/>
      <c r="IHD25" s="1538"/>
      <c r="IHE25" s="1538"/>
      <c r="IHF25" s="1538"/>
      <c r="IHG25" s="1538"/>
      <c r="IHH25" s="1538"/>
      <c r="IHI25" s="1538"/>
      <c r="IHJ25" s="1538"/>
      <c r="IHK25" s="1538"/>
      <c r="IHL25" s="1538"/>
      <c r="IHM25" s="1538"/>
      <c r="IHN25" s="1538"/>
      <c r="IHO25" s="1538"/>
      <c r="IHP25" s="1538"/>
      <c r="IHQ25" s="1538"/>
      <c r="IHR25" s="1538"/>
      <c r="IHS25" s="1538"/>
      <c r="IHT25" s="1538"/>
      <c r="IHU25" s="1538"/>
      <c r="IHV25" s="1538"/>
      <c r="IHW25" s="1538"/>
      <c r="IHX25" s="1538"/>
      <c r="IHY25" s="1538"/>
      <c r="IHZ25" s="1538"/>
      <c r="IIA25" s="1538"/>
      <c r="IIB25" s="1538"/>
      <c r="IIC25" s="1538"/>
      <c r="IID25" s="1538"/>
      <c r="IIE25" s="1538"/>
      <c r="IIF25" s="1538"/>
      <c r="IIG25" s="1538"/>
      <c r="IIH25" s="1538"/>
      <c r="III25" s="1538"/>
      <c r="IIJ25" s="1538"/>
      <c r="IIK25" s="1538"/>
      <c r="IIL25" s="1538"/>
      <c r="IIM25" s="1538"/>
      <c r="IIN25" s="1538"/>
      <c r="IIO25" s="1538"/>
      <c r="IIP25" s="1538"/>
      <c r="IIQ25" s="1538"/>
      <c r="IIR25" s="1538"/>
      <c r="IIS25" s="1538"/>
      <c r="IIT25" s="1538"/>
      <c r="IIU25" s="1538"/>
      <c r="IIV25" s="1538"/>
      <c r="IIW25" s="1538"/>
      <c r="IIX25" s="1538"/>
      <c r="IIY25" s="1538"/>
      <c r="IIZ25" s="1538"/>
      <c r="IJA25" s="1538"/>
      <c r="IJB25" s="1538"/>
      <c r="IJC25" s="1538"/>
      <c r="IJD25" s="1538"/>
      <c r="IJE25" s="1538"/>
      <c r="IJF25" s="1538"/>
      <c r="IJG25" s="1538"/>
      <c r="IJH25" s="1538"/>
      <c r="IJI25" s="1538"/>
      <c r="IJJ25" s="1538"/>
      <c r="IJK25" s="1538"/>
      <c r="IJL25" s="1538"/>
      <c r="IJM25" s="1538"/>
      <c r="IJN25" s="1538"/>
      <c r="IJO25" s="1538"/>
      <c r="IJP25" s="1538"/>
      <c r="IJQ25" s="1538"/>
      <c r="IJR25" s="1538"/>
      <c r="IJS25" s="1538"/>
      <c r="IJT25" s="1538"/>
      <c r="IJU25" s="1538"/>
      <c r="IJV25" s="1538"/>
      <c r="IJW25" s="1538"/>
      <c r="IJX25" s="1538"/>
      <c r="IJY25" s="1538"/>
      <c r="IJZ25" s="1538"/>
      <c r="IKA25" s="1538"/>
      <c r="IKB25" s="1538"/>
      <c r="IKC25" s="1538"/>
      <c r="IKD25" s="1538"/>
      <c r="IKE25" s="1538"/>
      <c r="IKF25" s="1538"/>
      <c r="IKG25" s="1538"/>
      <c r="IKH25" s="1538"/>
      <c r="IKI25" s="1538"/>
      <c r="IKJ25" s="1538"/>
      <c r="IKK25" s="1538"/>
      <c r="IKL25" s="1538"/>
      <c r="IKM25" s="1538"/>
      <c r="IKN25" s="1538"/>
      <c r="IKO25" s="1538"/>
      <c r="IKP25" s="1538"/>
      <c r="IKQ25" s="1538"/>
      <c r="IKR25" s="1538"/>
      <c r="IKS25" s="1538"/>
      <c r="IKT25" s="1538"/>
      <c r="IKU25" s="1538"/>
      <c r="IKV25" s="1538"/>
      <c r="IKW25" s="1538"/>
      <c r="IKX25" s="1538"/>
      <c r="IKY25" s="1538"/>
      <c r="IKZ25" s="1538"/>
      <c r="ILA25" s="1538"/>
      <c r="ILB25" s="1538"/>
      <c r="ILC25" s="1538"/>
      <c r="ILD25" s="1538"/>
      <c r="ILE25" s="1538"/>
      <c r="ILF25" s="1538"/>
      <c r="ILG25" s="1538"/>
      <c r="ILH25" s="1538"/>
      <c r="ILI25" s="1538"/>
      <c r="ILJ25" s="1538"/>
      <c r="ILK25" s="1538"/>
      <c r="ILL25" s="1538"/>
      <c r="ILM25" s="1538"/>
      <c r="ILN25" s="1538"/>
      <c r="ILO25" s="1538"/>
      <c r="ILP25" s="1538"/>
      <c r="ILQ25" s="1538"/>
      <c r="ILR25" s="1538"/>
      <c r="ILS25" s="1538"/>
      <c r="ILT25" s="1538"/>
      <c r="ILU25" s="1538"/>
      <c r="ILV25" s="1538"/>
      <c r="ILW25" s="1538"/>
      <c r="ILX25" s="1538"/>
      <c r="ILY25" s="1538"/>
      <c r="ILZ25" s="1538"/>
      <c r="IMA25" s="1538"/>
      <c r="IMB25" s="1538"/>
      <c r="IMC25" s="1538"/>
      <c r="IMD25" s="1538"/>
      <c r="IME25" s="1538"/>
      <c r="IMF25" s="1538"/>
      <c r="IMG25" s="1538"/>
      <c r="IMH25" s="1538"/>
      <c r="IMI25" s="1538"/>
      <c r="IMJ25" s="1538"/>
      <c r="IMK25" s="1538"/>
      <c r="IML25" s="1538"/>
      <c r="IMM25" s="1538"/>
      <c r="IMN25" s="1538"/>
      <c r="IMO25" s="1538"/>
      <c r="IMP25" s="1538"/>
      <c r="IMQ25" s="1538"/>
      <c r="IMR25" s="1538"/>
      <c r="IMS25" s="1538"/>
      <c r="IMT25" s="1538"/>
      <c r="IMU25" s="1538"/>
      <c r="IMV25" s="1538"/>
      <c r="IMW25" s="1538"/>
      <c r="IMX25" s="1538"/>
      <c r="IMY25" s="1538"/>
      <c r="IMZ25" s="1538"/>
      <c r="INA25" s="1538"/>
      <c r="INB25" s="1538"/>
      <c r="INC25" s="1538"/>
      <c r="IND25" s="1538"/>
      <c r="INE25" s="1538"/>
      <c r="INF25" s="1538"/>
      <c r="ING25" s="1538"/>
      <c r="INH25" s="1538"/>
      <c r="INI25" s="1538"/>
      <c r="INJ25" s="1538"/>
      <c r="INK25" s="1538"/>
      <c r="INL25" s="1538"/>
      <c r="INM25" s="1538"/>
      <c r="INN25" s="1538"/>
      <c r="INO25" s="1538"/>
      <c r="INP25" s="1538"/>
      <c r="INQ25" s="1538"/>
      <c r="INR25" s="1538"/>
      <c r="INS25" s="1538"/>
      <c r="INT25" s="1538"/>
      <c r="INU25" s="1538"/>
      <c r="INV25" s="1538"/>
      <c r="INW25" s="1538"/>
      <c r="INX25" s="1538"/>
      <c r="INY25" s="1538"/>
      <c r="INZ25" s="1538"/>
      <c r="IOA25" s="1538"/>
      <c r="IOB25" s="1538"/>
      <c r="IOC25" s="1538"/>
      <c r="IOD25" s="1538"/>
      <c r="IOE25" s="1538"/>
      <c r="IOF25" s="1538"/>
      <c r="IOG25" s="1538"/>
      <c r="IOH25" s="1538"/>
      <c r="IOI25" s="1538"/>
      <c r="IOJ25" s="1538"/>
      <c r="IOK25" s="1538"/>
      <c r="IOL25" s="1538"/>
      <c r="IOM25" s="1538"/>
      <c r="ION25" s="1538"/>
      <c r="IOO25" s="1538"/>
      <c r="IOP25" s="1538"/>
      <c r="IOQ25" s="1538"/>
      <c r="IOR25" s="1538"/>
      <c r="IOS25" s="1538"/>
      <c r="IOT25" s="1538"/>
      <c r="IOU25" s="1538"/>
      <c r="IOV25" s="1538"/>
      <c r="IOW25" s="1538"/>
      <c r="IOX25" s="1538"/>
      <c r="IOY25" s="1538"/>
      <c r="IOZ25" s="1538"/>
      <c r="IPA25" s="1538"/>
      <c r="IPB25" s="1538"/>
      <c r="IPC25" s="1538"/>
      <c r="IPD25" s="1538"/>
      <c r="IPE25" s="1538"/>
      <c r="IPF25" s="1538"/>
      <c r="IPG25" s="1538"/>
      <c r="IPH25" s="1538"/>
      <c r="IPI25" s="1538"/>
      <c r="IPJ25" s="1538"/>
      <c r="IPK25" s="1538"/>
      <c r="IPL25" s="1538"/>
      <c r="IPM25" s="1538"/>
      <c r="IPN25" s="1538"/>
      <c r="IPO25" s="1538"/>
      <c r="IPP25" s="1538"/>
      <c r="IPQ25" s="1538"/>
      <c r="IPR25" s="1538"/>
      <c r="IPS25" s="1538"/>
      <c r="IPT25" s="1538"/>
      <c r="IPU25" s="1538"/>
      <c r="IPV25" s="1538"/>
      <c r="IPW25" s="1538"/>
      <c r="IPX25" s="1538"/>
      <c r="IPY25" s="1538"/>
      <c r="IPZ25" s="1538"/>
      <c r="IQA25" s="1538"/>
      <c r="IQB25" s="1538"/>
      <c r="IQC25" s="1538"/>
      <c r="IQD25" s="1538"/>
      <c r="IQE25" s="1538"/>
      <c r="IQF25" s="1538"/>
      <c r="IQG25" s="1538"/>
      <c r="IQH25" s="1538"/>
      <c r="IQI25" s="1538"/>
      <c r="IQJ25" s="1538"/>
      <c r="IQK25" s="1538"/>
      <c r="IQL25" s="1538"/>
      <c r="IQM25" s="1538"/>
      <c r="IQN25" s="1538"/>
      <c r="IQO25" s="1538"/>
      <c r="IQP25" s="1538"/>
      <c r="IQQ25" s="1538"/>
      <c r="IQR25" s="1538"/>
      <c r="IQS25" s="1538"/>
      <c r="IQT25" s="1538"/>
      <c r="IQU25" s="1538"/>
      <c r="IQV25" s="1538"/>
      <c r="IQW25" s="1538"/>
      <c r="IQX25" s="1538"/>
      <c r="IQY25" s="1538"/>
      <c r="IQZ25" s="1538"/>
      <c r="IRA25" s="1538"/>
      <c r="IRB25" s="1538"/>
      <c r="IRC25" s="1538"/>
      <c r="IRD25" s="1538"/>
      <c r="IRE25" s="1538"/>
      <c r="IRF25" s="1538"/>
      <c r="IRG25" s="1538"/>
      <c r="IRH25" s="1538"/>
      <c r="IRI25" s="1538"/>
      <c r="IRJ25" s="1538"/>
      <c r="IRK25" s="1538"/>
      <c r="IRL25" s="1538"/>
      <c r="IRM25" s="1538"/>
      <c r="IRN25" s="1538"/>
      <c r="IRO25" s="1538"/>
      <c r="IRP25" s="1538"/>
      <c r="IRQ25" s="1538"/>
      <c r="IRR25" s="1538"/>
      <c r="IRS25" s="1538"/>
      <c r="IRT25" s="1538"/>
      <c r="IRU25" s="1538"/>
      <c r="IRV25" s="1538"/>
      <c r="IRW25" s="1538"/>
      <c r="IRX25" s="1538"/>
      <c r="IRY25" s="1538"/>
      <c r="IRZ25" s="1538"/>
      <c r="ISA25" s="1538"/>
      <c r="ISB25" s="1538"/>
      <c r="ISC25" s="1538"/>
      <c r="ISD25" s="1538"/>
      <c r="ISE25" s="1538"/>
      <c r="ISF25" s="1538"/>
      <c r="ISG25" s="1538"/>
      <c r="ISH25" s="1538"/>
      <c r="ISI25" s="1538"/>
      <c r="ISJ25" s="1538"/>
      <c r="ISK25" s="1538"/>
      <c r="ISL25" s="1538"/>
      <c r="ISM25" s="1538"/>
      <c r="ISN25" s="1538"/>
      <c r="ISO25" s="1538"/>
      <c r="ISP25" s="1538"/>
      <c r="ISQ25" s="1538"/>
      <c r="ISR25" s="1538"/>
      <c r="ISS25" s="1538"/>
      <c r="IST25" s="1538"/>
      <c r="ISU25" s="1538"/>
      <c r="ISV25" s="1538"/>
      <c r="ISW25" s="1538"/>
      <c r="ISX25" s="1538"/>
      <c r="ISY25" s="1538"/>
      <c r="ISZ25" s="1538"/>
      <c r="ITA25" s="1538"/>
      <c r="ITB25" s="1538"/>
      <c r="ITC25" s="1538"/>
      <c r="ITD25" s="1538"/>
      <c r="ITE25" s="1538"/>
      <c r="ITF25" s="1538"/>
      <c r="ITG25" s="1538"/>
      <c r="ITH25" s="1538"/>
      <c r="ITI25" s="1538"/>
      <c r="ITJ25" s="1538"/>
      <c r="ITK25" s="1538"/>
      <c r="ITL25" s="1538"/>
      <c r="ITM25" s="1538"/>
      <c r="ITN25" s="1538"/>
      <c r="ITO25" s="1538"/>
      <c r="ITP25" s="1538"/>
      <c r="ITQ25" s="1538"/>
      <c r="ITR25" s="1538"/>
      <c r="ITS25" s="1538"/>
      <c r="ITT25" s="1538"/>
      <c r="ITU25" s="1538"/>
      <c r="ITV25" s="1538"/>
      <c r="ITW25" s="1538"/>
      <c r="ITX25" s="1538"/>
      <c r="ITY25" s="1538"/>
      <c r="ITZ25" s="1538"/>
      <c r="IUA25" s="1538"/>
      <c r="IUB25" s="1538"/>
      <c r="IUC25" s="1538"/>
      <c r="IUD25" s="1538"/>
      <c r="IUE25" s="1538"/>
      <c r="IUF25" s="1538"/>
      <c r="IUG25" s="1538"/>
      <c r="IUH25" s="1538"/>
      <c r="IUI25" s="1538"/>
      <c r="IUJ25" s="1538"/>
      <c r="IUK25" s="1538"/>
      <c r="IUL25" s="1538"/>
      <c r="IUM25" s="1538"/>
      <c r="IUN25" s="1538"/>
      <c r="IUO25" s="1538"/>
      <c r="IUP25" s="1538"/>
      <c r="IUQ25" s="1538"/>
      <c r="IUR25" s="1538"/>
      <c r="IUS25" s="1538"/>
      <c r="IUT25" s="1538"/>
      <c r="IUU25" s="1538"/>
      <c r="IUV25" s="1538"/>
      <c r="IUW25" s="1538"/>
      <c r="IUX25" s="1538"/>
      <c r="IUY25" s="1538"/>
      <c r="IUZ25" s="1538"/>
      <c r="IVA25" s="1538"/>
      <c r="IVB25" s="1538"/>
      <c r="IVC25" s="1538"/>
      <c r="IVD25" s="1538"/>
      <c r="IVE25" s="1538"/>
      <c r="IVF25" s="1538"/>
      <c r="IVG25" s="1538"/>
      <c r="IVH25" s="1538"/>
      <c r="IVI25" s="1538"/>
      <c r="IVJ25" s="1538"/>
      <c r="IVK25" s="1538"/>
      <c r="IVL25" s="1538"/>
      <c r="IVM25" s="1538"/>
      <c r="IVN25" s="1538"/>
      <c r="IVO25" s="1538"/>
      <c r="IVP25" s="1538"/>
      <c r="IVQ25" s="1538"/>
      <c r="IVR25" s="1538"/>
      <c r="IVS25" s="1538"/>
      <c r="IVT25" s="1538"/>
      <c r="IVU25" s="1538"/>
      <c r="IVV25" s="1538"/>
      <c r="IVW25" s="1538"/>
      <c r="IVX25" s="1538"/>
      <c r="IVY25" s="1538"/>
      <c r="IVZ25" s="1538"/>
      <c r="IWA25" s="1538"/>
      <c r="IWB25" s="1538"/>
      <c r="IWC25" s="1538"/>
      <c r="IWD25" s="1538"/>
      <c r="IWE25" s="1538"/>
      <c r="IWF25" s="1538"/>
      <c r="IWG25" s="1538"/>
      <c r="IWH25" s="1538"/>
      <c r="IWI25" s="1538"/>
      <c r="IWJ25" s="1538"/>
      <c r="IWK25" s="1538"/>
      <c r="IWL25" s="1538"/>
      <c r="IWM25" s="1538"/>
      <c r="IWN25" s="1538"/>
      <c r="IWO25" s="1538"/>
      <c r="IWP25" s="1538"/>
      <c r="IWQ25" s="1538"/>
      <c r="IWR25" s="1538"/>
      <c r="IWS25" s="1538"/>
      <c r="IWT25" s="1538"/>
      <c r="IWU25" s="1538"/>
      <c r="IWV25" s="1538"/>
      <c r="IWW25" s="1538"/>
      <c r="IWX25" s="1538"/>
      <c r="IWY25" s="1538"/>
      <c r="IWZ25" s="1538"/>
      <c r="IXA25" s="1538"/>
      <c r="IXB25" s="1538"/>
      <c r="IXC25" s="1538"/>
      <c r="IXD25" s="1538"/>
      <c r="IXE25" s="1538"/>
      <c r="IXF25" s="1538"/>
      <c r="IXG25" s="1538"/>
      <c r="IXH25" s="1538"/>
      <c r="IXI25" s="1538"/>
      <c r="IXJ25" s="1538"/>
      <c r="IXK25" s="1538"/>
      <c r="IXL25" s="1538"/>
      <c r="IXM25" s="1538"/>
      <c r="IXN25" s="1538"/>
      <c r="IXO25" s="1538"/>
      <c r="IXP25" s="1538"/>
      <c r="IXQ25" s="1538"/>
      <c r="IXR25" s="1538"/>
      <c r="IXS25" s="1538"/>
      <c r="IXT25" s="1538"/>
      <c r="IXU25" s="1538"/>
      <c r="IXV25" s="1538"/>
      <c r="IXW25" s="1538"/>
      <c r="IXX25" s="1538"/>
      <c r="IXY25" s="1538"/>
      <c r="IXZ25" s="1538"/>
      <c r="IYA25" s="1538"/>
      <c r="IYB25" s="1538"/>
      <c r="IYC25" s="1538"/>
      <c r="IYD25" s="1538"/>
      <c r="IYE25" s="1538"/>
      <c r="IYF25" s="1538"/>
      <c r="IYG25" s="1538"/>
      <c r="IYH25" s="1538"/>
      <c r="IYI25" s="1538"/>
      <c r="IYJ25" s="1538"/>
      <c r="IYK25" s="1538"/>
      <c r="IYL25" s="1538"/>
      <c r="IYM25" s="1538"/>
      <c r="IYN25" s="1538"/>
      <c r="IYO25" s="1538"/>
      <c r="IYP25" s="1538"/>
      <c r="IYQ25" s="1538"/>
      <c r="IYR25" s="1538"/>
      <c r="IYS25" s="1538"/>
      <c r="IYT25" s="1538"/>
      <c r="IYU25" s="1538"/>
      <c r="IYV25" s="1538"/>
      <c r="IYW25" s="1538"/>
      <c r="IYX25" s="1538"/>
      <c r="IYY25" s="1538"/>
      <c r="IYZ25" s="1538"/>
      <c r="IZA25" s="1538"/>
      <c r="IZB25" s="1538"/>
      <c r="IZC25" s="1538"/>
      <c r="IZD25" s="1538"/>
      <c r="IZE25" s="1538"/>
      <c r="IZF25" s="1538"/>
      <c r="IZG25" s="1538"/>
      <c r="IZH25" s="1538"/>
      <c r="IZI25" s="1538"/>
      <c r="IZJ25" s="1538"/>
      <c r="IZK25" s="1538"/>
      <c r="IZL25" s="1538"/>
      <c r="IZM25" s="1538"/>
      <c r="IZN25" s="1538"/>
      <c r="IZO25" s="1538"/>
      <c r="IZP25" s="1538"/>
      <c r="IZQ25" s="1538"/>
      <c r="IZR25" s="1538"/>
      <c r="IZS25" s="1538"/>
      <c r="IZT25" s="1538"/>
      <c r="IZU25" s="1538"/>
      <c r="IZV25" s="1538"/>
      <c r="IZW25" s="1538"/>
      <c r="IZX25" s="1538"/>
      <c r="IZY25" s="1538"/>
      <c r="IZZ25" s="1538"/>
      <c r="JAA25" s="1538"/>
      <c r="JAB25" s="1538"/>
      <c r="JAC25" s="1538"/>
      <c r="JAD25" s="1538"/>
      <c r="JAE25" s="1538"/>
      <c r="JAF25" s="1538"/>
      <c r="JAG25" s="1538"/>
      <c r="JAH25" s="1538"/>
      <c r="JAI25" s="1538"/>
      <c r="JAJ25" s="1538"/>
      <c r="JAK25" s="1538"/>
      <c r="JAL25" s="1538"/>
      <c r="JAM25" s="1538"/>
      <c r="JAN25" s="1538"/>
      <c r="JAO25" s="1538"/>
      <c r="JAP25" s="1538"/>
      <c r="JAQ25" s="1538"/>
      <c r="JAR25" s="1538"/>
      <c r="JAS25" s="1538"/>
      <c r="JAT25" s="1538"/>
      <c r="JAU25" s="1538"/>
      <c r="JAV25" s="1538"/>
      <c r="JAW25" s="1538"/>
      <c r="JAX25" s="1538"/>
      <c r="JAY25" s="1538"/>
      <c r="JAZ25" s="1538"/>
      <c r="JBA25" s="1538"/>
      <c r="JBB25" s="1538"/>
      <c r="JBC25" s="1538"/>
      <c r="JBD25" s="1538"/>
      <c r="JBE25" s="1538"/>
      <c r="JBF25" s="1538"/>
      <c r="JBG25" s="1538"/>
      <c r="JBH25" s="1538"/>
      <c r="JBI25" s="1538"/>
      <c r="JBJ25" s="1538"/>
      <c r="JBK25" s="1538"/>
      <c r="JBL25" s="1538"/>
      <c r="JBM25" s="1538"/>
      <c r="JBN25" s="1538"/>
      <c r="JBO25" s="1538"/>
      <c r="JBP25" s="1538"/>
      <c r="JBQ25" s="1538"/>
      <c r="JBR25" s="1538"/>
      <c r="JBS25" s="1538"/>
      <c r="JBT25" s="1538"/>
      <c r="JBU25" s="1538"/>
      <c r="JBV25" s="1538"/>
      <c r="JBW25" s="1538"/>
      <c r="JBX25" s="1538"/>
      <c r="JBY25" s="1538"/>
      <c r="JBZ25" s="1538"/>
      <c r="JCA25" s="1538"/>
      <c r="JCB25" s="1538"/>
      <c r="JCC25" s="1538"/>
      <c r="JCD25" s="1538"/>
      <c r="JCE25" s="1538"/>
      <c r="JCF25" s="1538"/>
      <c r="JCG25" s="1538"/>
      <c r="JCH25" s="1538"/>
      <c r="JCI25" s="1538"/>
      <c r="JCJ25" s="1538"/>
      <c r="JCK25" s="1538"/>
      <c r="JCL25" s="1538"/>
      <c r="JCM25" s="1538"/>
      <c r="JCN25" s="1538"/>
      <c r="JCO25" s="1538"/>
      <c r="JCP25" s="1538"/>
      <c r="JCQ25" s="1538"/>
      <c r="JCR25" s="1538"/>
      <c r="JCS25" s="1538"/>
      <c r="JCT25" s="1538"/>
      <c r="JCU25" s="1538"/>
      <c r="JCV25" s="1538"/>
      <c r="JCW25" s="1538"/>
      <c r="JCX25" s="1538"/>
      <c r="JCY25" s="1538"/>
      <c r="JCZ25" s="1538"/>
      <c r="JDA25" s="1538"/>
      <c r="JDB25" s="1538"/>
      <c r="JDC25" s="1538"/>
      <c r="JDD25" s="1538"/>
      <c r="JDE25" s="1538"/>
      <c r="JDF25" s="1538"/>
      <c r="JDG25" s="1538"/>
      <c r="JDH25" s="1538"/>
      <c r="JDI25" s="1538"/>
      <c r="JDJ25" s="1538"/>
      <c r="JDK25" s="1538"/>
      <c r="JDL25" s="1538"/>
      <c r="JDM25" s="1538"/>
      <c r="JDN25" s="1538"/>
      <c r="JDO25" s="1538"/>
      <c r="JDP25" s="1538"/>
      <c r="JDQ25" s="1538"/>
      <c r="JDR25" s="1538"/>
      <c r="JDS25" s="1538"/>
      <c r="JDT25" s="1538"/>
      <c r="JDU25" s="1538"/>
      <c r="JDV25" s="1538"/>
      <c r="JDW25" s="1538"/>
      <c r="JDX25" s="1538"/>
      <c r="JDY25" s="1538"/>
      <c r="JDZ25" s="1538"/>
      <c r="JEA25" s="1538"/>
      <c r="JEB25" s="1538"/>
      <c r="JEC25" s="1538"/>
      <c r="JED25" s="1538"/>
      <c r="JEE25" s="1538"/>
      <c r="JEF25" s="1538"/>
      <c r="JEG25" s="1538"/>
      <c r="JEH25" s="1538"/>
      <c r="JEI25" s="1538"/>
      <c r="JEJ25" s="1538"/>
      <c r="JEK25" s="1538"/>
      <c r="JEL25" s="1538"/>
      <c r="JEM25" s="1538"/>
      <c r="JEN25" s="1538"/>
      <c r="JEO25" s="1538"/>
      <c r="JEP25" s="1538"/>
      <c r="JEQ25" s="1538"/>
      <c r="JER25" s="1538"/>
      <c r="JES25" s="1538"/>
      <c r="JET25" s="1538"/>
      <c r="JEU25" s="1538"/>
      <c r="JEV25" s="1538"/>
      <c r="JEW25" s="1538"/>
      <c r="JEX25" s="1538"/>
      <c r="JEY25" s="1538"/>
      <c r="JEZ25" s="1538"/>
      <c r="JFA25" s="1538"/>
      <c r="JFB25" s="1538"/>
      <c r="JFC25" s="1538"/>
      <c r="JFD25" s="1538"/>
      <c r="JFE25" s="1538"/>
      <c r="JFF25" s="1538"/>
      <c r="JFG25" s="1538"/>
      <c r="JFH25" s="1538"/>
      <c r="JFI25" s="1538"/>
      <c r="JFJ25" s="1538"/>
      <c r="JFK25" s="1538"/>
      <c r="JFL25" s="1538"/>
      <c r="JFM25" s="1538"/>
      <c r="JFN25" s="1538"/>
      <c r="JFO25" s="1538"/>
      <c r="JFP25" s="1538"/>
      <c r="JFQ25" s="1538"/>
      <c r="JFR25" s="1538"/>
      <c r="JFS25" s="1538"/>
      <c r="JFT25" s="1538"/>
      <c r="JFU25" s="1538"/>
      <c r="JFV25" s="1538"/>
      <c r="JFW25" s="1538"/>
      <c r="JFX25" s="1538"/>
      <c r="JFY25" s="1538"/>
      <c r="JFZ25" s="1538"/>
      <c r="JGA25" s="1538"/>
      <c r="JGB25" s="1538"/>
      <c r="JGC25" s="1538"/>
      <c r="JGD25" s="1538"/>
      <c r="JGE25" s="1538"/>
      <c r="JGF25" s="1538"/>
      <c r="JGG25" s="1538"/>
      <c r="JGH25" s="1538"/>
      <c r="JGI25" s="1538"/>
      <c r="JGJ25" s="1538"/>
      <c r="JGK25" s="1538"/>
      <c r="JGL25" s="1538"/>
      <c r="JGM25" s="1538"/>
      <c r="JGN25" s="1538"/>
      <c r="JGO25" s="1538"/>
      <c r="JGP25" s="1538"/>
      <c r="JGQ25" s="1538"/>
      <c r="JGR25" s="1538"/>
      <c r="JGS25" s="1538"/>
      <c r="JGT25" s="1538"/>
      <c r="JGU25" s="1538"/>
      <c r="JGV25" s="1538"/>
      <c r="JGW25" s="1538"/>
      <c r="JGX25" s="1538"/>
      <c r="JGY25" s="1538"/>
      <c r="JGZ25" s="1538"/>
      <c r="JHA25" s="1538"/>
      <c r="JHB25" s="1538"/>
      <c r="JHC25" s="1538"/>
      <c r="JHD25" s="1538"/>
      <c r="JHE25" s="1538"/>
      <c r="JHF25" s="1538"/>
      <c r="JHG25" s="1538"/>
      <c r="JHH25" s="1538"/>
      <c r="JHI25" s="1538"/>
      <c r="JHJ25" s="1538"/>
      <c r="JHK25" s="1538"/>
      <c r="JHL25" s="1538"/>
      <c r="JHM25" s="1538"/>
      <c r="JHN25" s="1538"/>
      <c r="JHO25" s="1538"/>
      <c r="JHP25" s="1538"/>
      <c r="JHQ25" s="1538"/>
      <c r="JHR25" s="1538"/>
      <c r="JHS25" s="1538"/>
      <c r="JHT25" s="1538"/>
      <c r="JHU25" s="1538"/>
      <c r="JHV25" s="1538"/>
      <c r="JHW25" s="1538"/>
      <c r="JHX25" s="1538"/>
      <c r="JHY25" s="1538"/>
      <c r="JHZ25" s="1538"/>
      <c r="JIA25" s="1538"/>
      <c r="JIB25" s="1538"/>
      <c r="JIC25" s="1538"/>
      <c r="JID25" s="1538"/>
      <c r="JIE25" s="1538"/>
      <c r="JIF25" s="1538"/>
      <c r="JIG25" s="1538"/>
      <c r="JIH25" s="1538"/>
      <c r="JII25" s="1538"/>
      <c r="JIJ25" s="1538"/>
      <c r="JIK25" s="1538"/>
      <c r="JIL25" s="1538"/>
      <c r="JIM25" s="1538"/>
      <c r="JIN25" s="1538"/>
      <c r="JIO25" s="1538"/>
      <c r="JIP25" s="1538"/>
      <c r="JIQ25" s="1538"/>
      <c r="JIR25" s="1538"/>
      <c r="JIS25" s="1538"/>
      <c r="JIT25" s="1538"/>
      <c r="JIU25" s="1538"/>
      <c r="JIV25" s="1538"/>
      <c r="JIW25" s="1538"/>
      <c r="JIX25" s="1538"/>
      <c r="JIY25" s="1538"/>
      <c r="JIZ25" s="1538"/>
      <c r="JJA25" s="1538"/>
      <c r="JJB25" s="1538"/>
      <c r="JJC25" s="1538"/>
      <c r="JJD25" s="1538"/>
      <c r="JJE25" s="1538"/>
      <c r="JJF25" s="1538"/>
      <c r="JJG25" s="1538"/>
      <c r="JJH25" s="1538"/>
      <c r="JJI25" s="1538"/>
      <c r="JJJ25" s="1538"/>
      <c r="JJK25" s="1538"/>
      <c r="JJL25" s="1538"/>
      <c r="JJM25" s="1538"/>
      <c r="JJN25" s="1538"/>
      <c r="JJO25" s="1538"/>
      <c r="JJP25" s="1538"/>
      <c r="JJQ25" s="1538"/>
      <c r="JJR25" s="1538"/>
      <c r="JJS25" s="1538"/>
      <c r="JJT25" s="1538"/>
      <c r="JJU25" s="1538"/>
      <c r="JJV25" s="1538"/>
      <c r="JJW25" s="1538"/>
      <c r="JJX25" s="1538"/>
      <c r="JJY25" s="1538"/>
      <c r="JJZ25" s="1538"/>
      <c r="JKA25" s="1538"/>
      <c r="JKB25" s="1538"/>
      <c r="JKC25" s="1538"/>
      <c r="JKD25" s="1538"/>
      <c r="JKE25" s="1538"/>
      <c r="JKF25" s="1538"/>
      <c r="JKG25" s="1538"/>
      <c r="JKH25" s="1538"/>
      <c r="JKI25" s="1538"/>
      <c r="JKJ25" s="1538"/>
      <c r="JKK25" s="1538"/>
      <c r="JKL25" s="1538"/>
      <c r="JKM25" s="1538"/>
      <c r="JKN25" s="1538"/>
      <c r="JKO25" s="1538"/>
      <c r="JKP25" s="1538"/>
      <c r="JKQ25" s="1538"/>
      <c r="JKR25" s="1538"/>
      <c r="JKS25" s="1538"/>
      <c r="JKT25" s="1538"/>
      <c r="JKU25" s="1538"/>
      <c r="JKV25" s="1538"/>
      <c r="JKW25" s="1538"/>
      <c r="JKX25" s="1538"/>
      <c r="JKY25" s="1538"/>
      <c r="JKZ25" s="1538"/>
      <c r="JLA25" s="1538"/>
      <c r="JLB25" s="1538"/>
      <c r="JLC25" s="1538"/>
      <c r="JLD25" s="1538"/>
      <c r="JLE25" s="1538"/>
      <c r="JLF25" s="1538"/>
      <c r="JLG25" s="1538"/>
      <c r="JLH25" s="1538"/>
      <c r="JLI25" s="1538"/>
      <c r="JLJ25" s="1538"/>
      <c r="JLK25" s="1538"/>
      <c r="JLL25" s="1538"/>
      <c r="JLM25" s="1538"/>
      <c r="JLN25" s="1538"/>
      <c r="JLO25" s="1538"/>
      <c r="JLP25" s="1538"/>
      <c r="JLQ25" s="1538"/>
      <c r="JLR25" s="1538"/>
      <c r="JLS25" s="1538"/>
      <c r="JLT25" s="1538"/>
      <c r="JLU25" s="1538"/>
      <c r="JLV25" s="1538"/>
      <c r="JLW25" s="1538"/>
      <c r="JLX25" s="1538"/>
      <c r="JLY25" s="1538"/>
      <c r="JLZ25" s="1538"/>
      <c r="JMA25" s="1538"/>
      <c r="JMB25" s="1538"/>
      <c r="JMC25" s="1538"/>
      <c r="JMD25" s="1538"/>
      <c r="JME25" s="1538"/>
      <c r="JMF25" s="1538"/>
      <c r="JMG25" s="1538"/>
      <c r="JMH25" s="1538"/>
      <c r="JMI25" s="1538"/>
      <c r="JMJ25" s="1538"/>
      <c r="JMK25" s="1538"/>
      <c r="JML25" s="1538"/>
      <c r="JMM25" s="1538"/>
      <c r="JMN25" s="1538"/>
      <c r="JMO25" s="1538"/>
      <c r="JMP25" s="1538"/>
      <c r="JMQ25" s="1538"/>
      <c r="JMR25" s="1538"/>
      <c r="JMS25" s="1538"/>
      <c r="JMT25" s="1538"/>
      <c r="JMU25" s="1538"/>
      <c r="JMV25" s="1538"/>
      <c r="JMW25" s="1538"/>
      <c r="JMX25" s="1538"/>
      <c r="JMY25" s="1538"/>
      <c r="JMZ25" s="1538"/>
      <c r="JNA25" s="1538"/>
      <c r="JNB25" s="1538"/>
      <c r="JNC25" s="1538"/>
      <c r="JND25" s="1538"/>
      <c r="JNE25" s="1538"/>
      <c r="JNF25" s="1538"/>
      <c r="JNG25" s="1538"/>
      <c r="JNH25" s="1538"/>
      <c r="JNI25" s="1538"/>
      <c r="JNJ25" s="1538"/>
      <c r="JNK25" s="1538"/>
      <c r="JNL25" s="1538"/>
      <c r="JNM25" s="1538"/>
      <c r="JNN25" s="1538"/>
      <c r="JNO25" s="1538"/>
      <c r="JNP25" s="1538"/>
      <c r="JNQ25" s="1538"/>
      <c r="JNR25" s="1538"/>
      <c r="JNS25" s="1538"/>
      <c r="JNT25" s="1538"/>
      <c r="JNU25" s="1538"/>
      <c r="JNV25" s="1538"/>
      <c r="JNW25" s="1538"/>
      <c r="JNX25" s="1538"/>
      <c r="JNY25" s="1538"/>
      <c r="JNZ25" s="1538"/>
      <c r="JOA25" s="1538"/>
      <c r="JOB25" s="1538"/>
      <c r="JOC25" s="1538"/>
      <c r="JOD25" s="1538"/>
      <c r="JOE25" s="1538"/>
      <c r="JOF25" s="1538"/>
      <c r="JOG25" s="1538"/>
      <c r="JOH25" s="1538"/>
      <c r="JOI25" s="1538"/>
      <c r="JOJ25" s="1538"/>
      <c r="JOK25" s="1538"/>
      <c r="JOL25" s="1538"/>
      <c r="JOM25" s="1538"/>
      <c r="JON25" s="1538"/>
      <c r="JOO25" s="1538"/>
      <c r="JOP25" s="1538"/>
      <c r="JOQ25" s="1538"/>
      <c r="JOR25" s="1538"/>
      <c r="JOS25" s="1538"/>
      <c r="JOT25" s="1538"/>
      <c r="JOU25" s="1538"/>
      <c r="JOV25" s="1538"/>
      <c r="JOW25" s="1538"/>
      <c r="JOX25" s="1538"/>
      <c r="JOY25" s="1538"/>
      <c r="JOZ25" s="1538"/>
      <c r="JPA25" s="1538"/>
      <c r="JPB25" s="1538"/>
      <c r="JPC25" s="1538"/>
      <c r="JPD25" s="1538"/>
      <c r="JPE25" s="1538"/>
      <c r="JPF25" s="1538"/>
      <c r="JPG25" s="1538"/>
      <c r="JPH25" s="1538"/>
      <c r="JPI25" s="1538"/>
      <c r="JPJ25" s="1538"/>
      <c r="JPK25" s="1538"/>
      <c r="JPL25" s="1538"/>
      <c r="JPM25" s="1538"/>
      <c r="JPN25" s="1538"/>
      <c r="JPO25" s="1538"/>
      <c r="JPP25" s="1538"/>
      <c r="JPQ25" s="1538"/>
      <c r="JPR25" s="1538"/>
      <c r="JPS25" s="1538"/>
      <c r="JPT25" s="1538"/>
      <c r="JPU25" s="1538"/>
      <c r="JPV25" s="1538"/>
      <c r="JPW25" s="1538"/>
      <c r="JPX25" s="1538"/>
      <c r="JPY25" s="1538"/>
      <c r="JPZ25" s="1538"/>
      <c r="JQA25" s="1538"/>
      <c r="JQB25" s="1538"/>
      <c r="JQC25" s="1538"/>
      <c r="JQD25" s="1538"/>
      <c r="JQE25" s="1538"/>
      <c r="JQF25" s="1538"/>
      <c r="JQG25" s="1538"/>
      <c r="JQH25" s="1538"/>
      <c r="JQI25" s="1538"/>
      <c r="JQJ25" s="1538"/>
      <c r="JQK25" s="1538"/>
      <c r="JQL25" s="1538"/>
      <c r="JQM25" s="1538"/>
      <c r="JQN25" s="1538"/>
      <c r="JQO25" s="1538"/>
      <c r="JQP25" s="1538"/>
      <c r="JQQ25" s="1538"/>
      <c r="JQR25" s="1538"/>
      <c r="JQS25" s="1538"/>
      <c r="JQT25" s="1538"/>
      <c r="JQU25" s="1538"/>
      <c r="JQV25" s="1538"/>
      <c r="JQW25" s="1538"/>
      <c r="JQX25" s="1538"/>
      <c r="JQY25" s="1538"/>
      <c r="JQZ25" s="1538"/>
      <c r="JRA25" s="1538"/>
      <c r="JRB25" s="1538"/>
      <c r="JRC25" s="1538"/>
      <c r="JRD25" s="1538"/>
      <c r="JRE25" s="1538"/>
      <c r="JRF25" s="1538"/>
      <c r="JRG25" s="1538"/>
      <c r="JRH25" s="1538"/>
      <c r="JRI25" s="1538"/>
      <c r="JRJ25" s="1538"/>
      <c r="JRK25" s="1538"/>
      <c r="JRL25" s="1538"/>
      <c r="JRM25" s="1538"/>
      <c r="JRN25" s="1538"/>
      <c r="JRO25" s="1538"/>
      <c r="JRP25" s="1538"/>
      <c r="JRQ25" s="1538"/>
      <c r="JRR25" s="1538"/>
      <c r="JRS25" s="1538"/>
      <c r="JRT25" s="1538"/>
      <c r="JRU25" s="1538"/>
      <c r="JRV25" s="1538"/>
      <c r="JRW25" s="1538"/>
      <c r="JRX25" s="1538"/>
      <c r="JRY25" s="1538"/>
      <c r="JRZ25" s="1538"/>
      <c r="JSA25" s="1538"/>
      <c r="JSB25" s="1538"/>
      <c r="JSC25" s="1538"/>
      <c r="JSD25" s="1538"/>
      <c r="JSE25" s="1538"/>
      <c r="JSF25" s="1538"/>
      <c r="JSG25" s="1538"/>
      <c r="JSH25" s="1538"/>
      <c r="JSI25" s="1538"/>
      <c r="JSJ25" s="1538"/>
      <c r="JSK25" s="1538"/>
      <c r="JSL25" s="1538"/>
      <c r="JSM25" s="1538"/>
      <c r="JSN25" s="1538"/>
      <c r="JSO25" s="1538"/>
      <c r="JSP25" s="1538"/>
      <c r="JSQ25" s="1538"/>
      <c r="JSR25" s="1538"/>
      <c r="JSS25" s="1538"/>
      <c r="JST25" s="1538"/>
      <c r="JSU25" s="1538"/>
      <c r="JSV25" s="1538"/>
      <c r="JSW25" s="1538"/>
      <c r="JSX25" s="1538"/>
      <c r="JSY25" s="1538"/>
      <c r="JSZ25" s="1538"/>
      <c r="JTA25" s="1538"/>
      <c r="JTB25" s="1538"/>
      <c r="JTC25" s="1538"/>
      <c r="JTD25" s="1538"/>
      <c r="JTE25" s="1538"/>
      <c r="JTF25" s="1538"/>
      <c r="JTG25" s="1538"/>
      <c r="JTH25" s="1538"/>
      <c r="JTI25" s="1538"/>
      <c r="JTJ25" s="1538"/>
      <c r="JTK25" s="1538"/>
      <c r="JTL25" s="1538"/>
      <c r="JTM25" s="1538"/>
      <c r="JTN25" s="1538"/>
      <c r="JTO25" s="1538"/>
      <c r="JTP25" s="1538"/>
      <c r="JTQ25" s="1538"/>
      <c r="JTR25" s="1538"/>
      <c r="JTS25" s="1538"/>
      <c r="JTT25" s="1538"/>
      <c r="JTU25" s="1538"/>
      <c r="JTV25" s="1538"/>
      <c r="JTW25" s="1538"/>
      <c r="JTX25" s="1538"/>
      <c r="JTY25" s="1538"/>
      <c r="JTZ25" s="1538"/>
      <c r="JUA25" s="1538"/>
      <c r="JUB25" s="1538"/>
      <c r="JUC25" s="1538"/>
      <c r="JUD25" s="1538"/>
      <c r="JUE25" s="1538"/>
      <c r="JUF25" s="1538"/>
      <c r="JUG25" s="1538"/>
      <c r="JUH25" s="1538"/>
      <c r="JUI25" s="1538"/>
      <c r="JUJ25" s="1538"/>
      <c r="JUK25" s="1538"/>
      <c r="JUL25" s="1538"/>
      <c r="JUM25" s="1538"/>
      <c r="JUN25" s="1538"/>
      <c r="JUO25" s="1538"/>
      <c r="JUP25" s="1538"/>
      <c r="JUQ25" s="1538"/>
      <c r="JUR25" s="1538"/>
      <c r="JUS25" s="1538"/>
      <c r="JUT25" s="1538"/>
      <c r="JUU25" s="1538"/>
      <c r="JUV25" s="1538"/>
      <c r="JUW25" s="1538"/>
      <c r="JUX25" s="1538"/>
      <c r="JUY25" s="1538"/>
      <c r="JUZ25" s="1538"/>
      <c r="JVA25" s="1538"/>
      <c r="JVB25" s="1538"/>
      <c r="JVC25" s="1538"/>
      <c r="JVD25" s="1538"/>
      <c r="JVE25" s="1538"/>
      <c r="JVF25" s="1538"/>
      <c r="JVG25" s="1538"/>
      <c r="JVH25" s="1538"/>
      <c r="JVI25" s="1538"/>
      <c r="JVJ25" s="1538"/>
      <c r="JVK25" s="1538"/>
      <c r="JVL25" s="1538"/>
      <c r="JVM25" s="1538"/>
      <c r="JVN25" s="1538"/>
      <c r="JVO25" s="1538"/>
      <c r="JVP25" s="1538"/>
      <c r="JVQ25" s="1538"/>
      <c r="JVR25" s="1538"/>
      <c r="JVS25" s="1538"/>
      <c r="JVT25" s="1538"/>
      <c r="JVU25" s="1538"/>
      <c r="JVV25" s="1538"/>
      <c r="JVW25" s="1538"/>
      <c r="JVX25" s="1538"/>
      <c r="JVY25" s="1538"/>
      <c r="JVZ25" s="1538"/>
      <c r="JWA25" s="1538"/>
      <c r="JWB25" s="1538"/>
      <c r="JWC25" s="1538"/>
      <c r="JWD25" s="1538"/>
      <c r="JWE25" s="1538"/>
      <c r="JWF25" s="1538"/>
      <c r="JWG25" s="1538"/>
      <c r="JWH25" s="1538"/>
      <c r="JWI25" s="1538"/>
      <c r="JWJ25" s="1538"/>
      <c r="JWK25" s="1538"/>
      <c r="JWL25" s="1538"/>
      <c r="JWM25" s="1538"/>
      <c r="JWN25" s="1538"/>
      <c r="JWO25" s="1538"/>
      <c r="JWP25" s="1538"/>
      <c r="JWQ25" s="1538"/>
      <c r="JWR25" s="1538"/>
      <c r="JWS25" s="1538"/>
      <c r="JWT25" s="1538"/>
      <c r="JWU25" s="1538"/>
      <c r="JWV25" s="1538"/>
      <c r="JWW25" s="1538"/>
      <c r="JWX25" s="1538"/>
      <c r="JWY25" s="1538"/>
      <c r="JWZ25" s="1538"/>
      <c r="JXA25" s="1538"/>
      <c r="JXB25" s="1538"/>
      <c r="JXC25" s="1538"/>
      <c r="JXD25" s="1538"/>
      <c r="JXE25" s="1538"/>
      <c r="JXF25" s="1538"/>
      <c r="JXG25" s="1538"/>
      <c r="JXH25" s="1538"/>
      <c r="JXI25" s="1538"/>
      <c r="JXJ25" s="1538"/>
      <c r="JXK25" s="1538"/>
      <c r="JXL25" s="1538"/>
      <c r="JXM25" s="1538"/>
      <c r="JXN25" s="1538"/>
      <c r="JXO25" s="1538"/>
      <c r="JXP25" s="1538"/>
      <c r="JXQ25" s="1538"/>
      <c r="JXR25" s="1538"/>
      <c r="JXS25" s="1538"/>
      <c r="JXT25" s="1538"/>
      <c r="JXU25" s="1538"/>
      <c r="JXV25" s="1538"/>
      <c r="JXW25" s="1538"/>
      <c r="JXX25" s="1538"/>
      <c r="JXY25" s="1538"/>
      <c r="JXZ25" s="1538"/>
      <c r="JYA25" s="1538"/>
      <c r="JYB25" s="1538"/>
      <c r="JYC25" s="1538"/>
      <c r="JYD25" s="1538"/>
      <c r="JYE25" s="1538"/>
      <c r="JYF25" s="1538"/>
      <c r="JYG25" s="1538"/>
      <c r="JYH25" s="1538"/>
      <c r="JYI25" s="1538"/>
      <c r="JYJ25" s="1538"/>
      <c r="JYK25" s="1538"/>
      <c r="JYL25" s="1538"/>
      <c r="JYM25" s="1538"/>
      <c r="JYN25" s="1538"/>
      <c r="JYO25" s="1538"/>
      <c r="JYP25" s="1538"/>
      <c r="JYQ25" s="1538"/>
      <c r="JYR25" s="1538"/>
      <c r="JYS25" s="1538"/>
      <c r="JYT25" s="1538"/>
      <c r="JYU25" s="1538"/>
      <c r="JYV25" s="1538"/>
      <c r="JYW25" s="1538"/>
      <c r="JYX25" s="1538"/>
      <c r="JYY25" s="1538"/>
      <c r="JYZ25" s="1538"/>
      <c r="JZA25" s="1538"/>
      <c r="JZB25" s="1538"/>
      <c r="JZC25" s="1538"/>
      <c r="JZD25" s="1538"/>
      <c r="JZE25" s="1538"/>
      <c r="JZF25" s="1538"/>
      <c r="JZG25" s="1538"/>
      <c r="JZH25" s="1538"/>
      <c r="JZI25" s="1538"/>
      <c r="JZJ25" s="1538"/>
      <c r="JZK25" s="1538"/>
      <c r="JZL25" s="1538"/>
      <c r="JZM25" s="1538"/>
      <c r="JZN25" s="1538"/>
      <c r="JZO25" s="1538"/>
      <c r="JZP25" s="1538"/>
      <c r="JZQ25" s="1538"/>
      <c r="JZR25" s="1538"/>
      <c r="JZS25" s="1538"/>
      <c r="JZT25" s="1538"/>
      <c r="JZU25" s="1538"/>
      <c r="JZV25" s="1538"/>
      <c r="JZW25" s="1538"/>
      <c r="JZX25" s="1538"/>
      <c r="JZY25" s="1538"/>
      <c r="JZZ25" s="1538"/>
      <c r="KAA25" s="1538"/>
      <c r="KAB25" s="1538"/>
      <c r="KAC25" s="1538"/>
      <c r="KAD25" s="1538"/>
      <c r="KAE25" s="1538"/>
      <c r="KAF25" s="1538"/>
      <c r="KAG25" s="1538"/>
      <c r="KAH25" s="1538"/>
      <c r="KAI25" s="1538"/>
      <c r="KAJ25" s="1538"/>
      <c r="KAK25" s="1538"/>
      <c r="KAL25" s="1538"/>
      <c r="KAM25" s="1538"/>
      <c r="KAN25" s="1538"/>
      <c r="KAO25" s="1538"/>
      <c r="KAP25" s="1538"/>
      <c r="KAQ25" s="1538"/>
      <c r="KAR25" s="1538"/>
      <c r="KAS25" s="1538"/>
      <c r="KAT25" s="1538"/>
      <c r="KAU25" s="1538"/>
      <c r="KAV25" s="1538"/>
      <c r="KAW25" s="1538"/>
      <c r="KAX25" s="1538"/>
      <c r="KAY25" s="1538"/>
      <c r="KAZ25" s="1538"/>
      <c r="KBA25" s="1538"/>
      <c r="KBB25" s="1538"/>
      <c r="KBC25" s="1538"/>
      <c r="KBD25" s="1538"/>
      <c r="KBE25" s="1538"/>
      <c r="KBF25" s="1538"/>
      <c r="KBG25" s="1538"/>
      <c r="KBH25" s="1538"/>
      <c r="KBI25" s="1538"/>
      <c r="KBJ25" s="1538"/>
      <c r="KBK25" s="1538"/>
      <c r="KBL25" s="1538"/>
      <c r="KBM25" s="1538"/>
      <c r="KBN25" s="1538"/>
      <c r="KBO25" s="1538"/>
      <c r="KBP25" s="1538"/>
      <c r="KBQ25" s="1538"/>
      <c r="KBR25" s="1538"/>
      <c r="KBS25" s="1538"/>
      <c r="KBT25" s="1538"/>
      <c r="KBU25" s="1538"/>
      <c r="KBV25" s="1538"/>
      <c r="KBW25" s="1538"/>
      <c r="KBX25" s="1538"/>
      <c r="KBY25" s="1538"/>
      <c r="KBZ25" s="1538"/>
      <c r="KCA25" s="1538"/>
      <c r="KCB25" s="1538"/>
      <c r="KCC25" s="1538"/>
      <c r="KCD25" s="1538"/>
      <c r="KCE25" s="1538"/>
      <c r="KCF25" s="1538"/>
      <c r="KCG25" s="1538"/>
      <c r="KCH25" s="1538"/>
      <c r="KCI25" s="1538"/>
      <c r="KCJ25" s="1538"/>
      <c r="KCK25" s="1538"/>
      <c r="KCL25" s="1538"/>
      <c r="KCM25" s="1538"/>
      <c r="KCN25" s="1538"/>
      <c r="KCO25" s="1538"/>
      <c r="KCP25" s="1538"/>
      <c r="KCQ25" s="1538"/>
      <c r="KCR25" s="1538"/>
      <c r="KCS25" s="1538"/>
      <c r="KCT25" s="1538"/>
      <c r="KCU25" s="1538"/>
      <c r="KCV25" s="1538"/>
      <c r="KCW25" s="1538"/>
      <c r="KCX25" s="1538"/>
      <c r="KCY25" s="1538"/>
      <c r="KCZ25" s="1538"/>
      <c r="KDA25" s="1538"/>
      <c r="KDB25" s="1538"/>
      <c r="KDC25" s="1538"/>
      <c r="KDD25" s="1538"/>
      <c r="KDE25" s="1538"/>
      <c r="KDF25" s="1538"/>
      <c r="KDG25" s="1538"/>
      <c r="KDH25" s="1538"/>
      <c r="KDI25" s="1538"/>
      <c r="KDJ25" s="1538"/>
      <c r="KDK25" s="1538"/>
      <c r="KDL25" s="1538"/>
      <c r="KDM25" s="1538"/>
      <c r="KDN25" s="1538"/>
      <c r="KDO25" s="1538"/>
      <c r="KDP25" s="1538"/>
      <c r="KDQ25" s="1538"/>
      <c r="KDR25" s="1538"/>
      <c r="KDS25" s="1538"/>
      <c r="KDT25" s="1538"/>
      <c r="KDU25" s="1538"/>
      <c r="KDV25" s="1538"/>
      <c r="KDW25" s="1538"/>
      <c r="KDX25" s="1538"/>
      <c r="KDY25" s="1538"/>
      <c r="KDZ25" s="1538"/>
      <c r="KEA25" s="1538"/>
      <c r="KEB25" s="1538"/>
      <c r="KEC25" s="1538"/>
      <c r="KED25" s="1538"/>
      <c r="KEE25" s="1538"/>
      <c r="KEF25" s="1538"/>
      <c r="KEG25" s="1538"/>
      <c r="KEH25" s="1538"/>
      <c r="KEI25" s="1538"/>
      <c r="KEJ25" s="1538"/>
      <c r="KEK25" s="1538"/>
      <c r="KEL25" s="1538"/>
      <c r="KEM25" s="1538"/>
      <c r="KEN25" s="1538"/>
      <c r="KEO25" s="1538"/>
      <c r="KEP25" s="1538"/>
      <c r="KEQ25" s="1538"/>
      <c r="KER25" s="1538"/>
      <c r="KES25" s="1538"/>
      <c r="KET25" s="1538"/>
      <c r="KEU25" s="1538"/>
      <c r="KEV25" s="1538"/>
      <c r="KEW25" s="1538"/>
      <c r="KEX25" s="1538"/>
      <c r="KEY25" s="1538"/>
      <c r="KEZ25" s="1538"/>
      <c r="KFA25" s="1538"/>
      <c r="KFB25" s="1538"/>
      <c r="KFC25" s="1538"/>
      <c r="KFD25" s="1538"/>
      <c r="KFE25" s="1538"/>
      <c r="KFF25" s="1538"/>
      <c r="KFG25" s="1538"/>
      <c r="KFH25" s="1538"/>
      <c r="KFI25" s="1538"/>
      <c r="KFJ25" s="1538"/>
      <c r="KFK25" s="1538"/>
      <c r="KFL25" s="1538"/>
      <c r="KFM25" s="1538"/>
      <c r="KFN25" s="1538"/>
      <c r="KFO25" s="1538"/>
      <c r="KFP25" s="1538"/>
      <c r="KFQ25" s="1538"/>
      <c r="KFR25" s="1538"/>
      <c r="KFS25" s="1538"/>
      <c r="KFT25" s="1538"/>
      <c r="KFU25" s="1538"/>
      <c r="KFV25" s="1538"/>
      <c r="KFW25" s="1538"/>
      <c r="KFX25" s="1538"/>
      <c r="KFY25" s="1538"/>
      <c r="KFZ25" s="1538"/>
      <c r="KGA25" s="1538"/>
      <c r="KGB25" s="1538"/>
      <c r="KGC25" s="1538"/>
      <c r="KGD25" s="1538"/>
      <c r="KGE25" s="1538"/>
      <c r="KGF25" s="1538"/>
      <c r="KGG25" s="1538"/>
      <c r="KGH25" s="1538"/>
      <c r="KGI25" s="1538"/>
      <c r="KGJ25" s="1538"/>
      <c r="KGK25" s="1538"/>
      <c r="KGL25" s="1538"/>
      <c r="KGM25" s="1538"/>
      <c r="KGN25" s="1538"/>
      <c r="KGO25" s="1538"/>
      <c r="KGP25" s="1538"/>
      <c r="KGQ25" s="1538"/>
      <c r="KGR25" s="1538"/>
      <c r="KGS25" s="1538"/>
      <c r="KGT25" s="1538"/>
      <c r="KGU25" s="1538"/>
      <c r="KGV25" s="1538"/>
      <c r="KGW25" s="1538"/>
      <c r="KGX25" s="1538"/>
      <c r="KGY25" s="1538"/>
      <c r="KGZ25" s="1538"/>
      <c r="KHA25" s="1538"/>
      <c r="KHB25" s="1538"/>
      <c r="KHC25" s="1538"/>
      <c r="KHD25" s="1538"/>
      <c r="KHE25" s="1538"/>
      <c r="KHF25" s="1538"/>
      <c r="KHG25" s="1538"/>
      <c r="KHH25" s="1538"/>
      <c r="KHI25" s="1538"/>
      <c r="KHJ25" s="1538"/>
      <c r="KHK25" s="1538"/>
      <c r="KHL25" s="1538"/>
      <c r="KHM25" s="1538"/>
      <c r="KHN25" s="1538"/>
      <c r="KHO25" s="1538"/>
      <c r="KHP25" s="1538"/>
      <c r="KHQ25" s="1538"/>
      <c r="KHR25" s="1538"/>
      <c r="KHS25" s="1538"/>
      <c r="KHT25" s="1538"/>
      <c r="KHU25" s="1538"/>
      <c r="KHV25" s="1538"/>
      <c r="KHW25" s="1538"/>
      <c r="KHX25" s="1538"/>
      <c r="KHY25" s="1538"/>
      <c r="KHZ25" s="1538"/>
      <c r="KIA25" s="1538"/>
      <c r="KIB25" s="1538"/>
      <c r="KIC25" s="1538"/>
      <c r="KID25" s="1538"/>
      <c r="KIE25" s="1538"/>
      <c r="KIF25" s="1538"/>
      <c r="KIG25" s="1538"/>
      <c r="KIH25" s="1538"/>
      <c r="KII25" s="1538"/>
      <c r="KIJ25" s="1538"/>
      <c r="KIK25" s="1538"/>
      <c r="KIL25" s="1538"/>
      <c r="KIM25" s="1538"/>
      <c r="KIN25" s="1538"/>
      <c r="KIO25" s="1538"/>
      <c r="KIP25" s="1538"/>
      <c r="KIQ25" s="1538"/>
      <c r="KIR25" s="1538"/>
      <c r="KIS25" s="1538"/>
      <c r="KIT25" s="1538"/>
      <c r="KIU25" s="1538"/>
      <c r="KIV25" s="1538"/>
      <c r="KIW25" s="1538"/>
      <c r="KIX25" s="1538"/>
      <c r="KIY25" s="1538"/>
      <c r="KIZ25" s="1538"/>
      <c r="KJA25" s="1538"/>
      <c r="KJB25" s="1538"/>
      <c r="KJC25" s="1538"/>
      <c r="KJD25" s="1538"/>
      <c r="KJE25" s="1538"/>
      <c r="KJF25" s="1538"/>
      <c r="KJG25" s="1538"/>
      <c r="KJH25" s="1538"/>
      <c r="KJI25" s="1538"/>
      <c r="KJJ25" s="1538"/>
      <c r="KJK25" s="1538"/>
      <c r="KJL25" s="1538"/>
      <c r="KJM25" s="1538"/>
      <c r="KJN25" s="1538"/>
      <c r="KJO25" s="1538"/>
      <c r="KJP25" s="1538"/>
      <c r="KJQ25" s="1538"/>
      <c r="KJR25" s="1538"/>
      <c r="KJS25" s="1538"/>
      <c r="KJT25" s="1538"/>
      <c r="KJU25" s="1538"/>
      <c r="KJV25" s="1538"/>
      <c r="KJW25" s="1538"/>
      <c r="KJX25" s="1538"/>
      <c r="KJY25" s="1538"/>
      <c r="KJZ25" s="1538"/>
      <c r="KKA25" s="1538"/>
      <c r="KKB25" s="1538"/>
      <c r="KKC25" s="1538"/>
      <c r="KKD25" s="1538"/>
      <c r="KKE25" s="1538"/>
      <c r="KKF25" s="1538"/>
      <c r="KKG25" s="1538"/>
      <c r="KKH25" s="1538"/>
      <c r="KKI25" s="1538"/>
      <c r="KKJ25" s="1538"/>
      <c r="KKK25" s="1538"/>
      <c r="KKL25" s="1538"/>
      <c r="KKM25" s="1538"/>
      <c r="KKN25" s="1538"/>
      <c r="KKO25" s="1538"/>
      <c r="KKP25" s="1538"/>
      <c r="KKQ25" s="1538"/>
      <c r="KKR25" s="1538"/>
      <c r="KKS25" s="1538"/>
      <c r="KKT25" s="1538"/>
      <c r="KKU25" s="1538"/>
      <c r="KKV25" s="1538"/>
      <c r="KKW25" s="1538"/>
      <c r="KKX25" s="1538"/>
      <c r="KKY25" s="1538"/>
      <c r="KKZ25" s="1538"/>
      <c r="KLA25" s="1538"/>
      <c r="KLB25" s="1538"/>
      <c r="KLC25" s="1538"/>
      <c r="KLD25" s="1538"/>
      <c r="KLE25" s="1538"/>
      <c r="KLF25" s="1538"/>
      <c r="KLG25" s="1538"/>
      <c r="KLH25" s="1538"/>
      <c r="KLI25" s="1538"/>
      <c r="KLJ25" s="1538"/>
      <c r="KLK25" s="1538"/>
      <c r="KLL25" s="1538"/>
      <c r="KLM25" s="1538"/>
      <c r="KLN25" s="1538"/>
      <c r="KLO25" s="1538"/>
      <c r="KLP25" s="1538"/>
      <c r="KLQ25" s="1538"/>
      <c r="KLR25" s="1538"/>
      <c r="KLS25" s="1538"/>
      <c r="KLT25" s="1538"/>
      <c r="KLU25" s="1538"/>
      <c r="KLV25" s="1538"/>
      <c r="KLW25" s="1538"/>
      <c r="KLX25" s="1538"/>
      <c r="KLY25" s="1538"/>
      <c r="KLZ25" s="1538"/>
      <c r="KMA25" s="1538"/>
      <c r="KMB25" s="1538"/>
      <c r="KMC25" s="1538"/>
      <c r="KMD25" s="1538"/>
      <c r="KME25" s="1538"/>
      <c r="KMF25" s="1538"/>
      <c r="KMG25" s="1538"/>
      <c r="KMH25" s="1538"/>
      <c r="KMI25" s="1538"/>
      <c r="KMJ25" s="1538"/>
      <c r="KMK25" s="1538"/>
      <c r="KML25" s="1538"/>
      <c r="KMM25" s="1538"/>
      <c r="KMN25" s="1538"/>
      <c r="KMO25" s="1538"/>
      <c r="KMP25" s="1538"/>
      <c r="KMQ25" s="1538"/>
      <c r="KMR25" s="1538"/>
      <c r="KMS25" s="1538"/>
      <c r="KMT25" s="1538"/>
      <c r="KMU25" s="1538"/>
      <c r="KMV25" s="1538"/>
      <c r="KMW25" s="1538"/>
      <c r="KMX25" s="1538"/>
      <c r="KMY25" s="1538"/>
      <c r="KMZ25" s="1538"/>
      <c r="KNA25" s="1538"/>
      <c r="KNB25" s="1538"/>
      <c r="KNC25" s="1538"/>
      <c r="KND25" s="1538"/>
      <c r="KNE25" s="1538"/>
      <c r="KNF25" s="1538"/>
      <c r="KNG25" s="1538"/>
      <c r="KNH25" s="1538"/>
      <c r="KNI25" s="1538"/>
      <c r="KNJ25" s="1538"/>
      <c r="KNK25" s="1538"/>
      <c r="KNL25" s="1538"/>
      <c r="KNM25" s="1538"/>
      <c r="KNN25" s="1538"/>
      <c r="KNO25" s="1538"/>
      <c r="KNP25" s="1538"/>
      <c r="KNQ25" s="1538"/>
      <c r="KNR25" s="1538"/>
      <c r="KNS25" s="1538"/>
      <c r="KNT25" s="1538"/>
      <c r="KNU25" s="1538"/>
      <c r="KNV25" s="1538"/>
      <c r="KNW25" s="1538"/>
      <c r="KNX25" s="1538"/>
      <c r="KNY25" s="1538"/>
      <c r="KNZ25" s="1538"/>
      <c r="KOA25" s="1538"/>
      <c r="KOB25" s="1538"/>
      <c r="KOC25" s="1538"/>
      <c r="KOD25" s="1538"/>
      <c r="KOE25" s="1538"/>
      <c r="KOF25" s="1538"/>
      <c r="KOG25" s="1538"/>
      <c r="KOH25" s="1538"/>
      <c r="KOI25" s="1538"/>
      <c r="KOJ25" s="1538"/>
      <c r="KOK25" s="1538"/>
      <c r="KOL25" s="1538"/>
      <c r="KOM25" s="1538"/>
      <c r="KON25" s="1538"/>
      <c r="KOO25" s="1538"/>
      <c r="KOP25" s="1538"/>
      <c r="KOQ25" s="1538"/>
      <c r="KOR25" s="1538"/>
      <c r="KOS25" s="1538"/>
      <c r="KOT25" s="1538"/>
      <c r="KOU25" s="1538"/>
      <c r="KOV25" s="1538"/>
      <c r="KOW25" s="1538"/>
      <c r="KOX25" s="1538"/>
      <c r="KOY25" s="1538"/>
      <c r="KOZ25" s="1538"/>
      <c r="KPA25" s="1538"/>
      <c r="KPB25" s="1538"/>
      <c r="KPC25" s="1538"/>
      <c r="KPD25" s="1538"/>
      <c r="KPE25" s="1538"/>
      <c r="KPF25" s="1538"/>
      <c r="KPG25" s="1538"/>
      <c r="KPH25" s="1538"/>
      <c r="KPI25" s="1538"/>
      <c r="KPJ25" s="1538"/>
      <c r="KPK25" s="1538"/>
      <c r="KPL25" s="1538"/>
      <c r="KPM25" s="1538"/>
      <c r="KPN25" s="1538"/>
      <c r="KPO25" s="1538"/>
      <c r="KPP25" s="1538"/>
      <c r="KPQ25" s="1538"/>
      <c r="KPR25" s="1538"/>
      <c r="KPS25" s="1538"/>
      <c r="KPT25" s="1538"/>
      <c r="KPU25" s="1538"/>
      <c r="KPV25" s="1538"/>
      <c r="KPW25" s="1538"/>
      <c r="KPX25" s="1538"/>
      <c r="KPY25" s="1538"/>
      <c r="KPZ25" s="1538"/>
      <c r="KQA25" s="1538"/>
      <c r="KQB25" s="1538"/>
      <c r="KQC25" s="1538"/>
      <c r="KQD25" s="1538"/>
      <c r="KQE25" s="1538"/>
      <c r="KQF25" s="1538"/>
      <c r="KQG25" s="1538"/>
      <c r="KQH25" s="1538"/>
      <c r="KQI25" s="1538"/>
      <c r="KQJ25" s="1538"/>
      <c r="KQK25" s="1538"/>
      <c r="KQL25" s="1538"/>
      <c r="KQM25" s="1538"/>
      <c r="KQN25" s="1538"/>
      <c r="KQO25" s="1538"/>
      <c r="KQP25" s="1538"/>
      <c r="KQQ25" s="1538"/>
      <c r="KQR25" s="1538"/>
      <c r="KQS25" s="1538"/>
      <c r="KQT25" s="1538"/>
      <c r="KQU25" s="1538"/>
      <c r="KQV25" s="1538"/>
      <c r="KQW25" s="1538"/>
      <c r="KQX25" s="1538"/>
      <c r="KQY25" s="1538"/>
      <c r="KQZ25" s="1538"/>
      <c r="KRA25" s="1538"/>
      <c r="KRB25" s="1538"/>
      <c r="KRC25" s="1538"/>
      <c r="KRD25" s="1538"/>
      <c r="KRE25" s="1538"/>
      <c r="KRF25" s="1538"/>
      <c r="KRG25" s="1538"/>
      <c r="KRH25" s="1538"/>
      <c r="KRI25" s="1538"/>
      <c r="KRJ25" s="1538"/>
      <c r="KRK25" s="1538"/>
      <c r="KRL25" s="1538"/>
      <c r="KRM25" s="1538"/>
      <c r="KRN25" s="1538"/>
      <c r="KRO25" s="1538"/>
      <c r="KRP25" s="1538"/>
      <c r="KRQ25" s="1538"/>
      <c r="KRR25" s="1538"/>
      <c r="KRS25" s="1538"/>
      <c r="KRT25" s="1538"/>
      <c r="KRU25" s="1538"/>
      <c r="KRV25" s="1538"/>
      <c r="KRW25" s="1538"/>
      <c r="KRX25" s="1538"/>
      <c r="KRY25" s="1538"/>
      <c r="KRZ25" s="1538"/>
      <c r="KSA25" s="1538"/>
      <c r="KSB25" s="1538"/>
      <c r="KSC25" s="1538"/>
      <c r="KSD25" s="1538"/>
      <c r="KSE25" s="1538"/>
      <c r="KSF25" s="1538"/>
      <c r="KSG25" s="1538"/>
      <c r="KSH25" s="1538"/>
      <c r="KSI25" s="1538"/>
      <c r="KSJ25" s="1538"/>
      <c r="KSK25" s="1538"/>
      <c r="KSL25" s="1538"/>
      <c r="KSM25" s="1538"/>
      <c r="KSN25" s="1538"/>
      <c r="KSO25" s="1538"/>
      <c r="KSP25" s="1538"/>
      <c r="KSQ25" s="1538"/>
      <c r="KSR25" s="1538"/>
      <c r="KSS25" s="1538"/>
      <c r="KST25" s="1538"/>
      <c r="KSU25" s="1538"/>
      <c r="KSV25" s="1538"/>
      <c r="KSW25" s="1538"/>
      <c r="KSX25" s="1538"/>
      <c r="KSY25" s="1538"/>
      <c r="KSZ25" s="1538"/>
      <c r="KTA25" s="1538"/>
      <c r="KTB25" s="1538"/>
      <c r="KTC25" s="1538"/>
      <c r="KTD25" s="1538"/>
      <c r="KTE25" s="1538"/>
      <c r="KTF25" s="1538"/>
      <c r="KTG25" s="1538"/>
      <c r="KTH25" s="1538"/>
      <c r="KTI25" s="1538"/>
      <c r="KTJ25" s="1538"/>
      <c r="KTK25" s="1538"/>
      <c r="KTL25" s="1538"/>
      <c r="KTM25" s="1538"/>
      <c r="KTN25" s="1538"/>
      <c r="KTO25" s="1538"/>
      <c r="KTP25" s="1538"/>
      <c r="KTQ25" s="1538"/>
      <c r="KTR25" s="1538"/>
      <c r="KTS25" s="1538"/>
      <c r="KTT25" s="1538"/>
      <c r="KTU25" s="1538"/>
      <c r="KTV25" s="1538"/>
      <c r="KTW25" s="1538"/>
      <c r="KTX25" s="1538"/>
      <c r="KTY25" s="1538"/>
      <c r="KTZ25" s="1538"/>
      <c r="KUA25" s="1538"/>
      <c r="KUB25" s="1538"/>
      <c r="KUC25" s="1538"/>
      <c r="KUD25" s="1538"/>
      <c r="KUE25" s="1538"/>
      <c r="KUF25" s="1538"/>
      <c r="KUG25" s="1538"/>
      <c r="KUH25" s="1538"/>
      <c r="KUI25" s="1538"/>
      <c r="KUJ25" s="1538"/>
      <c r="KUK25" s="1538"/>
      <c r="KUL25" s="1538"/>
      <c r="KUM25" s="1538"/>
      <c r="KUN25" s="1538"/>
      <c r="KUO25" s="1538"/>
      <c r="KUP25" s="1538"/>
      <c r="KUQ25" s="1538"/>
      <c r="KUR25" s="1538"/>
      <c r="KUS25" s="1538"/>
      <c r="KUT25" s="1538"/>
      <c r="KUU25" s="1538"/>
      <c r="KUV25" s="1538"/>
      <c r="KUW25" s="1538"/>
      <c r="KUX25" s="1538"/>
      <c r="KUY25" s="1538"/>
      <c r="KUZ25" s="1538"/>
      <c r="KVA25" s="1538"/>
      <c r="KVB25" s="1538"/>
      <c r="KVC25" s="1538"/>
      <c r="KVD25" s="1538"/>
      <c r="KVE25" s="1538"/>
      <c r="KVF25" s="1538"/>
      <c r="KVG25" s="1538"/>
      <c r="KVH25" s="1538"/>
      <c r="KVI25" s="1538"/>
      <c r="KVJ25" s="1538"/>
      <c r="KVK25" s="1538"/>
      <c r="KVL25" s="1538"/>
      <c r="KVM25" s="1538"/>
      <c r="KVN25" s="1538"/>
      <c r="KVO25" s="1538"/>
      <c r="KVP25" s="1538"/>
      <c r="KVQ25" s="1538"/>
      <c r="KVR25" s="1538"/>
      <c r="KVS25" s="1538"/>
      <c r="KVT25" s="1538"/>
      <c r="KVU25" s="1538"/>
      <c r="KVV25" s="1538"/>
      <c r="KVW25" s="1538"/>
      <c r="KVX25" s="1538"/>
      <c r="KVY25" s="1538"/>
      <c r="KVZ25" s="1538"/>
      <c r="KWA25" s="1538"/>
      <c r="KWB25" s="1538"/>
      <c r="KWC25" s="1538"/>
      <c r="KWD25" s="1538"/>
      <c r="KWE25" s="1538"/>
      <c r="KWF25" s="1538"/>
      <c r="KWG25" s="1538"/>
      <c r="KWH25" s="1538"/>
      <c r="KWI25" s="1538"/>
      <c r="KWJ25" s="1538"/>
      <c r="KWK25" s="1538"/>
      <c r="KWL25" s="1538"/>
      <c r="KWM25" s="1538"/>
      <c r="KWN25" s="1538"/>
      <c r="KWO25" s="1538"/>
      <c r="KWP25" s="1538"/>
      <c r="KWQ25" s="1538"/>
      <c r="KWR25" s="1538"/>
      <c r="KWS25" s="1538"/>
      <c r="KWT25" s="1538"/>
      <c r="KWU25" s="1538"/>
      <c r="KWV25" s="1538"/>
      <c r="KWW25" s="1538"/>
      <c r="KWX25" s="1538"/>
      <c r="KWY25" s="1538"/>
      <c r="KWZ25" s="1538"/>
      <c r="KXA25" s="1538"/>
      <c r="KXB25" s="1538"/>
      <c r="KXC25" s="1538"/>
      <c r="KXD25" s="1538"/>
      <c r="KXE25" s="1538"/>
      <c r="KXF25" s="1538"/>
      <c r="KXG25" s="1538"/>
      <c r="KXH25" s="1538"/>
      <c r="KXI25" s="1538"/>
      <c r="KXJ25" s="1538"/>
      <c r="KXK25" s="1538"/>
      <c r="KXL25" s="1538"/>
      <c r="KXM25" s="1538"/>
      <c r="KXN25" s="1538"/>
      <c r="KXO25" s="1538"/>
      <c r="KXP25" s="1538"/>
      <c r="KXQ25" s="1538"/>
      <c r="KXR25" s="1538"/>
      <c r="KXS25" s="1538"/>
      <c r="KXT25" s="1538"/>
      <c r="KXU25" s="1538"/>
      <c r="KXV25" s="1538"/>
      <c r="KXW25" s="1538"/>
      <c r="KXX25" s="1538"/>
      <c r="KXY25" s="1538"/>
      <c r="KXZ25" s="1538"/>
      <c r="KYA25" s="1538"/>
      <c r="KYB25" s="1538"/>
      <c r="KYC25" s="1538"/>
      <c r="KYD25" s="1538"/>
      <c r="KYE25" s="1538"/>
      <c r="KYF25" s="1538"/>
      <c r="KYG25" s="1538"/>
      <c r="KYH25" s="1538"/>
      <c r="KYI25" s="1538"/>
      <c r="KYJ25" s="1538"/>
      <c r="KYK25" s="1538"/>
      <c r="KYL25" s="1538"/>
      <c r="KYM25" s="1538"/>
      <c r="KYN25" s="1538"/>
      <c r="KYO25" s="1538"/>
      <c r="KYP25" s="1538"/>
      <c r="KYQ25" s="1538"/>
      <c r="KYR25" s="1538"/>
      <c r="KYS25" s="1538"/>
      <c r="KYT25" s="1538"/>
      <c r="KYU25" s="1538"/>
      <c r="KYV25" s="1538"/>
      <c r="KYW25" s="1538"/>
      <c r="KYX25" s="1538"/>
      <c r="KYY25" s="1538"/>
      <c r="KYZ25" s="1538"/>
      <c r="KZA25" s="1538"/>
      <c r="KZB25" s="1538"/>
      <c r="KZC25" s="1538"/>
      <c r="KZD25" s="1538"/>
      <c r="KZE25" s="1538"/>
      <c r="KZF25" s="1538"/>
      <c r="KZG25" s="1538"/>
      <c r="KZH25" s="1538"/>
      <c r="KZI25" s="1538"/>
      <c r="KZJ25" s="1538"/>
      <c r="KZK25" s="1538"/>
      <c r="KZL25" s="1538"/>
      <c r="KZM25" s="1538"/>
      <c r="KZN25" s="1538"/>
      <c r="KZO25" s="1538"/>
      <c r="KZP25" s="1538"/>
      <c r="KZQ25" s="1538"/>
      <c r="KZR25" s="1538"/>
      <c r="KZS25" s="1538"/>
      <c r="KZT25" s="1538"/>
      <c r="KZU25" s="1538"/>
      <c r="KZV25" s="1538"/>
      <c r="KZW25" s="1538"/>
      <c r="KZX25" s="1538"/>
      <c r="KZY25" s="1538"/>
      <c r="KZZ25" s="1538"/>
      <c r="LAA25" s="1538"/>
      <c r="LAB25" s="1538"/>
      <c r="LAC25" s="1538"/>
      <c r="LAD25" s="1538"/>
      <c r="LAE25" s="1538"/>
      <c r="LAF25" s="1538"/>
      <c r="LAG25" s="1538"/>
      <c r="LAH25" s="1538"/>
      <c r="LAI25" s="1538"/>
      <c r="LAJ25" s="1538"/>
      <c r="LAK25" s="1538"/>
      <c r="LAL25" s="1538"/>
      <c r="LAM25" s="1538"/>
      <c r="LAN25" s="1538"/>
      <c r="LAO25" s="1538"/>
      <c r="LAP25" s="1538"/>
      <c r="LAQ25" s="1538"/>
      <c r="LAR25" s="1538"/>
      <c r="LAS25" s="1538"/>
      <c r="LAT25" s="1538"/>
      <c r="LAU25" s="1538"/>
      <c r="LAV25" s="1538"/>
      <c r="LAW25" s="1538"/>
      <c r="LAX25" s="1538"/>
      <c r="LAY25" s="1538"/>
      <c r="LAZ25" s="1538"/>
      <c r="LBA25" s="1538"/>
      <c r="LBB25" s="1538"/>
      <c r="LBC25" s="1538"/>
      <c r="LBD25" s="1538"/>
      <c r="LBE25" s="1538"/>
      <c r="LBF25" s="1538"/>
      <c r="LBG25" s="1538"/>
      <c r="LBH25" s="1538"/>
      <c r="LBI25" s="1538"/>
      <c r="LBJ25" s="1538"/>
      <c r="LBK25" s="1538"/>
      <c r="LBL25" s="1538"/>
      <c r="LBM25" s="1538"/>
      <c r="LBN25" s="1538"/>
      <c r="LBO25" s="1538"/>
      <c r="LBP25" s="1538"/>
      <c r="LBQ25" s="1538"/>
      <c r="LBR25" s="1538"/>
      <c r="LBS25" s="1538"/>
      <c r="LBT25" s="1538"/>
      <c r="LBU25" s="1538"/>
      <c r="LBV25" s="1538"/>
      <c r="LBW25" s="1538"/>
      <c r="LBX25" s="1538"/>
      <c r="LBY25" s="1538"/>
      <c r="LBZ25" s="1538"/>
      <c r="LCA25" s="1538"/>
      <c r="LCB25" s="1538"/>
      <c r="LCC25" s="1538"/>
      <c r="LCD25" s="1538"/>
      <c r="LCE25" s="1538"/>
      <c r="LCF25" s="1538"/>
      <c r="LCG25" s="1538"/>
      <c r="LCH25" s="1538"/>
      <c r="LCI25" s="1538"/>
      <c r="LCJ25" s="1538"/>
      <c r="LCK25" s="1538"/>
      <c r="LCL25" s="1538"/>
      <c r="LCM25" s="1538"/>
      <c r="LCN25" s="1538"/>
      <c r="LCO25" s="1538"/>
      <c r="LCP25" s="1538"/>
      <c r="LCQ25" s="1538"/>
      <c r="LCR25" s="1538"/>
      <c r="LCS25" s="1538"/>
      <c r="LCT25" s="1538"/>
      <c r="LCU25" s="1538"/>
      <c r="LCV25" s="1538"/>
      <c r="LCW25" s="1538"/>
      <c r="LCX25" s="1538"/>
      <c r="LCY25" s="1538"/>
      <c r="LCZ25" s="1538"/>
      <c r="LDA25" s="1538"/>
      <c r="LDB25" s="1538"/>
      <c r="LDC25" s="1538"/>
      <c r="LDD25" s="1538"/>
      <c r="LDE25" s="1538"/>
      <c r="LDF25" s="1538"/>
      <c r="LDG25" s="1538"/>
      <c r="LDH25" s="1538"/>
      <c r="LDI25" s="1538"/>
      <c r="LDJ25" s="1538"/>
      <c r="LDK25" s="1538"/>
      <c r="LDL25" s="1538"/>
      <c r="LDM25" s="1538"/>
      <c r="LDN25" s="1538"/>
      <c r="LDO25" s="1538"/>
      <c r="LDP25" s="1538"/>
      <c r="LDQ25" s="1538"/>
      <c r="LDR25" s="1538"/>
      <c r="LDS25" s="1538"/>
      <c r="LDT25" s="1538"/>
      <c r="LDU25" s="1538"/>
      <c r="LDV25" s="1538"/>
      <c r="LDW25" s="1538"/>
      <c r="LDX25" s="1538"/>
      <c r="LDY25" s="1538"/>
      <c r="LDZ25" s="1538"/>
      <c r="LEA25" s="1538"/>
      <c r="LEB25" s="1538"/>
      <c r="LEC25" s="1538"/>
      <c r="LED25" s="1538"/>
      <c r="LEE25" s="1538"/>
      <c r="LEF25" s="1538"/>
      <c r="LEG25" s="1538"/>
      <c r="LEH25" s="1538"/>
      <c r="LEI25" s="1538"/>
      <c r="LEJ25" s="1538"/>
      <c r="LEK25" s="1538"/>
      <c r="LEL25" s="1538"/>
      <c r="LEM25" s="1538"/>
      <c r="LEN25" s="1538"/>
      <c r="LEO25" s="1538"/>
      <c r="LEP25" s="1538"/>
      <c r="LEQ25" s="1538"/>
      <c r="LER25" s="1538"/>
      <c r="LES25" s="1538"/>
      <c r="LET25" s="1538"/>
      <c r="LEU25" s="1538"/>
      <c r="LEV25" s="1538"/>
      <c r="LEW25" s="1538"/>
      <c r="LEX25" s="1538"/>
      <c r="LEY25" s="1538"/>
      <c r="LEZ25" s="1538"/>
      <c r="LFA25" s="1538"/>
      <c r="LFB25" s="1538"/>
      <c r="LFC25" s="1538"/>
      <c r="LFD25" s="1538"/>
      <c r="LFE25" s="1538"/>
      <c r="LFF25" s="1538"/>
      <c r="LFG25" s="1538"/>
      <c r="LFH25" s="1538"/>
      <c r="LFI25" s="1538"/>
      <c r="LFJ25" s="1538"/>
      <c r="LFK25" s="1538"/>
      <c r="LFL25" s="1538"/>
      <c r="LFM25" s="1538"/>
      <c r="LFN25" s="1538"/>
      <c r="LFO25" s="1538"/>
      <c r="LFP25" s="1538"/>
      <c r="LFQ25" s="1538"/>
      <c r="LFR25" s="1538"/>
      <c r="LFS25" s="1538"/>
      <c r="LFT25" s="1538"/>
      <c r="LFU25" s="1538"/>
      <c r="LFV25" s="1538"/>
      <c r="LFW25" s="1538"/>
      <c r="LFX25" s="1538"/>
      <c r="LFY25" s="1538"/>
      <c r="LFZ25" s="1538"/>
      <c r="LGA25" s="1538"/>
      <c r="LGB25" s="1538"/>
      <c r="LGC25" s="1538"/>
      <c r="LGD25" s="1538"/>
      <c r="LGE25" s="1538"/>
      <c r="LGF25" s="1538"/>
      <c r="LGG25" s="1538"/>
      <c r="LGH25" s="1538"/>
      <c r="LGI25" s="1538"/>
      <c r="LGJ25" s="1538"/>
      <c r="LGK25" s="1538"/>
      <c r="LGL25" s="1538"/>
      <c r="LGM25" s="1538"/>
      <c r="LGN25" s="1538"/>
      <c r="LGO25" s="1538"/>
      <c r="LGP25" s="1538"/>
      <c r="LGQ25" s="1538"/>
      <c r="LGR25" s="1538"/>
      <c r="LGS25" s="1538"/>
      <c r="LGT25" s="1538"/>
      <c r="LGU25" s="1538"/>
      <c r="LGV25" s="1538"/>
      <c r="LGW25" s="1538"/>
      <c r="LGX25" s="1538"/>
      <c r="LGY25" s="1538"/>
      <c r="LGZ25" s="1538"/>
      <c r="LHA25" s="1538"/>
      <c r="LHB25" s="1538"/>
      <c r="LHC25" s="1538"/>
      <c r="LHD25" s="1538"/>
      <c r="LHE25" s="1538"/>
      <c r="LHF25" s="1538"/>
      <c r="LHG25" s="1538"/>
      <c r="LHH25" s="1538"/>
      <c r="LHI25" s="1538"/>
      <c r="LHJ25" s="1538"/>
      <c r="LHK25" s="1538"/>
      <c r="LHL25" s="1538"/>
      <c r="LHM25" s="1538"/>
      <c r="LHN25" s="1538"/>
      <c r="LHO25" s="1538"/>
      <c r="LHP25" s="1538"/>
      <c r="LHQ25" s="1538"/>
      <c r="LHR25" s="1538"/>
      <c r="LHS25" s="1538"/>
      <c r="LHT25" s="1538"/>
      <c r="LHU25" s="1538"/>
      <c r="LHV25" s="1538"/>
      <c r="LHW25" s="1538"/>
      <c r="LHX25" s="1538"/>
      <c r="LHY25" s="1538"/>
      <c r="LHZ25" s="1538"/>
      <c r="LIA25" s="1538"/>
      <c r="LIB25" s="1538"/>
      <c r="LIC25" s="1538"/>
      <c r="LID25" s="1538"/>
      <c r="LIE25" s="1538"/>
      <c r="LIF25" s="1538"/>
      <c r="LIG25" s="1538"/>
      <c r="LIH25" s="1538"/>
      <c r="LII25" s="1538"/>
      <c r="LIJ25" s="1538"/>
      <c r="LIK25" s="1538"/>
      <c r="LIL25" s="1538"/>
      <c r="LIM25" s="1538"/>
      <c r="LIN25" s="1538"/>
      <c r="LIO25" s="1538"/>
      <c r="LIP25" s="1538"/>
      <c r="LIQ25" s="1538"/>
      <c r="LIR25" s="1538"/>
      <c r="LIS25" s="1538"/>
      <c r="LIT25" s="1538"/>
      <c r="LIU25" s="1538"/>
      <c r="LIV25" s="1538"/>
      <c r="LIW25" s="1538"/>
      <c r="LIX25" s="1538"/>
      <c r="LIY25" s="1538"/>
      <c r="LIZ25" s="1538"/>
      <c r="LJA25" s="1538"/>
      <c r="LJB25" s="1538"/>
      <c r="LJC25" s="1538"/>
      <c r="LJD25" s="1538"/>
      <c r="LJE25" s="1538"/>
      <c r="LJF25" s="1538"/>
      <c r="LJG25" s="1538"/>
      <c r="LJH25" s="1538"/>
      <c r="LJI25" s="1538"/>
      <c r="LJJ25" s="1538"/>
      <c r="LJK25" s="1538"/>
      <c r="LJL25" s="1538"/>
      <c r="LJM25" s="1538"/>
      <c r="LJN25" s="1538"/>
      <c r="LJO25" s="1538"/>
      <c r="LJP25" s="1538"/>
      <c r="LJQ25" s="1538"/>
      <c r="LJR25" s="1538"/>
      <c r="LJS25" s="1538"/>
      <c r="LJT25" s="1538"/>
      <c r="LJU25" s="1538"/>
      <c r="LJV25" s="1538"/>
      <c r="LJW25" s="1538"/>
      <c r="LJX25" s="1538"/>
      <c r="LJY25" s="1538"/>
      <c r="LJZ25" s="1538"/>
      <c r="LKA25" s="1538"/>
      <c r="LKB25" s="1538"/>
      <c r="LKC25" s="1538"/>
      <c r="LKD25" s="1538"/>
      <c r="LKE25" s="1538"/>
      <c r="LKF25" s="1538"/>
      <c r="LKG25" s="1538"/>
      <c r="LKH25" s="1538"/>
      <c r="LKI25" s="1538"/>
      <c r="LKJ25" s="1538"/>
      <c r="LKK25" s="1538"/>
      <c r="LKL25" s="1538"/>
      <c r="LKM25" s="1538"/>
      <c r="LKN25" s="1538"/>
      <c r="LKO25" s="1538"/>
      <c r="LKP25" s="1538"/>
      <c r="LKQ25" s="1538"/>
      <c r="LKR25" s="1538"/>
      <c r="LKS25" s="1538"/>
      <c r="LKT25" s="1538"/>
      <c r="LKU25" s="1538"/>
      <c r="LKV25" s="1538"/>
      <c r="LKW25" s="1538"/>
      <c r="LKX25" s="1538"/>
      <c r="LKY25" s="1538"/>
      <c r="LKZ25" s="1538"/>
      <c r="LLA25" s="1538"/>
      <c r="LLB25" s="1538"/>
      <c r="LLC25" s="1538"/>
      <c r="LLD25" s="1538"/>
      <c r="LLE25" s="1538"/>
      <c r="LLF25" s="1538"/>
      <c r="LLG25" s="1538"/>
      <c r="LLH25" s="1538"/>
      <c r="LLI25" s="1538"/>
      <c r="LLJ25" s="1538"/>
      <c r="LLK25" s="1538"/>
      <c r="LLL25" s="1538"/>
      <c r="LLM25" s="1538"/>
      <c r="LLN25" s="1538"/>
      <c r="LLO25" s="1538"/>
      <c r="LLP25" s="1538"/>
      <c r="LLQ25" s="1538"/>
      <c r="LLR25" s="1538"/>
      <c r="LLS25" s="1538"/>
      <c r="LLT25" s="1538"/>
      <c r="LLU25" s="1538"/>
      <c r="LLV25" s="1538"/>
      <c r="LLW25" s="1538"/>
      <c r="LLX25" s="1538"/>
      <c r="LLY25" s="1538"/>
      <c r="LLZ25" s="1538"/>
      <c r="LMA25" s="1538"/>
      <c r="LMB25" s="1538"/>
      <c r="LMC25" s="1538"/>
      <c r="LMD25" s="1538"/>
      <c r="LME25" s="1538"/>
      <c r="LMF25" s="1538"/>
      <c r="LMG25" s="1538"/>
      <c r="LMH25" s="1538"/>
      <c r="LMI25" s="1538"/>
      <c r="LMJ25" s="1538"/>
      <c r="LMK25" s="1538"/>
      <c r="LML25" s="1538"/>
      <c r="LMM25" s="1538"/>
      <c r="LMN25" s="1538"/>
      <c r="LMO25" s="1538"/>
      <c r="LMP25" s="1538"/>
      <c r="LMQ25" s="1538"/>
      <c r="LMR25" s="1538"/>
      <c r="LMS25" s="1538"/>
      <c r="LMT25" s="1538"/>
      <c r="LMU25" s="1538"/>
      <c r="LMV25" s="1538"/>
      <c r="LMW25" s="1538"/>
      <c r="LMX25" s="1538"/>
      <c r="LMY25" s="1538"/>
      <c r="LMZ25" s="1538"/>
      <c r="LNA25" s="1538"/>
      <c r="LNB25" s="1538"/>
      <c r="LNC25" s="1538"/>
      <c r="LND25" s="1538"/>
      <c r="LNE25" s="1538"/>
      <c r="LNF25" s="1538"/>
      <c r="LNG25" s="1538"/>
      <c r="LNH25" s="1538"/>
      <c r="LNI25" s="1538"/>
      <c r="LNJ25" s="1538"/>
      <c r="LNK25" s="1538"/>
      <c r="LNL25" s="1538"/>
      <c r="LNM25" s="1538"/>
      <c r="LNN25" s="1538"/>
      <c r="LNO25" s="1538"/>
      <c r="LNP25" s="1538"/>
      <c r="LNQ25" s="1538"/>
      <c r="LNR25" s="1538"/>
      <c r="LNS25" s="1538"/>
      <c r="LNT25" s="1538"/>
      <c r="LNU25" s="1538"/>
      <c r="LNV25" s="1538"/>
      <c r="LNW25" s="1538"/>
      <c r="LNX25" s="1538"/>
      <c r="LNY25" s="1538"/>
      <c r="LNZ25" s="1538"/>
      <c r="LOA25" s="1538"/>
      <c r="LOB25" s="1538"/>
      <c r="LOC25" s="1538"/>
      <c r="LOD25" s="1538"/>
      <c r="LOE25" s="1538"/>
      <c r="LOF25" s="1538"/>
      <c r="LOG25" s="1538"/>
      <c r="LOH25" s="1538"/>
      <c r="LOI25" s="1538"/>
      <c r="LOJ25" s="1538"/>
      <c r="LOK25" s="1538"/>
      <c r="LOL25" s="1538"/>
      <c r="LOM25" s="1538"/>
      <c r="LON25" s="1538"/>
      <c r="LOO25" s="1538"/>
      <c r="LOP25" s="1538"/>
      <c r="LOQ25" s="1538"/>
      <c r="LOR25" s="1538"/>
      <c r="LOS25" s="1538"/>
      <c r="LOT25" s="1538"/>
      <c r="LOU25" s="1538"/>
      <c r="LOV25" s="1538"/>
      <c r="LOW25" s="1538"/>
      <c r="LOX25" s="1538"/>
      <c r="LOY25" s="1538"/>
      <c r="LOZ25" s="1538"/>
      <c r="LPA25" s="1538"/>
      <c r="LPB25" s="1538"/>
      <c r="LPC25" s="1538"/>
      <c r="LPD25" s="1538"/>
      <c r="LPE25" s="1538"/>
      <c r="LPF25" s="1538"/>
      <c r="LPG25" s="1538"/>
      <c r="LPH25" s="1538"/>
      <c r="LPI25" s="1538"/>
      <c r="LPJ25" s="1538"/>
      <c r="LPK25" s="1538"/>
      <c r="LPL25" s="1538"/>
      <c r="LPM25" s="1538"/>
      <c r="LPN25" s="1538"/>
      <c r="LPO25" s="1538"/>
      <c r="LPP25" s="1538"/>
      <c r="LPQ25" s="1538"/>
      <c r="LPR25" s="1538"/>
      <c r="LPS25" s="1538"/>
      <c r="LPT25" s="1538"/>
      <c r="LPU25" s="1538"/>
      <c r="LPV25" s="1538"/>
      <c r="LPW25" s="1538"/>
      <c r="LPX25" s="1538"/>
      <c r="LPY25" s="1538"/>
      <c r="LPZ25" s="1538"/>
      <c r="LQA25" s="1538"/>
      <c r="LQB25" s="1538"/>
      <c r="LQC25" s="1538"/>
      <c r="LQD25" s="1538"/>
      <c r="LQE25" s="1538"/>
      <c r="LQF25" s="1538"/>
      <c r="LQG25" s="1538"/>
      <c r="LQH25" s="1538"/>
      <c r="LQI25" s="1538"/>
      <c r="LQJ25" s="1538"/>
      <c r="LQK25" s="1538"/>
      <c r="LQL25" s="1538"/>
      <c r="LQM25" s="1538"/>
      <c r="LQN25" s="1538"/>
      <c r="LQO25" s="1538"/>
      <c r="LQP25" s="1538"/>
      <c r="LQQ25" s="1538"/>
      <c r="LQR25" s="1538"/>
      <c r="LQS25" s="1538"/>
      <c r="LQT25" s="1538"/>
      <c r="LQU25" s="1538"/>
      <c r="LQV25" s="1538"/>
      <c r="LQW25" s="1538"/>
      <c r="LQX25" s="1538"/>
      <c r="LQY25" s="1538"/>
      <c r="LQZ25" s="1538"/>
      <c r="LRA25" s="1538"/>
      <c r="LRB25" s="1538"/>
      <c r="LRC25" s="1538"/>
      <c r="LRD25" s="1538"/>
      <c r="LRE25" s="1538"/>
      <c r="LRF25" s="1538"/>
      <c r="LRG25" s="1538"/>
      <c r="LRH25" s="1538"/>
      <c r="LRI25" s="1538"/>
      <c r="LRJ25" s="1538"/>
      <c r="LRK25" s="1538"/>
      <c r="LRL25" s="1538"/>
      <c r="LRM25" s="1538"/>
      <c r="LRN25" s="1538"/>
      <c r="LRO25" s="1538"/>
      <c r="LRP25" s="1538"/>
      <c r="LRQ25" s="1538"/>
      <c r="LRR25" s="1538"/>
      <c r="LRS25" s="1538"/>
      <c r="LRT25" s="1538"/>
      <c r="LRU25" s="1538"/>
      <c r="LRV25" s="1538"/>
      <c r="LRW25" s="1538"/>
      <c r="LRX25" s="1538"/>
      <c r="LRY25" s="1538"/>
      <c r="LRZ25" s="1538"/>
      <c r="LSA25" s="1538"/>
      <c r="LSB25" s="1538"/>
      <c r="LSC25" s="1538"/>
      <c r="LSD25" s="1538"/>
      <c r="LSE25" s="1538"/>
      <c r="LSF25" s="1538"/>
      <c r="LSG25" s="1538"/>
      <c r="LSH25" s="1538"/>
      <c r="LSI25" s="1538"/>
      <c r="LSJ25" s="1538"/>
      <c r="LSK25" s="1538"/>
      <c r="LSL25" s="1538"/>
      <c r="LSM25" s="1538"/>
      <c r="LSN25" s="1538"/>
      <c r="LSO25" s="1538"/>
      <c r="LSP25" s="1538"/>
      <c r="LSQ25" s="1538"/>
      <c r="LSR25" s="1538"/>
      <c r="LSS25" s="1538"/>
      <c r="LST25" s="1538"/>
      <c r="LSU25" s="1538"/>
      <c r="LSV25" s="1538"/>
      <c r="LSW25" s="1538"/>
      <c r="LSX25" s="1538"/>
      <c r="LSY25" s="1538"/>
      <c r="LSZ25" s="1538"/>
      <c r="LTA25" s="1538"/>
      <c r="LTB25" s="1538"/>
      <c r="LTC25" s="1538"/>
      <c r="LTD25" s="1538"/>
      <c r="LTE25" s="1538"/>
      <c r="LTF25" s="1538"/>
      <c r="LTG25" s="1538"/>
      <c r="LTH25" s="1538"/>
      <c r="LTI25" s="1538"/>
      <c r="LTJ25" s="1538"/>
      <c r="LTK25" s="1538"/>
      <c r="LTL25" s="1538"/>
      <c r="LTM25" s="1538"/>
      <c r="LTN25" s="1538"/>
      <c r="LTO25" s="1538"/>
      <c r="LTP25" s="1538"/>
      <c r="LTQ25" s="1538"/>
      <c r="LTR25" s="1538"/>
      <c r="LTS25" s="1538"/>
      <c r="LTT25" s="1538"/>
      <c r="LTU25" s="1538"/>
      <c r="LTV25" s="1538"/>
      <c r="LTW25" s="1538"/>
      <c r="LTX25" s="1538"/>
      <c r="LTY25" s="1538"/>
      <c r="LTZ25" s="1538"/>
      <c r="LUA25" s="1538"/>
      <c r="LUB25" s="1538"/>
      <c r="LUC25" s="1538"/>
      <c r="LUD25" s="1538"/>
      <c r="LUE25" s="1538"/>
      <c r="LUF25" s="1538"/>
      <c r="LUG25" s="1538"/>
      <c r="LUH25" s="1538"/>
      <c r="LUI25" s="1538"/>
      <c r="LUJ25" s="1538"/>
      <c r="LUK25" s="1538"/>
      <c r="LUL25" s="1538"/>
      <c r="LUM25" s="1538"/>
      <c r="LUN25" s="1538"/>
      <c r="LUO25" s="1538"/>
      <c r="LUP25" s="1538"/>
      <c r="LUQ25" s="1538"/>
      <c r="LUR25" s="1538"/>
      <c r="LUS25" s="1538"/>
      <c r="LUT25" s="1538"/>
      <c r="LUU25" s="1538"/>
      <c r="LUV25" s="1538"/>
      <c r="LUW25" s="1538"/>
      <c r="LUX25" s="1538"/>
      <c r="LUY25" s="1538"/>
      <c r="LUZ25" s="1538"/>
      <c r="LVA25" s="1538"/>
      <c r="LVB25" s="1538"/>
      <c r="LVC25" s="1538"/>
      <c r="LVD25" s="1538"/>
      <c r="LVE25" s="1538"/>
      <c r="LVF25" s="1538"/>
      <c r="LVG25" s="1538"/>
      <c r="LVH25" s="1538"/>
      <c r="LVI25" s="1538"/>
      <c r="LVJ25" s="1538"/>
      <c r="LVK25" s="1538"/>
      <c r="LVL25" s="1538"/>
      <c r="LVM25" s="1538"/>
      <c r="LVN25" s="1538"/>
      <c r="LVO25" s="1538"/>
      <c r="LVP25" s="1538"/>
      <c r="LVQ25" s="1538"/>
      <c r="LVR25" s="1538"/>
      <c r="LVS25" s="1538"/>
      <c r="LVT25" s="1538"/>
      <c r="LVU25" s="1538"/>
      <c r="LVV25" s="1538"/>
      <c r="LVW25" s="1538"/>
      <c r="LVX25" s="1538"/>
      <c r="LVY25" s="1538"/>
      <c r="LVZ25" s="1538"/>
      <c r="LWA25" s="1538"/>
      <c r="LWB25" s="1538"/>
      <c r="LWC25" s="1538"/>
      <c r="LWD25" s="1538"/>
      <c r="LWE25" s="1538"/>
      <c r="LWF25" s="1538"/>
      <c r="LWG25" s="1538"/>
      <c r="LWH25" s="1538"/>
      <c r="LWI25" s="1538"/>
      <c r="LWJ25" s="1538"/>
      <c r="LWK25" s="1538"/>
      <c r="LWL25" s="1538"/>
      <c r="LWM25" s="1538"/>
      <c r="LWN25" s="1538"/>
      <c r="LWO25" s="1538"/>
      <c r="LWP25" s="1538"/>
      <c r="LWQ25" s="1538"/>
      <c r="LWR25" s="1538"/>
      <c r="LWS25" s="1538"/>
      <c r="LWT25" s="1538"/>
      <c r="LWU25" s="1538"/>
      <c r="LWV25" s="1538"/>
      <c r="LWW25" s="1538"/>
      <c r="LWX25" s="1538"/>
      <c r="LWY25" s="1538"/>
      <c r="LWZ25" s="1538"/>
      <c r="LXA25" s="1538"/>
      <c r="LXB25" s="1538"/>
      <c r="LXC25" s="1538"/>
      <c r="LXD25" s="1538"/>
      <c r="LXE25" s="1538"/>
      <c r="LXF25" s="1538"/>
      <c r="LXG25" s="1538"/>
      <c r="LXH25" s="1538"/>
      <c r="LXI25" s="1538"/>
      <c r="LXJ25" s="1538"/>
      <c r="LXK25" s="1538"/>
      <c r="LXL25" s="1538"/>
      <c r="LXM25" s="1538"/>
      <c r="LXN25" s="1538"/>
      <c r="LXO25" s="1538"/>
      <c r="LXP25" s="1538"/>
      <c r="LXQ25" s="1538"/>
      <c r="LXR25" s="1538"/>
      <c r="LXS25" s="1538"/>
      <c r="LXT25" s="1538"/>
      <c r="LXU25" s="1538"/>
      <c r="LXV25" s="1538"/>
      <c r="LXW25" s="1538"/>
      <c r="LXX25" s="1538"/>
      <c r="LXY25" s="1538"/>
      <c r="LXZ25" s="1538"/>
      <c r="LYA25" s="1538"/>
      <c r="LYB25" s="1538"/>
      <c r="LYC25" s="1538"/>
      <c r="LYD25" s="1538"/>
      <c r="LYE25" s="1538"/>
      <c r="LYF25" s="1538"/>
      <c r="LYG25" s="1538"/>
      <c r="LYH25" s="1538"/>
      <c r="LYI25" s="1538"/>
      <c r="LYJ25" s="1538"/>
      <c r="LYK25" s="1538"/>
      <c r="LYL25" s="1538"/>
      <c r="LYM25" s="1538"/>
      <c r="LYN25" s="1538"/>
      <c r="LYO25" s="1538"/>
      <c r="LYP25" s="1538"/>
      <c r="LYQ25" s="1538"/>
      <c r="LYR25" s="1538"/>
      <c r="LYS25" s="1538"/>
      <c r="LYT25" s="1538"/>
      <c r="LYU25" s="1538"/>
      <c r="LYV25" s="1538"/>
      <c r="LYW25" s="1538"/>
      <c r="LYX25" s="1538"/>
      <c r="LYY25" s="1538"/>
      <c r="LYZ25" s="1538"/>
      <c r="LZA25" s="1538"/>
      <c r="LZB25" s="1538"/>
      <c r="LZC25" s="1538"/>
      <c r="LZD25" s="1538"/>
      <c r="LZE25" s="1538"/>
      <c r="LZF25" s="1538"/>
      <c r="LZG25" s="1538"/>
      <c r="LZH25" s="1538"/>
      <c r="LZI25" s="1538"/>
      <c r="LZJ25" s="1538"/>
      <c r="LZK25" s="1538"/>
      <c r="LZL25" s="1538"/>
      <c r="LZM25" s="1538"/>
      <c r="LZN25" s="1538"/>
      <c r="LZO25" s="1538"/>
      <c r="LZP25" s="1538"/>
      <c r="LZQ25" s="1538"/>
      <c r="LZR25" s="1538"/>
      <c r="LZS25" s="1538"/>
      <c r="LZT25" s="1538"/>
      <c r="LZU25" s="1538"/>
      <c r="LZV25" s="1538"/>
      <c r="LZW25" s="1538"/>
      <c r="LZX25" s="1538"/>
      <c r="LZY25" s="1538"/>
      <c r="LZZ25" s="1538"/>
      <c r="MAA25" s="1538"/>
      <c r="MAB25" s="1538"/>
      <c r="MAC25" s="1538"/>
      <c r="MAD25" s="1538"/>
      <c r="MAE25" s="1538"/>
      <c r="MAF25" s="1538"/>
      <c r="MAG25" s="1538"/>
      <c r="MAH25" s="1538"/>
      <c r="MAI25" s="1538"/>
      <c r="MAJ25" s="1538"/>
      <c r="MAK25" s="1538"/>
      <c r="MAL25" s="1538"/>
      <c r="MAM25" s="1538"/>
      <c r="MAN25" s="1538"/>
      <c r="MAO25" s="1538"/>
      <c r="MAP25" s="1538"/>
      <c r="MAQ25" s="1538"/>
      <c r="MAR25" s="1538"/>
      <c r="MAS25" s="1538"/>
      <c r="MAT25" s="1538"/>
      <c r="MAU25" s="1538"/>
      <c r="MAV25" s="1538"/>
      <c r="MAW25" s="1538"/>
      <c r="MAX25" s="1538"/>
      <c r="MAY25" s="1538"/>
      <c r="MAZ25" s="1538"/>
      <c r="MBA25" s="1538"/>
      <c r="MBB25" s="1538"/>
      <c r="MBC25" s="1538"/>
      <c r="MBD25" s="1538"/>
      <c r="MBE25" s="1538"/>
      <c r="MBF25" s="1538"/>
      <c r="MBG25" s="1538"/>
      <c r="MBH25" s="1538"/>
      <c r="MBI25" s="1538"/>
      <c r="MBJ25" s="1538"/>
      <c r="MBK25" s="1538"/>
      <c r="MBL25" s="1538"/>
      <c r="MBM25" s="1538"/>
      <c r="MBN25" s="1538"/>
      <c r="MBO25" s="1538"/>
      <c r="MBP25" s="1538"/>
      <c r="MBQ25" s="1538"/>
      <c r="MBR25" s="1538"/>
      <c r="MBS25" s="1538"/>
      <c r="MBT25" s="1538"/>
      <c r="MBU25" s="1538"/>
      <c r="MBV25" s="1538"/>
      <c r="MBW25" s="1538"/>
      <c r="MBX25" s="1538"/>
      <c r="MBY25" s="1538"/>
      <c r="MBZ25" s="1538"/>
      <c r="MCA25" s="1538"/>
      <c r="MCB25" s="1538"/>
      <c r="MCC25" s="1538"/>
      <c r="MCD25" s="1538"/>
      <c r="MCE25" s="1538"/>
      <c r="MCF25" s="1538"/>
      <c r="MCG25" s="1538"/>
      <c r="MCH25" s="1538"/>
      <c r="MCI25" s="1538"/>
      <c r="MCJ25" s="1538"/>
      <c r="MCK25" s="1538"/>
      <c r="MCL25" s="1538"/>
      <c r="MCM25" s="1538"/>
      <c r="MCN25" s="1538"/>
      <c r="MCO25" s="1538"/>
      <c r="MCP25" s="1538"/>
      <c r="MCQ25" s="1538"/>
      <c r="MCR25" s="1538"/>
      <c r="MCS25" s="1538"/>
      <c r="MCT25" s="1538"/>
      <c r="MCU25" s="1538"/>
      <c r="MCV25" s="1538"/>
      <c r="MCW25" s="1538"/>
      <c r="MCX25" s="1538"/>
      <c r="MCY25" s="1538"/>
      <c r="MCZ25" s="1538"/>
      <c r="MDA25" s="1538"/>
      <c r="MDB25" s="1538"/>
      <c r="MDC25" s="1538"/>
      <c r="MDD25" s="1538"/>
      <c r="MDE25" s="1538"/>
      <c r="MDF25" s="1538"/>
      <c r="MDG25" s="1538"/>
      <c r="MDH25" s="1538"/>
      <c r="MDI25" s="1538"/>
      <c r="MDJ25" s="1538"/>
      <c r="MDK25" s="1538"/>
      <c r="MDL25" s="1538"/>
      <c r="MDM25" s="1538"/>
      <c r="MDN25" s="1538"/>
      <c r="MDO25" s="1538"/>
      <c r="MDP25" s="1538"/>
      <c r="MDQ25" s="1538"/>
      <c r="MDR25" s="1538"/>
      <c r="MDS25" s="1538"/>
      <c r="MDT25" s="1538"/>
      <c r="MDU25" s="1538"/>
      <c r="MDV25" s="1538"/>
      <c r="MDW25" s="1538"/>
      <c r="MDX25" s="1538"/>
      <c r="MDY25" s="1538"/>
      <c r="MDZ25" s="1538"/>
      <c r="MEA25" s="1538"/>
      <c r="MEB25" s="1538"/>
      <c r="MEC25" s="1538"/>
      <c r="MED25" s="1538"/>
      <c r="MEE25" s="1538"/>
      <c r="MEF25" s="1538"/>
      <c r="MEG25" s="1538"/>
      <c r="MEH25" s="1538"/>
      <c r="MEI25" s="1538"/>
      <c r="MEJ25" s="1538"/>
      <c r="MEK25" s="1538"/>
      <c r="MEL25" s="1538"/>
      <c r="MEM25" s="1538"/>
      <c r="MEN25" s="1538"/>
      <c r="MEO25" s="1538"/>
      <c r="MEP25" s="1538"/>
      <c r="MEQ25" s="1538"/>
      <c r="MER25" s="1538"/>
      <c r="MES25" s="1538"/>
      <c r="MET25" s="1538"/>
      <c r="MEU25" s="1538"/>
      <c r="MEV25" s="1538"/>
      <c r="MEW25" s="1538"/>
      <c r="MEX25" s="1538"/>
      <c r="MEY25" s="1538"/>
      <c r="MEZ25" s="1538"/>
      <c r="MFA25" s="1538"/>
      <c r="MFB25" s="1538"/>
      <c r="MFC25" s="1538"/>
      <c r="MFD25" s="1538"/>
      <c r="MFE25" s="1538"/>
      <c r="MFF25" s="1538"/>
      <c r="MFG25" s="1538"/>
      <c r="MFH25" s="1538"/>
      <c r="MFI25" s="1538"/>
      <c r="MFJ25" s="1538"/>
      <c r="MFK25" s="1538"/>
      <c r="MFL25" s="1538"/>
      <c r="MFM25" s="1538"/>
      <c r="MFN25" s="1538"/>
      <c r="MFO25" s="1538"/>
      <c r="MFP25" s="1538"/>
      <c r="MFQ25" s="1538"/>
      <c r="MFR25" s="1538"/>
      <c r="MFS25" s="1538"/>
      <c r="MFT25" s="1538"/>
      <c r="MFU25" s="1538"/>
      <c r="MFV25" s="1538"/>
      <c r="MFW25" s="1538"/>
      <c r="MFX25" s="1538"/>
      <c r="MFY25" s="1538"/>
      <c r="MFZ25" s="1538"/>
      <c r="MGA25" s="1538"/>
      <c r="MGB25" s="1538"/>
      <c r="MGC25" s="1538"/>
      <c r="MGD25" s="1538"/>
      <c r="MGE25" s="1538"/>
      <c r="MGF25" s="1538"/>
      <c r="MGG25" s="1538"/>
      <c r="MGH25" s="1538"/>
      <c r="MGI25" s="1538"/>
      <c r="MGJ25" s="1538"/>
      <c r="MGK25" s="1538"/>
      <c r="MGL25" s="1538"/>
      <c r="MGM25" s="1538"/>
      <c r="MGN25" s="1538"/>
      <c r="MGO25" s="1538"/>
      <c r="MGP25" s="1538"/>
      <c r="MGQ25" s="1538"/>
      <c r="MGR25" s="1538"/>
      <c r="MGS25" s="1538"/>
      <c r="MGT25" s="1538"/>
      <c r="MGU25" s="1538"/>
      <c r="MGV25" s="1538"/>
      <c r="MGW25" s="1538"/>
      <c r="MGX25" s="1538"/>
      <c r="MGY25" s="1538"/>
      <c r="MGZ25" s="1538"/>
      <c r="MHA25" s="1538"/>
      <c r="MHB25" s="1538"/>
      <c r="MHC25" s="1538"/>
      <c r="MHD25" s="1538"/>
      <c r="MHE25" s="1538"/>
      <c r="MHF25" s="1538"/>
      <c r="MHG25" s="1538"/>
      <c r="MHH25" s="1538"/>
      <c r="MHI25" s="1538"/>
      <c r="MHJ25" s="1538"/>
      <c r="MHK25" s="1538"/>
      <c r="MHL25" s="1538"/>
      <c r="MHM25" s="1538"/>
      <c r="MHN25" s="1538"/>
      <c r="MHO25" s="1538"/>
      <c r="MHP25" s="1538"/>
      <c r="MHQ25" s="1538"/>
      <c r="MHR25" s="1538"/>
      <c r="MHS25" s="1538"/>
      <c r="MHT25" s="1538"/>
      <c r="MHU25" s="1538"/>
      <c r="MHV25" s="1538"/>
      <c r="MHW25" s="1538"/>
      <c r="MHX25" s="1538"/>
      <c r="MHY25" s="1538"/>
      <c r="MHZ25" s="1538"/>
      <c r="MIA25" s="1538"/>
      <c r="MIB25" s="1538"/>
      <c r="MIC25" s="1538"/>
      <c r="MID25" s="1538"/>
      <c r="MIE25" s="1538"/>
      <c r="MIF25" s="1538"/>
      <c r="MIG25" s="1538"/>
      <c r="MIH25" s="1538"/>
      <c r="MII25" s="1538"/>
      <c r="MIJ25" s="1538"/>
      <c r="MIK25" s="1538"/>
      <c r="MIL25" s="1538"/>
      <c r="MIM25" s="1538"/>
      <c r="MIN25" s="1538"/>
      <c r="MIO25" s="1538"/>
      <c r="MIP25" s="1538"/>
      <c r="MIQ25" s="1538"/>
      <c r="MIR25" s="1538"/>
      <c r="MIS25" s="1538"/>
      <c r="MIT25" s="1538"/>
      <c r="MIU25" s="1538"/>
      <c r="MIV25" s="1538"/>
      <c r="MIW25" s="1538"/>
      <c r="MIX25" s="1538"/>
      <c r="MIY25" s="1538"/>
      <c r="MIZ25" s="1538"/>
      <c r="MJA25" s="1538"/>
      <c r="MJB25" s="1538"/>
      <c r="MJC25" s="1538"/>
      <c r="MJD25" s="1538"/>
      <c r="MJE25" s="1538"/>
      <c r="MJF25" s="1538"/>
      <c r="MJG25" s="1538"/>
      <c r="MJH25" s="1538"/>
      <c r="MJI25" s="1538"/>
      <c r="MJJ25" s="1538"/>
      <c r="MJK25" s="1538"/>
      <c r="MJL25" s="1538"/>
      <c r="MJM25" s="1538"/>
      <c r="MJN25" s="1538"/>
      <c r="MJO25" s="1538"/>
      <c r="MJP25" s="1538"/>
      <c r="MJQ25" s="1538"/>
      <c r="MJR25" s="1538"/>
      <c r="MJS25" s="1538"/>
      <c r="MJT25" s="1538"/>
      <c r="MJU25" s="1538"/>
      <c r="MJV25" s="1538"/>
      <c r="MJW25" s="1538"/>
      <c r="MJX25" s="1538"/>
      <c r="MJY25" s="1538"/>
      <c r="MJZ25" s="1538"/>
      <c r="MKA25" s="1538"/>
      <c r="MKB25" s="1538"/>
      <c r="MKC25" s="1538"/>
      <c r="MKD25" s="1538"/>
      <c r="MKE25" s="1538"/>
      <c r="MKF25" s="1538"/>
      <c r="MKG25" s="1538"/>
      <c r="MKH25" s="1538"/>
      <c r="MKI25" s="1538"/>
      <c r="MKJ25" s="1538"/>
      <c r="MKK25" s="1538"/>
      <c r="MKL25" s="1538"/>
      <c r="MKM25" s="1538"/>
      <c r="MKN25" s="1538"/>
      <c r="MKO25" s="1538"/>
      <c r="MKP25" s="1538"/>
      <c r="MKQ25" s="1538"/>
      <c r="MKR25" s="1538"/>
      <c r="MKS25" s="1538"/>
      <c r="MKT25" s="1538"/>
      <c r="MKU25" s="1538"/>
      <c r="MKV25" s="1538"/>
      <c r="MKW25" s="1538"/>
      <c r="MKX25" s="1538"/>
      <c r="MKY25" s="1538"/>
      <c r="MKZ25" s="1538"/>
      <c r="MLA25" s="1538"/>
      <c r="MLB25" s="1538"/>
      <c r="MLC25" s="1538"/>
      <c r="MLD25" s="1538"/>
      <c r="MLE25" s="1538"/>
      <c r="MLF25" s="1538"/>
      <c r="MLG25" s="1538"/>
      <c r="MLH25" s="1538"/>
      <c r="MLI25" s="1538"/>
      <c r="MLJ25" s="1538"/>
      <c r="MLK25" s="1538"/>
      <c r="MLL25" s="1538"/>
      <c r="MLM25" s="1538"/>
      <c r="MLN25" s="1538"/>
      <c r="MLO25" s="1538"/>
      <c r="MLP25" s="1538"/>
      <c r="MLQ25" s="1538"/>
      <c r="MLR25" s="1538"/>
      <c r="MLS25" s="1538"/>
      <c r="MLT25" s="1538"/>
      <c r="MLU25" s="1538"/>
      <c r="MLV25" s="1538"/>
      <c r="MLW25" s="1538"/>
      <c r="MLX25" s="1538"/>
      <c r="MLY25" s="1538"/>
      <c r="MLZ25" s="1538"/>
      <c r="MMA25" s="1538"/>
      <c r="MMB25" s="1538"/>
      <c r="MMC25" s="1538"/>
      <c r="MMD25" s="1538"/>
      <c r="MME25" s="1538"/>
      <c r="MMF25" s="1538"/>
      <c r="MMG25" s="1538"/>
      <c r="MMH25" s="1538"/>
      <c r="MMI25" s="1538"/>
      <c r="MMJ25" s="1538"/>
      <c r="MMK25" s="1538"/>
      <c r="MML25" s="1538"/>
      <c r="MMM25" s="1538"/>
      <c r="MMN25" s="1538"/>
      <c r="MMO25" s="1538"/>
      <c r="MMP25" s="1538"/>
      <c r="MMQ25" s="1538"/>
      <c r="MMR25" s="1538"/>
      <c r="MMS25" s="1538"/>
      <c r="MMT25" s="1538"/>
      <c r="MMU25" s="1538"/>
      <c r="MMV25" s="1538"/>
      <c r="MMW25" s="1538"/>
      <c r="MMX25" s="1538"/>
      <c r="MMY25" s="1538"/>
      <c r="MMZ25" s="1538"/>
      <c r="MNA25" s="1538"/>
      <c r="MNB25" s="1538"/>
      <c r="MNC25" s="1538"/>
      <c r="MND25" s="1538"/>
      <c r="MNE25" s="1538"/>
      <c r="MNF25" s="1538"/>
      <c r="MNG25" s="1538"/>
      <c r="MNH25" s="1538"/>
      <c r="MNI25" s="1538"/>
      <c r="MNJ25" s="1538"/>
      <c r="MNK25" s="1538"/>
      <c r="MNL25" s="1538"/>
      <c r="MNM25" s="1538"/>
      <c r="MNN25" s="1538"/>
      <c r="MNO25" s="1538"/>
      <c r="MNP25" s="1538"/>
      <c r="MNQ25" s="1538"/>
      <c r="MNR25" s="1538"/>
      <c r="MNS25" s="1538"/>
      <c r="MNT25" s="1538"/>
      <c r="MNU25" s="1538"/>
      <c r="MNV25" s="1538"/>
      <c r="MNW25" s="1538"/>
      <c r="MNX25" s="1538"/>
      <c r="MNY25" s="1538"/>
      <c r="MNZ25" s="1538"/>
      <c r="MOA25" s="1538"/>
      <c r="MOB25" s="1538"/>
      <c r="MOC25" s="1538"/>
      <c r="MOD25" s="1538"/>
      <c r="MOE25" s="1538"/>
      <c r="MOF25" s="1538"/>
      <c r="MOG25" s="1538"/>
      <c r="MOH25" s="1538"/>
      <c r="MOI25" s="1538"/>
      <c r="MOJ25" s="1538"/>
      <c r="MOK25" s="1538"/>
      <c r="MOL25" s="1538"/>
      <c r="MOM25" s="1538"/>
      <c r="MON25" s="1538"/>
      <c r="MOO25" s="1538"/>
      <c r="MOP25" s="1538"/>
      <c r="MOQ25" s="1538"/>
      <c r="MOR25" s="1538"/>
      <c r="MOS25" s="1538"/>
      <c r="MOT25" s="1538"/>
      <c r="MOU25" s="1538"/>
      <c r="MOV25" s="1538"/>
      <c r="MOW25" s="1538"/>
      <c r="MOX25" s="1538"/>
      <c r="MOY25" s="1538"/>
      <c r="MOZ25" s="1538"/>
      <c r="MPA25" s="1538"/>
      <c r="MPB25" s="1538"/>
      <c r="MPC25" s="1538"/>
      <c r="MPD25" s="1538"/>
      <c r="MPE25" s="1538"/>
      <c r="MPF25" s="1538"/>
      <c r="MPG25" s="1538"/>
      <c r="MPH25" s="1538"/>
      <c r="MPI25" s="1538"/>
      <c r="MPJ25" s="1538"/>
      <c r="MPK25" s="1538"/>
      <c r="MPL25" s="1538"/>
      <c r="MPM25" s="1538"/>
      <c r="MPN25" s="1538"/>
      <c r="MPO25" s="1538"/>
      <c r="MPP25" s="1538"/>
      <c r="MPQ25" s="1538"/>
      <c r="MPR25" s="1538"/>
      <c r="MPS25" s="1538"/>
      <c r="MPT25" s="1538"/>
      <c r="MPU25" s="1538"/>
      <c r="MPV25" s="1538"/>
      <c r="MPW25" s="1538"/>
      <c r="MPX25" s="1538"/>
      <c r="MPY25" s="1538"/>
      <c r="MPZ25" s="1538"/>
      <c r="MQA25" s="1538"/>
      <c r="MQB25" s="1538"/>
      <c r="MQC25" s="1538"/>
      <c r="MQD25" s="1538"/>
      <c r="MQE25" s="1538"/>
      <c r="MQF25" s="1538"/>
      <c r="MQG25" s="1538"/>
      <c r="MQH25" s="1538"/>
      <c r="MQI25" s="1538"/>
      <c r="MQJ25" s="1538"/>
      <c r="MQK25" s="1538"/>
      <c r="MQL25" s="1538"/>
      <c r="MQM25" s="1538"/>
      <c r="MQN25" s="1538"/>
      <c r="MQO25" s="1538"/>
      <c r="MQP25" s="1538"/>
      <c r="MQQ25" s="1538"/>
      <c r="MQR25" s="1538"/>
      <c r="MQS25" s="1538"/>
      <c r="MQT25" s="1538"/>
      <c r="MQU25" s="1538"/>
      <c r="MQV25" s="1538"/>
      <c r="MQW25" s="1538"/>
      <c r="MQX25" s="1538"/>
      <c r="MQY25" s="1538"/>
      <c r="MQZ25" s="1538"/>
      <c r="MRA25" s="1538"/>
      <c r="MRB25" s="1538"/>
      <c r="MRC25" s="1538"/>
      <c r="MRD25" s="1538"/>
      <c r="MRE25" s="1538"/>
      <c r="MRF25" s="1538"/>
      <c r="MRG25" s="1538"/>
      <c r="MRH25" s="1538"/>
      <c r="MRI25" s="1538"/>
      <c r="MRJ25" s="1538"/>
      <c r="MRK25" s="1538"/>
      <c r="MRL25" s="1538"/>
      <c r="MRM25" s="1538"/>
      <c r="MRN25" s="1538"/>
      <c r="MRO25" s="1538"/>
      <c r="MRP25" s="1538"/>
      <c r="MRQ25" s="1538"/>
      <c r="MRR25" s="1538"/>
      <c r="MRS25" s="1538"/>
      <c r="MRT25" s="1538"/>
      <c r="MRU25" s="1538"/>
      <c r="MRV25" s="1538"/>
      <c r="MRW25" s="1538"/>
      <c r="MRX25" s="1538"/>
      <c r="MRY25" s="1538"/>
      <c r="MRZ25" s="1538"/>
      <c r="MSA25" s="1538"/>
      <c r="MSB25" s="1538"/>
      <c r="MSC25" s="1538"/>
      <c r="MSD25" s="1538"/>
      <c r="MSE25" s="1538"/>
      <c r="MSF25" s="1538"/>
      <c r="MSG25" s="1538"/>
      <c r="MSH25" s="1538"/>
      <c r="MSI25" s="1538"/>
      <c r="MSJ25" s="1538"/>
      <c r="MSK25" s="1538"/>
      <c r="MSL25" s="1538"/>
      <c r="MSM25" s="1538"/>
      <c r="MSN25" s="1538"/>
      <c r="MSO25" s="1538"/>
      <c r="MSP25" s="1538"/>
      <c r="MSQ25" s="1538"/>
      <c r="MSR25" s="1538"/>
      <c r="MSS25" s="1538"/>
      <c r="MST25" s="1538"/>
      <c r="MSU25" s="1538"/>
      <c r="MSV25" s="1538"/>
      <c r="MSW25" s="1538"/>
      <c r="MSX25" s="1538"/>
      <c r="MSY25" s="1538"/>
      <c r="MSZ25" s="1538"/>
      <c r="MTA25" s="1538"/>
      <c r="MTB25" s="1538"/>
      <c r="MTC25" s="1538"/>
      <c r="MTD25" s="1538"/>
      <c r="MTE25" s="1538"/>
      <c r="MTF25" s="1538"/>
      <c r="MTG25" s="1538"/>
      <c r="MTH25" s="1538"/>
      <c r="MTI25" s="1538"/>
      <c r="MTJ25" s="1538"/>
      <c r="MTK25" s="1538"/>
      <c r="MTL25" s="1538"/>
      <c r="MTM25" s="1538"/>
      <c r="MTN25" s="1538"/>
      <c r="MTO25" s="1538"/>
      <c r="MTP25" s="1538"/>
      <c r="MTQ25" s="1538"/>
      <c r="MTR25" s="1538"/>
      <c r="MTS25" s="1538"/>
      <c r="MTT25" s="1538"/>
      <c r="MTU25" s="1538"/>
      <c r="MTV25" s="1538"/>
      <c r="MTW25" s="1538"/>
      <c r="MTX25" s="1538"/>
      <c r="MTY25" s="1538"/>
      <c r="MTZ25" s="1538"/>
      <c r="MUA25" s="1538"/>
      <c r="MUB25" s="1538"/>
      <c r="MUC25" s="1538"/>
      <c r="MUD25" s="1538"/>
      <c r="MUE25" s="1538"/>
      <c r="MUF25" s="1538"/>
      <c r="MUG25" s="1538"/>
      <c r="MUH25" s="1538"/>
      <c r="MUI25" s="1538"/>
      <c r="MUJ25" s="1538"/>
      <c r="MUK25" s="1538"/>
      <c r="MUL25" s="1538"/>
      <c r="MUM25" s="1538"/>
      <c r="MUN25" s="1538"/>
      <c r="MUO25" s="1538"/>
      <c r="MUP25" s="1538"/>
      <c r="MUQ25" s="1538"/>
      <c r="MUR25" s="1538"/>
      <c r="MUS25" s="1538"/>
      <c r="MUT25" s="1538"/>
      <c r="MUU25" s="1538"/>
      <c r="MUV25" s="1538"/>
      <c r="MUW25" s="1538"/>
      <c r="MUX25" s="1538"/>
      <c r="MUY25" s="1538"/>
      <c r="MUZ25" s="1538"/>
      <c r="MVA25" s="1538"/>
      <c r="MVB25" s="1538"/>
      <c r="MVC25" s="1538"/>
      <c r="MVD25" s="1538"/>
      <c r="MVE25" s="1538"/>
      <c r="MVF25" s="1538"/>
      <c r="MVG25" s="1538"/>
      <c r="MVH25" s="1538"/>
      <c r="MVI25" s="1538"/>
      <c r="MVJ25" s="1538"/>
      <c r="MVK25" s="1538"/>
      <c r="MVL25" s="1538"/>
      <c r="MVM25" s="1538"/>
      <c r="MVN25" s="1538"/>
      <c r="MVO25" s="1538"/>
      <c r="MVP25" s="1538"/>
      <c r="MVQ25" s="1538"/>
      <c r="MVR25" s="1538"/>
      <c r="MVS25" s="1538"/>
      <c r="MVT25" s="1538"/>
      <c r="MVU25" s="1538"/>
      <c r="MVV25" s="1538"/>
      <c r="MVW25" s="1538"/>
      <c r="MVX25" s="1538"/>
      <c r="MVY25" s="1538"/>
      <c r="MVZ25" s="1538"/>
      <c r="MWA25" s="1538"/>
      <c r="MWB25" s="1538"/>
      <c r="MWC25" s="1538"/>
      <c r="MWD25" s="1538"/>
      <c r="MWE25" s="1538"/>
      <c r="MWF25" s="1538"/>
      <c r="MWG25" s="1538"/>
      <c r="MWH25" s="1538"/>
      <c r="MWI25" s="1538"/>
      <c r="MWJ25" s="1538"/>
      <c r="MWK25" s="1538"/>
      <c r="MWL25" s="1538"/>
      <c r="MWM25" s="1538"/>
      <c r="MWN25" s="1538"/>
      <c r="MWO25" s="1538"/>
      <c r="MWP25" s="1538"/>
      <c r="MWQ25" s="1538"/>
      <c r="MWR25" s="1538"/>
      <c r="MWS25" s="1538"/>
      <c r="MWT25" s="1538"/>
      <c r="MWU25" s="1538"/>
      <c r="MWV25" s="1538"/>
      <c r="MWW25" s="1538"/>
      <c r="MWX25" s="1538"/>
      <c r="MWY25" s="1538"/>
      <c r="MWZ25" s="1538"/>
      <c r="MXA25" s="1538"/>
      <c r="MXB25" s="1538"/>
      <c r="MXC25" s="1538"/>
      <c r="MXD25" s="1538"/>
      <c r="MXE25" s="1538"/>
      <c r="MXF25" s="1538"/>
      <c r="MXG25" s="1538"/>
      <c r="MXH25" s="1538"/>
      <c r="MXI25" s="1538"/>
      <c r="MXJ25" s="1538"/>
      <c r="MXK25" s="1538"/>
      <c r="MXL25" s="1538"/>
      <c r="MXM25" s="1538"/>
      <c r="MXN25" s="1538"/>
      <c r="MXO25" s="1538"/>
      <c r="MXP25" s="1538"/>
      <c r="MXQ25" s="1538"/>
      <c r="MXR25" s="1538"/>
      <c r="MXS25" s="1538"/>
      <c r="MXT25" s="1538"/>
      <c r="MXU25" s="1538"/>
      <c r="MXV25" s="1538"/>
      <c r="MXW25" s="1538"/>
      <c r="MXX25" s="1538"/>
      <c r="MXY25" s="1538"/>
      <c r="MXZ25" s="1538"/>
      <c r="MYA25" s="1538"/>
      <c r="MYB25" s="1538"/>
      <c r="MYC25" s="1538"/>
      <c r="MYD25" s="1538"/>
      <c r="MYE25" s="1538"/>
      <c r="MYF25" s="1538"/>
      <c r="MYG25" s="1538"/>
      <c r="MYH25" s="1538"/>
      <c r="MYI25" s="1538"/>
      <c r="MYJ25" s="1538"/>
      <c r="MYK25" s="1538"/>
      <c r="MYL25" s="1538"/>
      <c r="MYM25" s="1538"/>
      <c r="MYN25" s="1538"/>
      <c r="MYO25" s="1538"/>
      <c r="MYP25" s="1538"/>
      <c r="MYQ25" s="1538"/>
      <c r="MYR25" s="1538"/>
      <c r="MYS25" s="1538"/>
      <c r="MYT25" s="1538"/>
      <c r="MYU25" s="1538"/>
      <c r="MYV25" s="1538"/>
      <c r="MYW25" s="1538"/>
      <c r="MYX25" s="1538"/>
      <c r="MYY25" s="1538"/>
      <c r="MYZ25" s="1538"/>
      <c r="MZA25" s="1538"/>
      <c r="MZB25" s="1538"/>
      <c r="MZC25" s="1538"/>
      <c r="MZD25" s="1538"/>
      <c r="MZE25" s="1538"/>
      <c r="MZF25" s="1538"/>
      <c r="MZG25" s="1538"/>
      <c r="MZH25" s="1538"/>
      <c r="MZI25" s="1538"/>
      <c r="MZJ25" s="1538"/>
      <c r="MZK25" s="1538"/>
      <c r="MZL25" s="1538"/>
      <c r="MZM25" s="1538"/>
      <c r="MZN25" s="1538"/>
      <c r="MZO25" s="1538"/>
      <c r="MZP25" s="1538"/>
      <c r="MZQ25" s="1538"/>
      <c r="MZR25" s="1538"/>
      <c r="MZS25" s="1538"/>
      <c r="MZT25" s="1538"/>
      <c r="MZU25" s="1538"/>
      <c r="MZV25" s="1538"/>
      <c r="MZW25" s="1538"/>
      <c r="MZX25" s="1538"/>
      <c r="MZY25" s="1538"/>
      <c r="MZZ25" s="1538"/>
      <c r="NAA25" s="1538"/>
      <c r="NAB25" s="1538"/>
      <c r="NAC25" s="1538"/>
      <c r="NAD25" s="1538"/>
      <c r="NAE25" s="1538"/>
      <c r="NAF25" s="1538"/>
      <c r="NAG25" s="1538"/>
      <c r="NAH25" s="1538"/>
      <c r="NAI25" s="1538"/>
      <c r="NAJ25" s="1538"/>
      <c r="NAK25" s="1538"/>
      <c r="NAL25" s="1538"/>
      <c r="NAM25" s="1538"/>
      <c r="NAN25" s="1538"/>
      <c r="NAO25" s="1538"/>
      <c r="NAP25" s="1538"/>
      <c r="NAQ25" s="1538"/>
      <c r="NAR25" s="1538"/>
      <c r="NAS25" s="1538"/>
      <c r="NAT25" s="1538"/>
      <c r="NAU25" s="1538"/>
      <c r="NAV25" s="1538"/>
      <c r="NAW25" s="1538"/>
      <c r="NAX25" s="1538"/>
      <c r="NAY25" s="1538"/>
      <c r="NAZ25" s="1538"/>
      <c r="NBA25" s="1538"/>
      <c r="NBB25" s="1538"/>
      <c r="NBC25" s="1538"/>
      <c r="NBD25" s="1538"/>
      <c r="NBE25" s="1538"/>
      <c r="NBF25" s="1538"/>
      <c r="NBG25" s="1538"/>
      <c r="NBH25" s="1538"/>
      <c r="NBI25" s="1538"/>
      <c r="NBJ25" s="1538"/>
      <c r="NBK25" s="1538"/>
      <c r="NBL25" s="1538"/>
      <c r="NBM25" s="1538"/>
      <c r="NBN25" s="1538"/>
      <c r="NBO25" s="1538"/>
      <c r="NBP25" s="1538"/>
      <c r="NBQ25" s="1538"/>
      <c r="NBR25" s="1538"/>
      <c r="NBS25" s="1538"/>
      <c r="NBT25" s="1538"/>
      <c r="NBU25" s="1538"/>
      <c r="NBV25" s="1538"/>
      <c r="NBW25" s="1538"/>
      <c r="NBX25" s="1538"/>
      <c r="NBY25" s="1538"/>
      <c r="NBZ25" s="1538"/>
      <c r="NCA25" s="1538"/>
      <c r="NCB25" s="1538"/>
      <c r="NCC25" s="1538"/>
      <c r="NCD25" s="1538"/>
      <c r="NCE25" s="1538"/>
      <c r="NCF25" s="1538"/>
      <c r="NCG25" s="1538"/>
      <c r="NCH25" s="1538"/>
      <c r="NCI25" s="1538"/>
      <c r="NCJ25" s="1538"/>
      <c r="NCK25" s="1538"/>
      <c r="NCL25" s="1538"/>
      <c r="NCM25" s="1538"/>
      <c r="NCN25" s="1538"/>
      <c r="NCO25" s="1538"/>
      <c r="NCP25" s="1538"/>
      <c r="NCQ25" s="1538"/>
      <c r="NCR25" s="1538"/>
      <c r="NCS25" s="1538"/>
      <c r="NCT25" s="1538"/>
      <c r="NCU25" s="1538"/>
      <c r="NCV25" s="1538"/>
      <c r="NCW25" s="1538"/>
      <c r="NCX25" s="1538"/>
      <c r="NCY25" s="1538"/>
      <c r="NCZ25" s="1538"/>
      <c r="NDA25" s="1538"/>
      <c r="NDB25" s="1538"/>
      <c r="NDC25" s="1538"/>
      <c r="NDD25" s="1538"/>
      <c r="NDE25" s="1538"/>
      <c r="NDF25" s="1538"/>
      <c r="NDG25" s="1538"/>
      <c r="NDH25" s="1538"/>
      <c r="NDI25" s="1538"/>
      <c r="NDJ25" s="1538"/>
      <c r="NDK25" s="1538"/>
      <c r="NDL25" s="1538"/>
      <c r="NDM25" s="1538"/>
      <c r="NDN25" s="1538"/>
      <c r="NDO25" s="1538"/>
      <c r="NDP25" s="1538"/>
      <c r="NDQ25" s="1538"/>
      <c r="NDR25" s="1538"/>
      <c r="NDS25" s="1538"/>
      <c r="NDT25" s="1538"/>
      <c r="NDU25" s="1538"/>
      <c r="NDV25" s="1538"/>
      <c r="NDW25" s="1538"/>
      <c r="NDX25" s="1538"/>
      <c r="NDY25" s="1538"/>
      <c r="NDZ25" s="1538"/>
      <c r="NEA25" s="1538"/>
      <c r="NEB25" s="1538"/>
      <c r="NEC25" s="1538"/>
      <c r="NED25" s="1538"/>
      <c r="NEE25" s="1538"/>
      <c r="NEF25" s="1538"/>
      <c r="NEG25" s="1538"/>
      <c r="NEH25" s="1538"/>
      <c r="NEI25" s="1538"/>
      <c r="NEJ25" s="1538"/>
      <c r="NEK25" s="1538"/>
      <c r="NEL25" s="1538"/>
      <c r="NEM25" s="1538"/>
      <c r="NEN25" s="1538"/>
      <c r="NEO25" s="1538"/>
      <c r="NEP25" s="1538"/>
      <c r="NEQ25" s="1538"/>
      <c r="NER25" s="1538"/>
      <c r="NES25" s="1538"/>
      <c r="NET25" s="1538"/>
      <c r="NEU25" s="1538"/>
      <c r="NEV25" s="1538"/>
      <c r="NEW25" s="1538"/>
      <c r="NEX25" s="1538"/>
      <c r="NEY25" s="1538"/>
      <c r="NEZ25" s="1538"/>
      <c r="NFA25" s="1538"/>
      <c r="NFB25" s="1538"/>
      <c r="NFC25" s="1538"/>
      <c r="NFD25" s="1538"/>
      <c r="NFE25" s="1538"/>
      <c r="NFF25" s="1538"/>
      <c r="NFG25" s="1538"/>
      <c r="NFH25" s="1538"/>
      <c r="NFI25" s="1538"/>
      <c r="NFJ25" s="1538"/>
      <c r="NFK25" s="1538"/>
      <c r="NFL25" s="1538"/>
      <c r="NFM25" s="1538"/>
      <c r="NFN25" s="1538"/>
      <c r="NFO25" s="1538"/>
      <c r="NFP25" s="1538"/>
      <c r="NFQ25" s="1538"/>
      <c r="NFR25" s="1538"/>
      <c r="NFS25" s="1538"/>
      <c r="NFT25" s="1538"/>
      <c r="NFU25" s="1538"/>
      <c r="NFV25" s="1538"/>
      <c r="NFW25" s="1538"/>
      <c r="NFX25" s="1538"/>
      <c r="NFY25" s="1538"/>
      <c r="NFZ25" s="1538"/>
      <c r="NGA25" s="1538"/>
      <c r="NGB25" s="1538"/>
      <c r="NGC25" s="1538"/>
      <c r="NGD25" s="1538"/>
      <c r="NGE25" s="1538"/>
      <c r="NGF25" s="1538"/>
      <c r="NGG25" s="1538"/>
      <c r="NGH25" s="1538"/>
      <c r="NGI25" s="1538"/>
      <c r="NGJ25" s="1538"/>
      <c r="NGK25" s="1538"/>
      <c r="NGL25" s="1538"/>
      <c r="NGM25" s="1538"/>
      <c r="NGN25" s="1538"/>
      <c r="NGO25" s="1538"/>
      <c r="NGP25" s="1538"/>
      <c r="NGQ25" s="1538"/>
      <c r="NGR25" s="1538"/>
      <c r="NGS25" s="1538"/>
      <c r="NGT25" s="1538"/>
      <c r="NGU25" s="1538"/>
      <c r="NGV25" s="1538"/>
      <c r="NGW25" s="1538"/>
      <c r="NGX25" s="1538"/>
      <c r="NGY25" s="1538"/>
      <c r="NGZ25" s="1538"/>
      <c r="NHA25" s="1538"/>
      <c r="NHB25" s="1538"/>
      <c r="NHC25" s="1538"/>
      <c r="NHD25" s="1538"/>
      <c r="NHE25" s="1538"/>
      <c r="NHF25" s="1538"/>
      <c r="NHG25" s="1538"/>
      <c r="NHH25" s="1538"/>
      <c r="NHI25" s="1538"/>
      <c r="NHJ25" s="1538"/>
      <c r="NHK25" s="1538"/>
      <c r="NHL25" s="1538"/>
      <c r="NHM25" s="1538"/>
      <c r="NHN25" s="1538"/>
      <c r="NHO25" s="1538"/>
      <c r="NHP25" s="1538"/>
      <c r="NHQ25" s="1538"/>
      <c r="NHR25" s="1538"/>
      <c r="NHS25" s="1538"/>
      <c r="NHT25" s="1538"/>
      <c r="NHU25" s="1538"/>
      <c r="NHV25" s="1538"/>
      <c r="NHW25" s="1538"/>
      <c r="NHX25" s="1538"/>
      <c r="NHY25" s="1538"/>
      <c r="NHZ25" s="1538"/>
      <c r="NIA25" s="1538"/>
      <c r="NIB25" s="1538"/>
      <c r="NIC25" s="1538"/>
      <c r="NID25" s="1538"/>
      <c r="NIE25" s="1538"/>
      <c r="NIF25" s="1538"/>
      <c r="NIG25" s="1538"/>
      <c r="NIH25" s="1538"/>
      <c r="NII25" s="1538"/>
      <c r="NIJ25" s="1538"/>
      <c r="NIK25" s="1538"/>
      <c r="NIL25" s="1538"/>
      <c r="NIM25" s="1538"/>
      <c r="NIN25" s="1538"/>
      <c r="NIO25" s="1538"/>
      <c r="NIP25" s="1538"/>
      <c r="NIQ25" s="1538"/>
      <c r="NIR25" s="1538"/>
      <c r="NIS25" s="1538"/>
      <c r="NIT25" s="1538"/>
      <c r="NIU25" s="1538"/>
      <c r="NIV25" s="1538"/>
      <c r="NIW25" s="1538"/>
      <c r="NIX25" s="1538"/>
      <c r="NIY25" s="1538"/>
      <c r="NIZ25" s="1538"/>
      <c r="NJA25" s="1538"/>
      <c r="NJB25" s="1538"/>
      <c r="NJC25" s="1538"/>
      <c r="NJD25" s="1538"/>
      <c r="NJE25" s="1538"/>
      <c r="NJF25" s="1538"/>
      <c r="NJG25" s="1538"/>
      <c r="NJH25" s="1538"/>
      <c r="NJI25" s="1538"/>
      <c r="NJJ25" s="1538"/>
      <c r="NJK25" s="1538"/>
      <c r="NJL25" s="1538"/>
      <c r="NJM25" s="1538"/>
      <c r="NJN25" s="1538"/>
      <c r="NJO25" s="1538"/>
      <c r="NJP25" s="1538"/>
      <c r="NJQ25" s="1538"/>
      <c r="NJR25" s="1538"/>
      <c r="NJS25" s="1538"/>
      <c r="NJT25" s="1538"/>
      <c r="NJU25" s="1538"/>
      <c r="NJV25" s="1538"/>
      <c r="NJW25" s="1538"/>
      <c r="NJX25" s="1538"/>
      <c r="NJY25" s="1538"/>
      <c r="NJZ25" s="1538"/>
      <c r="NKA25" s="1538"/>
      <c r="NKB25" s="1538"/>
      <c r="NKC25" s="1538"/>
      <c r="NKD25" s="1538"/>
      <c r="NKE25" s="1538"/>
      <c r="NKF25" s="1538"/>
      <c r="NKG25" s="1538"/>
      <c r="NKH25" s="1538"/>
      <c r="NKI25" s="1538"/>
      <c r="NKJ25" s="1538"/>
      <c r="NKK25" s="1538"/>
      <c r="NKL25" s="1538"/>
      <c r="NKM25" s="1538"/>
      <c r="NKN25" s="1538"/>
      <c r="NKO25" s="1538"/>
      <c r="NKP25" s="1538"/>
      <c r="NKQ25" s="1538"/>
      <c r="NKR25" s="1538"/>
      <c r="NKS25" s="1538"/>
      <c r="NKT25" s="1538"/>
      <c r="NKU25" s="1538"/>
      <c r="NKV25" s="1538"/>
      <c r="NKW25" s="1538"/>
      <c r="NKX25" s="1538"/>
      <c r="NKY25" s="1538"/>
      <c r="NKZ25" s="1538"/>
      <c r="NLA25" s="1538"/>
      <c r="NLB25" s="1538"/>
      <c r="NLC25" s="1538"/>
      <c r="NLD25" s="1538"/>
      <c r="NLE25" s="1538"/>
      <c r="NLF25" s="1538"/>
      <c r="NLG25" s="1538"/>
      <c r="NLH25" s="1538"/>
      <c r="NLI25" s="1538"/>
      <c r="NLJ25" s="1538"/>
      <c r="NLK25" s="1538"/>
      <c r="NLL25" s="1538"/>
      <c r="NLM25" s="1538"/>
      <c r="NLN25" s="1538"/>
      <c r="NLO25" s="1538"/>
      <c r="NLP25" s="1538"/>
      <c r="NLQ25" s="1538"/>
      <c r="NLR25" s="1538"/>
      <c r="NLS25" s="1538"/>
      <c r="NLT25" s="1538"/>
      <c r="NLU25" s="1538"/>
      <c r="NLV25" s="1538"/>
      <c r="NLW25" s="1538"/>
      <c r="NLX25" s="1538"/>
      <c r="NLY25" s="1538"/>
      <c r="NLZ25" s="1538"/>
      <c r="NMA25" s="1538"/>
      <c r="NMB25" s="1538"/>
      <c r="NMC25" s="1538"/>
      <c r="NMD25" s="1538"/>
      <c r="NME25" s="1538"/>
      <c r="NMF25" s="1538"/>
      <c r="NMG25" s="1538"/>
      <c r="NMH25" s="1538"/>
      <c r="NMI25" s="1538"/>
      <c r="NMJ25" s="1538"/>
      <c r="NMK25" s="1538"/>
      <c r="NML25" s="1538"/>
      <c r="NMM25" s="1538"/>
      <c r="NMN25" s="1538"/>
      <c r="NMO25" s="1538"/>
      <c r="NMP25" s="1538"/>
      <c r="NMQ25" s="1538"/>
      <c r="NMR25" s="1538"/>
      <c r="NMS25" s="1538"/>
      <c r="NMT25" s="1538"/>
      <c r="NMU25" s="1538"/>
      <c r="NMV25" s="1538"/>
      <c r="NMW25" s="1538"/>
      <c r="NMX25" s="1538"/>
      <c r="NMY25" s="1538"/>
      <c r="NMZ25" s="1538"/>
      <c r="NNA25" s="1538"/>
      <c r="NNB25" s="1538"/>
      <c r="NNC25" s="1538"/>
      <c r="NND25" s="1538"/>
      <c r="NNE25" s="1538"/>
      <c r="NNF25" s="1538"/>
      <c r="NNG25" s="1538"/>
      <c r="NNH25" s="1538"/>
      <c r="NNI25" s="1538"/>
      <c r="NNJ25" s="1538"/>
      <c r="NNK25" s="1538"/>
      <c r="NNL25" s="1538"/>
      <c r="NNM25" s="1538"/>
      <c r="NNN25" s="1538"/>
      <c r="NNO25" s="1538"/>
      <c r="NNP25" s="1538"/>
      <c r="NNQ25" s="1538"/>
      <c r="NNR25" s="1538"/>
      <c r="NNS25" s="1538"/>
      <c r="NNT25" s="1538"/>
      <c r="NNU25" s="1538"/>
      <c r="NNV25" s="1538"/>
      <c r="NNW25" s="1538"/>
      <c r="NNX25" s="1538"/>
      <c r="NNY25" s="1538"/>
      <c r="NNZ25" s="1538"/>
      <c r="NOA25" s="1538"/>
      <c r="NOB25" s="1538"/>
      <c r="NOC25" s="1538"/>
      <c r="NOD25" s="1538"/>
      <c r="NOE25" s="1538"/>
      <c r="NOF25" s="1538"/>
      <c r="NOG25" s="1538"/>
      <c r="NOH25" s="1538"/>
      <c r="NOI25" s="1538"/>
      <c r="NOJ25" s="1538"/>
      <c r="NOK25" s="1538"/>
      <c r="NOL25" s="1538"/>
      <c r="NOM25" s="1538"/>
      <c r="NON25" s="1538"/>
      <c r="NOO25" s="1538"/>
      <c r="NOP25" s="1538"/>
      <c r="NOQ25" s="1538"/>
      <c r="NOR25" s="1538"/>
      <c r="NOS25" s="1538"/>
      <c r="NOT25" s="1538"/>
      <c r="NOU25" s="1538"/>
      <c r="NOV25" s="1538"/>
      <c r="NOW25" s="1538"/>
      <c r="NOX25" s="1538"/>
      <c r="NOY25" s="1538"/>
      <c r="NOZ25" s="1538"/>
      <c r="NPA25" s="1538"/>
      <c r="NPB25" s="1538"/>
      <c r="NPC25" s="1538"/>
      <c r="NPD25" s="1538"/>
      <c r="NPE25" s="1538"/>
      <c r="NPF25" s="1538"/>
      <c r="NPG25" s="1538"/>
      <c r="NPH25" s="1538"/>
      <c r="NPI25" s="1538"/>
      <c r="NPJ25" s="1538"/>
      <c r="NPK25" s="1538"/>
      <c r="NPL25" s="1538"/>
      <c r="NPM25" s="1538"/>
      <c r="NPN25" s="1538"/>
      <c r="NPO25" s="1538"/>
      <c r="NPP25" s="1538"/>
      <c r="NPQ25" s="1538"/>
      <c r="NPR25" s="1538"/>
      <c r="NPS25" s="1538"/>
      <c r="NPT25" s="1538"/>
      <c r="NPU25" s="1538"/>
      <c r="NPV25" s="1538"/>
      <c r="NPW25" s="1538"/>
      <c r="NPX25" s="1538"/>
      <c r="NPY25" s="1538"/>
      <c r="NPZ25" s="1538"/>
      <c r="NQA25" s="1538"/>
      <c r="NQB25" s="1538"/>
      <c r="NQC25" s="1538"/>
      <c r="NQD25" s="1538"/>
      <c r="NQE25" s="1538"/>
      <c r="NQF25" s="1538"/>
      <c r="NQG25" s="1538"/>
      <c r="NQH25" s="1538"/>
      <c r="NQI25" s="1538"/>
      <c r="NQJ25" s="1538"/>
      <c r="NQK25" s="1538"/>
      <c r="NQL25" s="1538"/>
      <c r="NQM25" s="1538"/>
      <c r="NQN25" s="1538"/>
      <c r="NQO25" s="1538"/>
      <c r="NQP25" s="1538"/>
      <c r="NQQ25" s="1538"/>
      <c r="NQR25" s="1538"/>
      <c r="NQS25" s="1538"/>
      <c r="NQT25" s="1538"/>
      <c r="NQU25" s="1538"/>
      <c r="NQV25" s="1538"/>
      <c r="NQW25" s="1538"/>
      <c r="NQX25" s="1538"/>
      <c r="NQY25" s="1538"/>
      <c r="NQZ25" s="1538"/>
      <c r="NRA25" s="1538"/>
      <c r="NRB25" s="1538"/>
      <c r="NRC25" s="1538"/>
      <c r="NRD25" s="1538"/>
      <c r="NRE25" s="1538"/>
      <c r="NRF25" s="1538"/>
      <c r="NRG25" s="1538"/>
      <c r="NRH25" s="1538"/>
      <c r="NRI25" s="1538"/>
      <c r="NRJ25" s="1538"/>
      <c r="NRK25" s="1538"/>
      <c r="NRL25" s="1538"/>
      <c r="NRM25" s="1538"/>
      <c r="NRN25" s="1538"/>
      <c r="NRO25" s="1538"/>
      <c r="NRP25" s="1538"/>
      <c r="NRQ25" s="1538"/>
      <c r="NRR25" s="1538"/>
      <c r="NRS25" s="1538"/>
      <c r="NRT25" s="1538"/>
      <c r="NRU25" s="1538"/>
      <c r="NRV25" s="1538"/>
      <c r="NRW25" s="1538"/>
      <c r="NRX25" s="1538"/>
      <c r="NRY25" s="1538"/>
      <c r="NRZ25" s="1538"/>
      <c r="NSA25" s="1538"/>
      <c r="NSB25" s="1538"/>
      <c r="NSC25" s="1538"/>
      <c r="NSD25" s="1538"/>
      <c r="NSE25" s="1538"/>
      <c r="NSF25" s="1538"/>
      <c r="NSG25" s="1538"/>
      <c r="NSH25" s="1538"/>
      <c r="NSI25" s="1538"/>
      <c r="NSJ25" s="1538"/>
      <c r="NSK25" s="1538"/>
      <c r="NSL25" s="1538"/>
      <c r="NSM25" s="1538"/>
      <c r="NSN25" s="1538"/>
      <c r="NSO25" s="1538"/>
      <c r="NSP25" s="1538"/>
      <c r="NSQ25" s="1538"/>
      <c r="NSR25" s="1538"/>
      <c r="NSS25" s="1538"/>
      <c r="NST25" s="1538"/>
      <c r="NSU25" s="1538"/>
      <c r="NSV25" s="1538"/>
      <c r="NSW25" s="1538"/>
      <c r="NSX25" s="1538"/>
      <c r="NSY25" s="1538"/>
      <c r="NSZ25" s="1538"/>
      <c r="NTA25" s="1538"/>
      <c r="NTB25" s="1538"/>
      <c r="NTC25" s="1538"/>
      <c r="NTD25" s="1538"/>
      <c r="NTE25" s="1538"/>
      <c r="NTF25" s="1538"/>
      <c r="NTG25" s="1538"/>
      <c r="NTH25" s="1538"/>
      <c r="NTI25" s="1538"/>
      <c r="NTJ25" s="1538"/>
      <c r="NTK25" s="1538"/>
      <c r="NTL25" s="1538"/>
      <c r="NTM25" s="1538"/>
      <c r="NTN25" s="1538"/>
      <c r="NTO25" s="1538"/>
      <c r="NTP25" s="1538"/>
      <c r="NTQ25" s="1538"/>
      <c r="NTR25" s="1538"/>
      <c r="NTS25" s="1538"/>
      <c r="NTT25" s="1538"/>
      <c r="NTU25" s="1538"/>
      <c r="NTV25" s="1538"/>
      <c r="NTW25" s="1538"/>
      <c r="NTX25" s="1538"/>
      <c r="NTY25" s="1538"/>
      <c r="NTZ25" s="1538"/>
      <c r="NUA25" s="1538"/>
      <c r="NUB25" s="1538"/>
      <c r="NUC25" s="1538"/>
      <c r="NUD25" s="1538"/>
      <c r="NUE25" s="1538"/>
      <c r="NUF25" s="1538"/>
      <c r="NUG25" s="1538"/>
      <c r="NUH25" s="1538"/>
      <c r="NUI25" s="1538"/>
      <c r="NUJ25" s="1538"/>
      <c r="NUK25" s="1538"/>
      <c r="NUL25" s="1538"/>
      <c r="NUM25" s="1538"/>
      <c r="NUN25" s="1538"/>
      <c r="NUO25" s="1538"/>
      <c r="NUP25" s="1538"/>
      <c r="NUQ25" s="1538"/>
      <c r="NUR25" s="1538"/>
      <c r="NUS25" s="1538"/>
      <c r="NUT25" s="1538"/>
      <c r="NUU25" s="1538"/>
      <c r="NUV25" s="1538"/>
      <c r="NUW25" s="1538"/>
      <c r="NUX25" s="1538"/>
      <c r="NUY25" s="1538"/>
      <c r="NUZ25" s="1538"/>
      <c r="NVA25" s="1538"/>
      <c r="NVB25" s="1538"/>
      <c r="NVC25" s="1538"/>
      <c r="NVD25" s="1538"/>
      <c r="NVE25" s="1538"/>
      <c r="NVF25" s="1538"/>
      <c r="NVG25" s="1538"/>
      <c r="NVH25" s="1538"/>
      <c r="NVI25" s="1538"/>
      <c r="NVJ25" s="1538"/>
      <c r="NVK25" s="1538"/>
      <c r="NVL25" s="1538"/>
      <c r="NVM25" s="1538"/>
      <c r="NVN25" s="1538"/>
      <c r="NVO25" s="1538"/>
      <c r="NVP25" s="1538"/>
      <c r="NVQ25" s="1538"/>
      <c r="NVR25" s="1538"/>
      <c r="NVS25" s="1538"/>
      <c r="NVT25" s="1538"/>
      <c r="NVU25" s="1538"/>
      <c r="NVV25" s="1538"/>
      <c r="NVW25" s="1538"/>
      <c r="NVX25" s="1538"/>
      <c r="NVY25" s="1538"/>
      <c r="NVZ25" s="1538"/>
      <c r="NWA25" s="1538"/>
      <c r="NWB25" s="1538"/>
      <c r="NWC25" s="1538"/>
      <c r="NWD25" s="1538"/>
      <c r="NWE25" s="1538"/>
      <c r="NWF25" s="1538"/>
      <c r="NWG25" s="1538"/>
      <c r="NWH25" s="1538"/>
      <c r="NWI25" s="1538"/>
      <c r="NWJ25" s="1538"/>
      <c r="NWK25" s="1538"/>
      <c r="NWL25" s="1538"/>
      <c r="NWM25" s="1538"/>
      <c r="NWN25" s="1538"/>
      <c r="NWO25" s="1538"/>
      <c r="NWP25" s="1538"/>
      <c r="NWQ25" s="1538"/>
      <c r="NWR25" s="1538"/>
      <c r="NWS25" s="1538"/>
      <c r="NWT25" s="1538"/>
      <c r="NWU25" s="1538"/>
      <c r="NWV25" s="1538"/>
      <c r="NWW25" s="1538"/>
      <c r="NWX25" s="1538"/>
      <c r="NWY25" s="1538"/>
      <c r="NWZ25" s="1538"/>
      <c r="NXA25" s="1538"/>
      <c r="NXB25" s="1538"/>
      <c r="NXC25" s="1538"/>
      <c r="NXD25" s="1538"/>
      <c r="NXE25" s="1538"/>
      <c r="NXF25" s="1538"/>
      <c r="NXG25" s="1538"/>
      <c r="NXH25" s="1538"/>
      <c r="NXI25" s="1538"/>
      <c r="NXJ25" s="1538"/>
      <c r="NXK25" s="1538"/>
      <c r="NXL25" s="1538"/>
      <c r="NXM25" s="1538"/>
      <c r="NXN25" s="1538"/>
      <c r="NXO25" s="1538"/>
      <c r="NXP25" s="1538"/>
      <c r="NXQ25" s="1538"/>
      <c r="NXR25" s="1538"/>
      <c r="NXS25" s="1538"/>
      <c r="NXT25" s="1538"/>
      <c r="NXU25" s="1538"/>
      <c r="NXV25" s="1538"/>
      <c r="NXW25" s="1538"/>
      <c r="NXX25" s="1538"/>
      <c r="NXY25" s="1538"/>
      <c r="NXZ25" s="1538"/>
      <c r="NYA25" s="1538"/>
      <c r="NYB25" s="1538"/>
      <c r="NYC25" s="1538"/>
      <c r="NYD25" s="1538"/>
      <c r="NYE25" s="1538"/>
      <c r="NYF25" s="1538"/>
      <c r="NYG25" s="1538"/>
      <c r="NYH25" s="1538"/>
      <c r="NYI25" s="1538"/>
      <c r="NYJ25" s="1538"/>
      <c r="NYK25" s="1538"/>
      <c r="NYL25" s="1538"/>
      <c r="NYM25" s="1538"/>
      <c r="NYN25" s="1538"/>
      <c r="NYO25" s="1538"/>
      <c r="NYP25" s="1538"/>
      <c r="NYQ25" s="1538"/>
      <c r="NYR25" s="1538"/>
      <c r="NYS25" s="1538"/>
      <c r="NYT25" s="1538"/>
      <c r="NYU25" s="1538"/>
      <c r="NYV25" s="1538"/>
      <c r="NYW25" s="1538"/>
      <c r="NYX25" s="1538"/>
      <c r="NYY25" s="1538"/>
      <c r="NYZ25" s="1538"/>
      <c r="NZA25" s="1538"/>
      <c r="NZB25" s="1538"/>
      <c r="NZC25" s="1538"/>
      <c r="NZD25" s="1538"/>
      <c r="NZE25" s="1538"/>
      <c r="NZF25" s="1538"/>
      <c r="NZG25" s="1538"/>
      <c r="NZH25" s="1538"/>
      <c r="NZI25" s="1538"/>
      <c r="NZJ25" s="1538"/>
      <c r="NZK25" s="1538"/>
      <c r="NZL25" s="1538"/>
      <c r="NZM25" s="1538"/>
      <c r="NZN25" s="1538"/>
      <c r="NZO25" s="1538"/>
      <c r="NZP25" s="1538"/>
      <c r="NZQ25" s="1538"/>
      <c r="NZR25" s="1538"/>
      <c r="NZS25" s="1538"/>
      <c r="NZT25" s="1538"/>
      <c r="NZU25" s="1538"/>
      <c r="NZV25" s="1538"/>
      <c r="NZW25" s="1538"/>
      <c r="NZX25" s="1538"/>
      <c r="NZY25" s="1538"/>
      <c r="NZZ25" s="1538"/>
      <c r="OAA25" s="1538"/>
      <c r="OAB25" s="1538"/>
      <c r="OAC25" s="1538"/>
      <c r="OAD25" s="1538"/>
      <c r="OAE25" s="1538"/>
      <c r="OAF25" s="1538"/>
      <c r="OAG25" s="1538"/>
      <c r="OAH25" s="1538"/>
      <c r="OAI25" s="1538"/>
      <c r="OAJ25" s="1538"/>
      <c r="OAK25" s="1538"/>
      <c r="OAL25" s="1538"/>
      <c r="OAM25" s="1538"/>
      <c r="OAN25" s="1538"/>
      <c r="OAO25" s="1538"/>
      <c r="OAP25" s="1538"/>
      <c r="OAQ25" s="1538"/>
      <c r="OAR25" s="1538"/>
      <c r="OAS25" s="1538"/>
      <c r="OAT25" s="1538"/>
      <c r="OAU25" s="1538"/>
      <c r="OAV25" s="1538"/>
      <c r="OAW25" s="1538"/>
      <c r="OAX25" s="1538"/>
      <c r="OAY25" s="1538"/>
      <c r="OAZ25" s="1538"/>
      <c r="OBA25" s="1538"/>
      <c r="OBB25" s="1538"/>
      <c r="OBC25" s="1538"/>
      <c r="OBD25" s="1538"/>
      <c r="OBE25" s="1538"/>
      <c r="OBF25" s="1538"/>
      <c r="OBG25" s="1538"/>
      <c r="OBH25" s="1538"/>
      <c r="OBI25" s="1538"/>
      <c r="OBJ25" s="1538"/>
      <c r="OBK25" s="1538"/>
      <c r="OBL25" s="1538"/>
      <c r="OBM25" s="1538"/>
      <c r="OBN25" s="1538"/>
      <c r="OBO25" s="1538"/>
      <c r="OBP25" s="1538"/>
      <c r="OBQ25" s="1538"/>
      <c r="OBR25" s="1538"/>
      <c r="OBS25" s="1538"/>
      <c r="OBT25" s="1538"/>
      <c r="OBU25" s="1538"/>
      <c r="OBV25" s="1538"/>
      <c r="OBW25" s="1538"/>
      <c r="OBX25" s="1538"/>
      <c r="OBY25" s="1538"/>
      <c r="OBZ25" s="1538"/>
      <c r="OCA25" s="1538"/>
      <c r="OCB25" s="1538"/>
      <c r="OCC25" s="1538"/>
      <c r="OCD25" s="1538"/>
      <c r="OCE25" s="1538"/>
      <c r="OCF25" s="1538"/>
      <c r="OCG25" s="1538"/>
      <c r="OCH25" s="1538"/>
      <c r="OCI25" s="1538"/>
      <c r="OCJ25" s="1538"/>
      <c r="OCK25" s="1538"/>
      <c r="OCL25" s="1538"/>
      <c r="OCM25" s="1538"/>
      <c r="OCN25" s="1538"/>
      <c r="OCO25" s="1538"/>
      <c r="OCP25" s="1538"/>
      <c r="OCQ25" s="1538"/>
      <c r="OCR25" s="1538"/>
      <c r="OCS25" s="1538"/>
      <c r="OCT25" s="1538"/>
      <c r="OCU25" s="1538"/>
      <c r="OCV25" s="1538"/>
      <c r="OCW25" s="1538"/>
      <c r="OCX25" s="1538"/>
      <c r="OCY25" s="1538"/>
      <c r="OCZ25" s="1538"/>
      <c r="ODA25" s="1538"/>
      <c r="ODB25" s="1538"/>
      <c r="ODC25" s="1538"/>
      <c r="ODD25" s="1538"/>
      <c r="ODE25" s="1538"/>
      <c r="ODF25" s="1538"/>
      <c r="ODG25" s="1538"/>
      <c r="ODH25" s="1538"/>
      <c r="ODI25" s="1538"/>
      <c r="ODJ25" s="1538"/>
      <c r="ODK25" s="1538"/>
      <c r="ODL25" s="1538"/>
      <c r="ODM25" s="1538"/>
      <c r="ODN25" s="1538"/>
      <c r="ODO25" s="1538"/>
      <c r="ODP25" s="1538"/>
      <c r="ODQ25" s="1538"/>
      <c r="ODR25" s="1538"/>
      <c r="ODS25" s="1538"/>
      <c r="ODT25" s="1538"/>
      <c r="ODU25" s="1538"/>
      <c r="ODV25" s="1538"/>
      <c r="ODW25" s="1538"/>
      <c r="ODX25" s="1538"/>
      <c r="ODY25" s="1538"/>
      <c r="ODZ25" s="1538"/>
      <c r="OEA25" s="1538"/>
      <c r="OEB25" s="1538"/>
      <c r="OEC25" s="1538"/>
      <c r="OED25" s="1538"/>
      <c r="OEE25" s="1538"/>
      <c r="OEF25" s="1538"/>
      <c r="OEG25" s="1538"/>
      <c r="OEH25" s="1538"/>
      <c r="OEI25" s="1538"/>
      <c r="OEJ25" s="1538"/>
      <c r="OEK25" s="1538"/>
      <c r="OEL25" s="1538"/>
      <c r="OEM25" s="1538"/>
      <c r="OEN25" s="1538"/>
      <c r="OEO25" s="1538"/>
      <c r="OEP25" s="1538"/>
      <c r="OEQ25" s="1538"/>
      <c r="OER25" s="1538"/>
      <c r="OES25" s="1538"/>
      <c r="OET25" s="1538"/>
      <c r="OEU25" s="1538"/>
      <c r="OEV25" s="1538"/>
      <c r="OEW25" s="1538"/>
      <c r="OEX25" s="1538"/>
      <c r="OEY25" s="1538"/>
      <c r="OEZ25" s="1538"/>
      <c r="OFA25" s="1538"/>
      <c r="OFB25" s="1538"/>
      <c r="OFC25" s="1538"/>
      <c r="OFD25" s="1538"/>
      <c r="OFE25" s="1538"/>
      <c r="OFF25" s="1538"/>
      <c r="OFG25" s="1538"/>
      <c r="OFH25" s="1538"/>
      <c r="OFI25" s="1538"/>
      <c r="OFJ25" s="1538"/>
      <c r="OFK25" s="1538"/>
      <c r="OFL25" s="1538"/>
      <c r="OFM25" s="1538"/>
      <c r="OFN25" s="1538"/>
      <c r="OFO25" s="1538"/>
      <c r="OFP25" s="1538"/>
      <c r="OFQ25" s="1538"/>
      <c r="OFR25" s="1538"/>
      <c r="OFS25" s="1538"/>
      <c r="OFT25" s="1538"/>
      <c r="OFU25" s="1538"/>
      <c r="OFV25" s="1538"/>
      <c r="OFW25" s="1538"/>
      <c r="OFX25" s="1538"/>
      <c r="OFY25" s="1538"/>
      <c r="OFZ25" s="1538"/>
      <c r="OGA25" s="1538"/>
      <c r="OGB25" s="1538"/>
      <c r="OGC25" s="1538"/>
      <c r="OGD25" s="1538"/>
      <c r="OGE25" s="1538"/>
      <c r="OGF25" s="1538"/>
      <c r="OGG25" s="1538"/>
      <c r="OGH25" s="1538"/>
      <c r="OGI25" s="1538"/>
      <c r="OGJ25" s="1538"/>
      <c r="OGK25" s="1538"/>
      <c r="OGL25" s="1538"/>
      <c r="OGM25" s="1538"/>
      <c r="OGN25" s="1538"/>
      <c r="OGO25" s="1538"/>
      <c r="OGP25" s="1538"/>
      <c r="OGQ25" s="1538"/>
      <c r="OGR25" s="1538"/>
      <c r="OGS25" s="1538"/>
      <c r="OGT25" s="1538"/>
      <c r="OGU25" s="1538"/>
      <c r="OGV25" s="1538"/>
      <c r="OGW25" s="1538"/>
      <c r="OGX25" s="1538"/>
      <c r="OGY25" s="1538"/>
      <c r="OGZ25" s="1538"/>
      <c r="OHA25" s="1538"/>
      <c r="OHB25" s="1538"/>
      <c r="OHC25" s="1538"/>
      <c r="OHD25" s="1538"/>
      <c r="OHE25" s="1538"/>
      <c r="OHF25" s="1538"/>
      <c r="OHG25" s="1538"/>
      <c r="OHH25" s="1538"/>
      <c r="OHI25" s="1538"/>
      <c r="OHJ25" s="1538"/>
      <c r="OHK25" s="1538"/>
      <c r="OHL25" s="1538"/>
      <c r="OHM25" s="1538"/>
      <c r="OHN25" s="1538"/>
      <c r="OHO25" s="1538"/>
      <c r="OHP25" s="1538"/>
      <c r="OHQ25" s="1538"/>
      <c r="OHR25" s="1538"/>
      <c r="OHS25" s="1538"/>
      <c r="OHT25" s="1538"/>
      <c r="OHU25" s="1538"/>
      <c r="OHV25" s="1538"/>
      <c r="OHW25" s="1538"/>
      <c r="OHX25" s="1538"/>
      <c r="OHY25" s="1538"/>
      <c r="OHZ25" s="1538"/>
      <c r="OIA25" s="1538"/>
      <c r="OIB25" s="1538"/>
      <c r="OIC25" s="1538"/>
      <c r="OID25" s="1538"/>
      <c r="OIE25" s="1538"/>
      <c r="OIF25" s="1538"/>
      <c r="OIG25" s="1538"/>
      <c r="OIH25" s="1538"/>
      <c r="OII25" s="1538"/>
      <c r="OIJ25" s="1538"/>
      <c r="OIK25" s="1538"/>
      <c r="OIL25" s="1538"/>
      <c r="OIM25" s="1538"/>
      <c r="OIN25" s="1538"/>
      <c r="OIO25" s="1538"/>
      <c r="OIP25" s="1538"/>
      <c r="OIQ25" s="1538"/>
      <c r="OIR25" s="1538"/>
      <c r="OIS25" s="1538"/>
      <c r="OIT25" s="1538"/>
      <c r="OIU25" s="1538"/>
      <c r="OIV25" s="1538"/>
      <c r="OIW25" s="1538"/>
      <c r="OIX25" s="1538"/>
      <c r="OIY25" s="1538"/>
      <c r="OIZ25" s="1538"/>
      <c r="OJA25" s="1538"/>
      <c r="OJB25" s="1538"/>
      <c r="OJC25" s="1538"/>
      <c r="OJD25" s="1538"/>
      <c r="OJE25" s="1538"/>
      <c r="OJF25" s="1538"/>
      <c r="OJG25" s="1538"/>
      <c r="OJH25" s="1538"/>
      <c r="OJI25" s="1538"/>
      <c r="OJJ25" s="1538"/>
      <c r="OJK25" s="1538"/>
      <c r="OJL25" s="1538"/>
      <c r="OJM25" s="1538"/>
      <c r="OJN25" s="1538"/>
      <c r="OJO25" s="1538"/>
      <c r="OJP25" s="1538"/>
      <c r="OJQ25" s="1538"/>
      <c r="OJR25" s="1538"/>
      <c r="OJS25" s="1538"/>
      <c r="OJT25" s="1538"/>
      <c r="OJU25" s="1538"/>
      <c r="OJV25" s="1538"/>
      <c r="OJW25" s="1538"/>
      <c r="OJX25" s="1538"/>
      <c r="OJY25" s="1538"/>
      <c r="OJZ25" s="1538"/>
      <c r="OKA25" s="1538"/>
      <c r="OKB25" s="1538"/>
      <c r="OKC25" s="1538"/>
      <c r="OKD25" s="1538"/>
      <c r="OKE25" s="1538"/>
      <c r="OKF25" s="1538"/>
      <c r="OKG25" s="1538"/>
      <c r="OKH25" s="1538"/>
      <c r="OKI25" s="1538"/>
      <c r="OKJ25" s="1538"/>
      <c r="OKK25" s="1538"/>
      <c r="OKL25" s="1538"/>
      <c r="OKM25" s="1538"/>
      <c r="OKN25" s="1538"/>
      <c r="OKO25" s="1538"/>
      <c r="OKP25" s="1538"/>
      <c r="OKQ25" s="1538"/>
      <c r="OKR25" s="1538"/>
      <c r="OKS25" s="1538"/>
      <c r="OKT25" s="1538"/>
      <c r="OKU25" s="1538"/>
      <c r="OKV25" s="1538"/>
      <c r="OKW25" s="1538"/>
      <c r="OKX25" s="1538"/>
      <c r="OKY25" s="1538"/>
      <c r="OKZ25" s="1538"/>
      <c r="OLA25" s="1538"/>
      <c r="OLB25" s="1538"/>
      <c r="OLC25" s="1538"/>
      <c r="OLD25" s="1538"/>
      <c r="OLE25" s="1538"/>
      <c r="OLF25" s="1538"/>
      <c r="OLG25" s="1538"/>
      <c r="OLH25" s="1538"/>
      <c r="OLI25" s="1538"/>
      <c r="OLJ25" s="1538"/>
      <c r="OLK25" s="1538"/>
      <c r="OLL25" s="1538"/>
      <c r="OLM25" s="1538"/>
      <c r="OLN25" s="1538"/>
      <c r="OLO25" s="1538"/>
      <c r="OLP25" s="1538"/>
      <c r="OLQ25" s="1538"/>
      <c r="OLR25" s="1538"/>
      <c r="OLS25" s="1538"/>
      <c r="OLT25" s="1538"/>
      <c r="OLU25" s="1538"/>
      <c r="OLV25" s="1538"/>
      <c r="OLW25" s="1538"/>
      <c r="OLX25" s="1538"/>
      <c r="OLY25" s="1538"/>
      <c r="OLZ25" s="1538"/>
      <c r="OMA25" s="1538"/>
      <c r="OMB25" s="1538"/>
      <c r="OMC25" s="1538"/>
      <c r="OMD25" s="1538"/>
      <c r="OME25" s="1538"/>
      <c r="OMF25" s="1538"/>
      <c r="OMG25" s="1538"/>
      <c r="OMH25" s="1538"/>
      <c r="OMI25" s="1538"/>
      <c r="OMJ25" s="1538"/>
      <c r="OMK25" s="1538"/>
      <c r="OML25" s="1538"/>
      <c r="OMM25" s="1538"/>
      <c r="OMN25" s="1538"/>
      <c r="OMO25" s="1538"/>
      <c r="OMP25" s="1538"/>
      <c r="OMQ25" s="1538"/>
      <c r="OMR25" s="1538"/>
      <c r="OMS25" s="1538"/>
      <c r="OMT25" s="1538"/>
      <c r="OMU25" s="1538"/>
      <c r="OMV25" s="1538"/>
      <c r="OMW25" s="1538"/>
      <c r="OMX25" s="1538"/>
      <c r="OMY25" s="1538"/>
      <c r="OMZ25" s="1538"/>
      <c r="ONA25" s="1538"/>
      <c r="ONB25" s="1538"/>
      <c r="ONC25" s="1538"/>
      <c r="OND25" s="1538"/>
      <c r="ONE25" s="1538"/>
      <c r="ONF25" s="1538"/>
      <c r="ONG25" s="1538"/>
      <c r="ONH25" s="1538"/>
      <c r="ONI25" s="1538"/>
      <c r="ONJ25" s="1538"/>
      <c r="ONK25" s="1538"/>
      <c r="ONL25" s="1538"/>
      <c r="ONM25" s="1538"/>
      <c r="ONN25" s="1538"/>
      <c r="ONO25" s="1538"/>
      <c r="ONP25" s="1538"/>
      <c r="ONQ25" s="1538"/>
      <c r="ONR25" s="1538"/>
      <c r="ONS25" s="1538"/>
      <c r="ONT25" s="1538"/>
      <c r="ONU25" s="1538"/>
      <c r="ONV25" s="1538"/>
      <c r="ONW25" s="1538"/>
      <c r="ONX25" s="1538"/>
      <c r="ONY25" s="1538"/>
      <c r="ONZ25" s="1538"/>
      <c r="OOA25" s="1538"/>
      <c r="OOB25" s="1538"/>
      <c r="OOC25" s="1538"/>
      <c r="OOD25" s="1538"/>
      <c r="OOE25" s="1538"/>
      <c r="OOF25" s="1538"/>
      <c r="OOG25" s="1538"/>
      <c r="OOH25" s="1538"/>
      <c r="OOI25" s="1538"/>
      <c r="OOJ25" s="1538"/>
      <c r="OOK25" s="1538"/>
      <c r="OOL25" s="1538"/>
      <c r="OOM25" s="1538"/>
      <c r="OON25" s="1538"/>
      <c r="OOO25" s="1538"/>
      <c r="OOP25" s="1538"/>
      <c r="OOQ25" s="1538"/>
      <c r="OOR25" s="1538"/>
      <c r="OOS25" s="1538"/>
      <c r="OOT25" s="1538"/>
      <c r="OOU25" s="1538"/>
      <c r="OOV25" s="1538"/>
      <c r="OOW25" s="1538"/>
      <c r="OOX25" s="1538"/>
      <c r="OOY25" s="1538"/>
      <c r="OOZ25" s="1538"/>
      <c r="OPA25" s="1538"/>
      <c r="OPB25" s="1538"/>
      <c r="OPC25" s="1538"/>
      <c r="OPD25" s="1538"/>
      <c r="OPE25" s="1538"/>
      <c r="OPF25" s="1538"/>
      <c r="OPG25" s="1538"/>
      <c r="OPH25" s="1538"/>
      <c r="OPI25" s="1538"/>
      <c r="OPJ25" s="1538"/>
      <c r="OPK25" s="1538"/>
      <c r="OPL25" s="1538"/>
      <c r="OPM25" s="1538"/>
      <c r="OPN25" s="1538"/>
      <c r="OPO25" s="1538"/>
      <c r="OPP25" s="1538"/>
      <c r="OPQ25" s="1538"/>
      <c r="OPR25" s="1538"/>
      <c r="OPS25" s="1538"/>
      <c r="OPT25" s="1538"/>
      <c r="OPU25" s="1538"/>
      <c r="OPV25" s="1538"/>
      <c r="OPW25" s="1538"/>
      <c r="OPX25" s="1538"/>
      <c r="OPY25" s="1538"/>
      <c r="OPZ25" s="1538"/>
      <c r="OQA25" s="1538"/>
      <c r="OQB25" s="1538"/>
      <c r="OQC25" s="1538"/>
      <c r="OQD25" s="1538"/>
      <c r="OQE25" s="1538"/>
      <c r="OQF25" s="1538"/>
      <c r="OQG25" s="1538"/>
      <c r="OQH25" s="1538"/>
      <c r="OQI25" s="1538"/>
      <c r="OQJ25" s="1538"/>
      <c r="OQK25" s="1538"/>
      <c r="OQL25" s="1538"/>
      <c r="OQM25" s="1538"/>
      <c r="OQN25" s="1538"/>
      <c r="OQO25" s="1538"/>
      <c r="OQP25" s="1538"/>
      <c r="OQQ25" s="1538"/>
      <c r="OQR25" s="1538"/>
      <c r="OQS25" s="1538"/>
      <c r="OQT25" s="1538"/>
      <c r="OQU25" s="1538"/>
      <c r="OQV25" s="1538"/>
      <c r="OQW25" s="1538"/>
      <c r="OQX25" s="1538"/>
      <c r="OQY25" s="1538"/>
      <c r="OQZ25" s="1538"/>
      <c r="ORA25" s="1538"/>
      <c r="ORB25" s="1538"/>
      <c r="ORC25" s="1538"/>
      <c r="ORD25" s="1538"/>
      <c r="ORE25" s="1538"/>
      <c r="ORF25" s="1538"/>
      <c r="ORG25" s="1538"/>
      <c r="ORH25" s="1538"/>
      <c r="ORI25" s="1538"/>
      <c r="ORJ25" s="1538"/>
      <c r="ORK25" s="1538"/>
      <c r="ORL25" s="1538"/>
      <c r="ORM25" s="1538"/>
      <c r="ORN25" s="1538"/>
      <c r="ORO25" s="1538"/>
      <c r="ORP25" s="1538"/>
      <c r="ORQ25" s="1538"/>
      <c r="ORR25" s="1538"/>
      <c r="ORS25" s="1538"/>
      <c r="ORT25" s="1538"/>
      <c r="ORU25" s="1538"/>
      <c r="ORV25" s="1538"/>
      <c r="ORW25" s="1538"/>
      <c r="ORX25" s="1538"/>
      <c r="ORY25" s="1538"/>
      <c r="ORZ25" s="1538"/>
      <c r="OSA25" s="1538"/>
      <c r="OSB25" s="1538"/>
      <c r="OSC25" s="1538"/>
      <c r="OSD25" s="1538"/>
      <c r="OSE25" s="1538"/>
      <c r="OSF25" s="1538"/>
      <c r="OSG25" s="1538"/>
      <c r="OSH25" s="1538"/>
      <c r="OSI25" s="1538"/>
      <c r="OSJ25" s="1538"/>
      <c r="OSK25" s="1538"/>
      <c r="OSL25" s="1538"/>
      <c r="OSM25" s="1538"/>
      <c r="OSN25" s="1538"/>
      <c r="OSO25" s="1538"/>
      <c r="OSP25" s="1538"/>
      <c r="OSQ25" s="1538"/>
      <c r="OSR25" s="1538"/>
      <c r="OSS25" s="1538"/>
      <c r="OST25" s="1538"/>
      <c r="OSU25" s="1538"/>
      <c r="OSV25" s="1538"/>
      <c r="OSW25" s="1538"/>
      <c r="OSX25" s="1538"/>
      <c r="OSY25" s="1538"/>
      <c r="OSZ25" s="1538"/>
      <c r="OTA25" s="1538"/>
      <c r="OTB25" s="1538"/>
      <c r="OTC25" s="1538"/>
      <c r="OTD25" s="1538"/>
      <c r="OTE25" s="1538"/>
      <c r="OTF25" s="1538"/>
      <c r="OTG25" s="1538"/>
      <c r="OTH25" s="1538"/>
      <c r="OTI25" s="1538"/>
      <c r="OTJ25" s="1538"/>
      <c r="OTK25" s="1538"/>
      <c r="OTL25" s="1538"/>
      <c r="OTM25" s="1538"/>
      <c r="OTN25" s="1538"/>
      <c r="OTO25" s="1538"/>
      <c r="OTP25" s="1538"/>
      <c r="OTQ25" s="1538"/>
      <c r="OTR25" s="1538"/>
      <c r="OTS25" s="1538"/>
      <c r="OTT25" s="1538"/>
      <c r="OTU25" s="1538"/>
      <c r="OTV25" s="1538"/>
      <c r="OTW25" s="1538"/>
      <c r="OTX25" s="1538"/>
      <c r="OTY25" s="1538"/>
      <c r="OTZ25" s="1538"/>
      <c r="OUA25" s="1538"/>
      <c r="OUB25" s="1538"/>
      <c r="OUC25" s="1538"/>
      <c r="OUD25" s="1538"/>
      <c r="OUE25" s="1538"/>
      <c r="OUF25" s="1538"/>
      <c r="OUG25" s="1538"/>
      <c r="OUH25" s="1538"/>
      <c r="OUI25" s="1538"/>
      <c r="OUJ25" s="1538"/>
      <c r="OUK25" s="1538"/>
      <c r="OUL25" s="1538"/>
      <c r="OUM25" s="1538"/>
      <c r="OUN25" s="1538"/>
      <c r="OUO25" s="1538"/>
      <c r="OUP25" s="1538"/>
      <c r="OUQ25" s="1538"/>
      <c r="OUR25" s="1538"/>
      <c r="OUS25" s="1538"/>
      <c r="OUT25" s="1538"/>
      <c r="OUU25" s="1538"/>
      <c r="OUV25" s="1538"/>
      <c r="OUW25" s="1538"/>
      <c r="OUX25" s="1538"/>
      <c r="OUY25" s="1538"/>
      <c r="OUZ25" s="1538"/>
      <c r="OVA25" s="1538"/>
      <c r="OVB25" s="1538"/>
      <c r="OVC25" s="1538"/>
      <c r="OVD25" s="1538"/>
      <c r="OVE25" s="1538"/>
      <c r="OVF25" s="1538"/>
      <c r="OVG25" s="1538"/>
      <c r="OVH25" s="1538"/>
      <c r="OVI25" s="1538"/>
      <c r="OVJ25" s="1538"/>
      <c r="OVK25" s="1538"/>
      <c r="OVL25" s="1538"/>
      <c r="OVM25" s="1538"/>
      <c r="OVN25" s="1538"/>
      <c r="OVO25" s="1538"/>
      <c r="OVP25" s="1538"/>
      <c r="OVQ25" s="1538"/>
      <c r="OVR25" s="1538"/>
      <c r="OVS25" s="1538"/>
      <c r="OVT25" s="1538"/>
      <c r="OVU25" s="1538"/>
      <c r="OVV25" s="1538"/>
      <c r="OVW25" s="1538"/>
      <c r="OVX25" s="1538"/>
      <c r="OVY25" s="1538"/>
      <c r="OVZ25" s="1538"/>
      <c r="OWA25" s="1538"/>
      <c r="OWB25" s="1538"/>
      <c r="OWC25" s="1538"/>
      <c r="OWD25" s="1538"/>
      <c r="OWE25" s="1538"/>
      <c r="OWF25" s="1538"/>
      <c r="OWG25" s="1538"/>
      <c r="OWH25" s="1538"/>
      <c r="OWI25" s="1538"/>
      <c r="OWJ25" s="1538"/>
      <c r="OWK25" s="1538"/>
      <c r="OWL25" s="1538"/>
      <c r="OWM25" s="1538"/>
      <c r="OWN25" s="1538"/>
      <c r="OWO25" s="1538"/>
      <c r="OWP25" s="1538"/>
      <c r="OWQ25" s="1538"/>
      <c r="OWR25" s="1538"/>
      <c r="OWS25" s="1538"/>
      <c r="OWT25" s="1538"/>
      <c r="OWU25" s="1538"/>
      <c r="OWV25" s="1538"/>
      <c r="OWW25" s="1538"/>
      <c r="OWX25" s="1538"/>
      <c r="OWY25" s="1538"/>
      <c r="OWZ25" s="1538"/>
      <c r="OXA25" s="1538"/>
      <c r="OXB25" s="1538"/>
      <c r="OXC25" s="1538"/>
      <c r="OXD25" s="1538"/>
      <c r="OXE25" s="1538"/>
      <c r="OXF25" s="1538"/>
      <c r="OXG25" s="1538"/>
      <c r="OXH25" s="1538"/>
      <c r="OXI25" s="1538"/>
      <c r="OXJ25" s="1538"/>
      <c r="OXK25" s="1538"/>
      <c r="OXL25" s="1538"/>
      <c r="OXM25" s="1538"/>
      <c r="OXN25" s="1538"/>
      <c r="OXO25" s="1538"/>
      <c r="OXP25" s="1538"/>
      <c r="OXQ25" s="1538"/>
      <c r="OXR25" s="1538"/>
      <c r="OXS25" s="1538"/>
      <c r="OXT25" s="1538"/>
      <c r="OXU25" s="1538"/>
      <c r="OXV25" s="1538"/>
      <c r="OXW25" s="1538"/>
      <c r="OXX25" s="1538"/>
      <c r="OXY25" s="1538"/>
      <c r="OXZ25" s="1538"/>
      <c r="OYA25" s="1538"/>
      <c r="OYB25" s="1538"/>
      <c r="OYC25" s="1538"/>
      <c r="OYD25" s="1538"/>
      <c r="OYE25" s="1538"/>
      <c r="OYF25" s="1538"/>
      <c r="OYG25" s="1538"/>
      <c r="OYH25" s="1538"/>
      <c r="OYI25" s="1538"/>
      <c r="OYJ25" s="1538"/>
      <c r="OYK25" s="1538"/>
      <c r="OYL25" s="1538"/>
      <c r="OYM25" s="1538"/>
      <c r="OYN25" s="1538"/>
      <c r="OYO25" s="1538"/>
      <c r="OYP25" s="1538"/>
      <c r="OYQ25" s="1538"/>
      <c r="OYR25" s="1538"/>
      <c r="OYS25" s="1538"/>
      <c r="OYT25" s="1538"/>
      <c r="OYU25" s="1538"/>
      <c r="OYV25" s="1538"/>
      <c r="OYW25" s="1538"/>
      <c r="OYX25" s="1538"/>
      <c r="OYY25" s="1538"/>
      <c r="OYZ25" s="1538"/>
      <c r="OZA25" s="1538"/>
      <c r="OZB25" s="1538"/>
      <c r="OZC25" s="1538"/>
      <c r="OZD25" s="1538"/>
      <c r="OZE25" s="1538"/>
      <c r="OZF25" s="1538"/>
      <c r="OZG25" s="1538"/>
      <c r="OZH25" s="1538"/>
      <c r="OZI25" s="1538"/>
      <c r="OZJ25" s="1538"/>
      <c r="OZK25" s="1538"/>
      <c r="OZL25" s="1538"/>
      <c r="OZM25" s="1538"/>
      <c r="OZN25" s="1538"/>
      <c r="OZO25" s="1538"/>
      <c r="OZP25" s="1538"/>
      <c r="OZQ25" s="1538"/>
      <c r="OZR25" s="1538"/>
      <c r="OZS25" s="1538"/>
      <c r="OZT25" s="1538"/>
      <c r="OZU25" s="1538"/>
      <c r="OZV25" s="1538"/>
      <c r="OZW25" s="1538"/>
      <c r="OZX25" s="1538"/>
      <c r="OZY25" s="1538"/>
      <c r="OZZ25" s="1538"/>
      <c r="PAA25" s="1538"/>
      <c r="PAB25" s="1538"/>
      <c r="PAC25" s="1538"/>
      <c r="PAD25" s="1538"/>
      <c r="PAE25" s="1538"/>
      <c r="PAF25" s="1538"/>
      <c r="PAG25" s="1538"/>
      <c r="PAH25" s="1538"/>
      <c r="PAI25" s="1538"/>
      <c r="PAJ25" s="1538"/>
      <c r="PAK25" s="1538"/>
      <c r="PAL25" s="1538"/>
      <c r="PAM25" s="1538"/>
      <c r="PAN25" s="1538"/>
      <c r="PAO25" s="1538"/>
      <c r="PAP25" s="1538"/>
      <c r="PAQ25" s="1538"/>
      <c r="PAR25" s="1538"/>
      <c r="PAS25" s="1538"/>
      <c r="PAT25" s="1538"/>
      <c r="PAU25" s="1538"/>
      <c r="PAV25" s="1538"/>
      <c r="PAW25" s="1538"/>
      <c r="PAX25" s="1538"/>
      <c r="PAY25" s="1538"/>
      <c r="PAZ25" s="1538"/>
      <c r="PBA25" s="1538"/>
      <c r="PBB25" s="1538"/>
      <c r="PBC25" s="1538"/>
      <c r="PBD25" s="1538"/>
      <c r="PBE25" s="1538"/>
      <c r="PBF25" s="1538"/>
      <c r="PBG25" s="1538"/>
      <c r="PBH25" s="1538"/>
      <c r="PBI25" s="1538"/>
      <c r="PBJ25" s="1538"/>
      <c r="PBK25" s="1538"/>
      <c r="PBL25" s="1538"/>
      <c r="PBM25" s="1538"/>
      <c r="PBN25" s="1538"/>
      <c r="PBO25" s="1538"/>
      <c r="PBP25" s="1538"/>
      <c r="PBQ25" s="1538"/>
      <c r="PBR25" s="1538"/>
      <c r="PBS25" s="1538"/>
      <c r="PBT25" s="1538"/>
      <c r="PBU25" s="1538"/>
      <c r="PBV25" s="1538"/>
      <c r="PBW25" s="1538"/>
      <c r="PBX25" s="1538"/>
      <c r="PBY25" s="1538"/>
      <c r="PBZ25" s="1538"/>
      <c r="PCA25" s="1538"/>
      <c r="PCB25" s="1538"/>
      <c r="PCC25" s="1538"/>
      <c r="PCD25" s="1538"/>
      <c r="PCE25" s="1538"/>
      <c r="PCF25" s="1538"/>
      <c r="PCG25" s="1538"/>
      <c r="PCH25" s="1538"/>
      <c r="PCI25" s="1538"/>
      <c r="PCJ25" s="1538"/>
      <c r="PCK25" s="1538"/>
      <c r="PCL25" s="1538"/>
      <c r="PCM25" s="1538"/>
      <c r="PCN25" s="1538"/>
      <c r="PCO25" s="1538"/>
      <c r="PCP25" s="1538"/>
      <c r="PCQ25" s="1538"/>
      <c r="PCR25" s="1538"/>
      <c r="PCS25" s="1538"/>
      <c r="PCT25" s="1538"/>
      <c r="PCU25" s="1538"/>
      <c r="PCV25" s="1538"/>
      <c r="PCW25" s="1538"/>
      <c r="PCX25" s="1538"/>
      <c r="PCY25" s="1538"/>
      <c r="PCZ25" s="1538"/>
      <c r="PDA25" s="1538"/>
      <c r="PDB25" s="1538"/>
      <c r="PDC25" s="1538"/>
      <c r="PDD25" s="1538"/>
      <c r="PDE25" s="1538"/>
      <c r="PDF25" s="1538"/>
      <c r="PDG25" s="1538"/>
      <c r="PDH25" s="1538"/>
      <c r="PDI25" s="1538"/>
      <c r="PDJ25" s="1538"/>
      <c r="PDK25" s="1538"/>
      <c r="PDL25" s="1538"/>
      <c r="PDM25" s="1538"/>
      <c r="PDN25" s="1538"/>
      <c r="PDO25" s="1538"/>
      <c r="PDP25" s="1538"/>
      <c r="PDQ25" s="1538"/>
      <c r="PDR25" s="1538"/>
      <c r="PDS25" s="1538"/>
      <c r="PDT25" s="1538"/>
      <c r="PDU25" s="1538"/>
      <c r="PDV25" s="1538"/>
      <c r="PDW25" s="1538"/>
      <c r="PDX25" s="1538"/>
      <c r="PDY25" s="1538"/>
      <c r="PDZ25" s="1538"/>
      <c r="PEA25" s="1538"/>
      <c r="PEB25" s="1538"/>
      <c r="PEC25" s="1538"/>
      <c r="PED25" s="1538"/>
      <c r="PEE25" s="1538"/>
      <c r="PEF25" s="1538"/>
      <c r="PEG25" s="1538"/>
      <c r="PEH25" s="1538"/>
      <c r="PEI25" s="1538"/>
      <c r="PEJ25" s="1538"/>
      <c r="PEK25" s="1538"/>
      <c r="PEL25" s="1538"/>
      <c r="PEM25" s="1538"/>
      <c r="PEN25" s="1538"/>
      <c r="PEO25" s="1538"/>
      <c r="PEP25" s="1538"/>
      <c r="PEQ25" s="1538"/>
      <c r="PER25" s="1538"/>
      <c r="PES25" s="1538"/>
      <c r="PET25" s="1538"/>
      <c r="PEU25" s="1538"/>
      <c r="PEV25" s="1538"/>
      <c r="PEW25" s="1538"/>
      <c r="PEX25" s="1538"/>
      <c r="PEY25" s="1538"/>
      <c r="PEZ25" s="1538"/>
      <c r="PFA25" s="1538"/>
      <c r="PFB25" s="1538"/>
      <c r="PFC25" s="1538"/>
      <c r="PFD25" s="1538"/>
      <c r="PFE25" s="1538"/>
      <c r="PFF25" s="1538"/>
      <c r="PFG25" s="1538"/>
      <c r="PFH25" s="1538"/>
      <c r="PFI25" s="1538"/>
      <c r="PFJ25" s="1538"/>
      <c r="PFK25" s="1538"/>
      <c r="PFL25" s="1538"/>
      <c r="PFM25" s="1538"/>
      <c r="PFN25" s="1538"/>
      <c r="PFO25" s="1538"/>
      <c r="PFP25" s="1538"/>
      <c r="PFQ25" s="1538"/>
      <c r="PFR25" s="1538"/>
      <c r="PFS25" s="1538"/>
      <c r="PFT25" s="1538"/>
      <c r="PFU25" s="1538"/>
      <c r="PFV25" s="1538"/>
      <c r="PFW25" s="1538"/>
      <c r="PFX25" s="1538"/>
      <c r="PFY25" s="1538"/>
      <c r="PFZ25" s="1538"/>
      <c r="PGA25" s="1538"/>
      <c r="PGB25" s="1538"/>
      <c r="PGC25" s="1538"/>
      <c r="PGD25" s="1538"/>
      <c r="PGE25" s="1538"/>
      <c r="PGF25" s="1538"/>
      <c r="PGG25" s="1538"/>
      <c r="PGH25" s="1538"/>
      <c r="PGI25" s="1538"/>
      <c r="PGJ25" s="1538"/>
      <c r="PGK25" s="1538"/>
      <c r="PGL25" s="1538"/>
      <c r="PGM25" s="1538"/>
      <c r="PGN25" s="1538"/>
      <c r="PGO25" s="1538"/>
      <c r="PGP25" s="1538"/>
      <c r="PGQ25" s="1538"/>
      <c r="PGR25" s="1538"/>
      <c r="PGS25" s="1538"/>
      <c r="PGT25" s="1538"/>
      <c r="PGU25" s="1538"/>
      <c r="PGV25" s="1538"/>
      <c r="PGW25" s="1538"/>
      <c r="PGX25" s="1538"/>
      <c r="PGY25" s="1538"/>
      <c r="PGZ25" s="1538"/>
      <c r="PHA25" s="1538"/>
      <c r="PHB25" s="1538"/>
      <c r="PHC25" s="1538"/>
      <c r="PHD25" s="1538"/>
      <c r="PHE25" s="1538"/>
      <c r="PHF25" s="1538"/>
      <c r="PHG25" s="1538"/>
      <c r="PHH25" s="1538"/>
      <c r="PHI25" s="1538"/>
      <c r="PHJ25" s="1538"/>
      <c r="PHK25" s="1538"/>
      <c r="PHL25" s="1538"/>
      <c r="PHM25" s="1538"/>
      <c r="PHN25" s="1538"/>
      <c r="PHO25" s="1538"/>
      <c r="PHP25" s="1538"/>
      <c r="PHQ25" s="1538"/>
      <c r="PHR25" s="1538"/>
      <c r="PHS25" s="1538"/>
      <c r="PHT25" s="1538"/>
      <c r="PHU25" s="1538"/>
      <c r="PHV25" s="1538"/>
      <c r="PHW25" s="1538"/>
      <c r="PHX25" s="1538"/>
      <c r="PHY25" s="1538"/>
      <c r="PHZ25" s="1538"/>
      <c r="PIA25" s="1538"/>
      <c r="PIB25" s="1538"/>
      <c r="PIC25" s="1538"/>
      <c r="PID25" s="1538"/>
      <c r="PIE25" s="1538"/>
      <c r="PIF25" s="1538"/>
      <c r="PIG25" s="1538"/>
      <c r="PIH25" s="1538"/>
      <c r="PII25" s="1538"/>
      <c r="PIJ25" s="1538"/>
      <c r="PIK25" s="1538"/>
      <c r="PIL25" s="1538"/>
      <c r="PIM25" s="1538"/>
      <c r="PIN25" s="1538"/>
      <c r="PIO25" s="1538"/>
      <c r="PIP25" s="1538"/>
      <c r="PIQ25" s="1538"/>
      <c r="PIR25" s="1538"/>
      <c r="PIS25" s="1538"/>
      <c r="PIT25" s="1538"/>
      <c r="PIU25" s="1538"/>
      <c r="PIV25" s="1538"/>
      <c r="PIW25" s="1538"/>
      <c r="PIX25" s="1538"/>
      <c r="PIY25" s="1538"/>
      <c r="PIZ25" s="1538"/>
      <c r="PJA25" s="1538"/>
      <c r="PJB25" s="1538"/>
      <c r="PJC25" s="1538"/>
      <c r="PJD25" s="1538"/>
      <c r="PJE25" s="1538"/>
      <c r="PJF25" s="1538"/>
      <c r="PJG25" s="1538"/>
      <c r="PJH25" s="1538"/>
      <c r="PJI25" s="1538"/>
      <c r="PJJ25" s="1538"/>
      <c r="PJK25" s="1538"/>
      <c r="PJL25" s="1538"/>
      <c r="PJM25" s="1538"/>
      <c r="PJN25" s="1538"/>
      <c r="PJO25" s="1538"/>
      <c r="PJP25" s="1538"/>
      <c r="PJQ25" s="1538"/>
      <c r="PJR25" s="1538"/>
      <c r="PJS25" s="1538"/>
      <c r="PJT25" s="1538"/>
      <c r="PJU25" s="1538"/>
      <c r="PJV25" s="1538"/>
      <c r="PJW25" s="1538"/>
      <c r="PJX25" s="1538"/>
      <c r="PJY25" s="1538"/>
      <c r="PJZ25" s="1538"/>
      <c r="PKA25" s="1538"/>
      <c r="PKB25" s="1538"/>
      <c r="PKC25" s="1538"/>
      <c r="PKD25" s="1538"/>
      <c r="PKE25" s="1538"/>
      <c r="PKF25" s="1538"/>
      <c r="PKG25" s="1538"/>
      <c r="PKH25" s="1538"/>
      <c r="PKI25" s="1538"/>
      <c r="PKJ25" s="1538"/>
      <c r="PKK25" s="1538"/>
      <c r="PKL25" s="1538"/>
      <c r="PKM25" s="1538"/>
      <c r="PKN25" s="1538"/>
      <c r="PKO25" s="1538"/>
      <c r="PKP25" s="1538"/>
      <c r="PKQ25" s="1538"/>
      <c r="PKR25" s="1538"/>
      <c r="PKS25" s="1538"/>
      <c r="PKT25" s="1538"/>
      <c r="PKU25" s="1538"/>
      <c r="PKV25" s="1538"/>
      <c r="PKW25" s="1538"/>
      <c r="PKX25" s="1538"/>
      <c r="PKY25" s="1538"/>
      <c r="PKZ25" s="1538"/>
      <c r="PLA25" s="1538"/>
      <c r="PLB25" s="1538"/>
      <c r="PLC25" s="1538"/>
      <c r="PLD25" s="1538"/>
      <c r="PLE25" s="1538"/>
      <c r="PLF25" s="1538"/>
      <c r="PLG25" s="1538"/>
      <c r="PLH25" s="1538"/>
      <c r="PLI25" s="1538"/>
      <c r="PLJ25" s="1538"/>
      <c r="PLK25" s="1538"/>
      <c r="PLL25" s="1538"/>
      <c r="PLM25" s="1538"/>
      <c r="PLN25" s="1538"/>
      <c r="PLO25" s="1538"/>
      <c r="PLP25" s="1538"/>
      <c r="PLQ25" s="1538"/>
      <c r="PLR25" s="1538"/>
      <c r="PLS25" s="1538"/>
      <c r="PLT25" s="1538"/>
      <c r="PLU25" s="1538"/>
      <c r="PLV25" s="1538"/>
      <c r="PLW25" s="1538"/>
      <c r="PLX25" s="1538"/>
      <c r="PLY25" s="1538"/>
      <c r="PLZ25" s="1538"/>
      <c r="PMA25" s="1538"/>
      <c r="PMB25" s="1538"/>
      <c r="PMC25" s="1538"/>
      <c r="PMD25" s="1538"/>
      <c r="PME25" s="1538"/>
      <c r="PMF25" s="1538"/>
      <c r="PMG25" s="1538"/>
      <c r="PMH25" s="1538"/>
      <c r="PMI25" s="1538"/>
      <c r="PMJ25" s="1538"/>
      <c r="PMK25" s="1538"/>
      <c r="PML25" s="1538"/>
      <c r="PMM25" s="1538"/>
      <c r="PMN25" s="1538"/>
      <c r="PMO25" s="1538"/>
      <c r="PMP25" s="1538"/>
      <c r="PMQ25" s="1538"/>
      <c r="PMR25" s="1538"/>
      <c r="PMS25" s="1538"/>
      <c r="PMT25" s="1538"/>
      <c r="PMU25" s="1538"/>
      <c r="PMV25" s="1538"/>
      <c r="PMW25" s="1538"/>
      <c r="PMX25" s="1538"/>
      <c r="PMY25" s="1538"/>
      <c r="PMZ25" s="1538"/>
      <c r="PNA25" s="1538"/>
      <c r="PNB25" s="1538"/>
      <c r="PNC25" s="1538"/>
      <c r="PND25" s="1538"/>
      <c r="PNE25" s="1538"/>
      <c r="PNF25" s="1538"/>
      <c r="PNG25" s="1538"/>
      <c r="PNH25" s="1538"/>
      <c r="PNI25" s="1538"/>
      <c r="PNJ25" s="1538"/>
      <c r="PNK25" s="1538"/>
      <c r="PNL25" s="1538"/>
      <c r="PNM25" s="1538"/>
      <c r="PNN25" s="1538"/>
      <c r="PNO25" s="1538"/>
      <c r="PNP25" s="1538"/>
      <c r="PNQ25" s="1538"/>
      <c r="PNR25" s="1538"/>
      <c r="PNS25" s="1538"/>
      <c r="PNT25" s="1538"/>
      <c r="PNU25" s="1538"/>
      <c r="PNV25" s="1538"/>
      <c r="PNW25" s="1538"/>
      <c r="PNX25" s="1538"/>
      <c r="PNY25" s="1538"/>
      <c r="PNZ25" s="1538"/>
      <c r="POA25" s="1538"/>
      <c r="POB25" s="1538"/>
      <c r="POC25" s="1538"/>
      <c r="POD25" s="1538"/>
      <c r="POE25" s="1538"/>
      <c r="POF25" s="1538"/>
      <c r="POG25" s="1538"/>
      <c r="POH25" s="1538"/>
      <c r="POI25" s="1538"/>
      <c r="POJ25" s="1538"/>
      <c r="POK25" s="1538"/>
      <c r="POL25" s="1538"/>
      <c r="POM25" s="1538"/>
      <c r="PON25" s="1538"/>
      <c r="POO25" s="1538"/>
      <c r="POP25" s="1538"/>
      <c r="POQ25" s="1538"/>
      <c r="POR25" s="1538"/>
      <c r="POS25" s="1538"/>
      <c r="POT25" s="1538"/>
      <c r="POU25" s="1538"/>
      <c r="POV25" s="1538"/>
      <c r="POW25" s="1538"/>
      <c r="POX25" s="1538"/>
      <c r="POY25" s="1538"/>
      <c r="POZ25" s="1538"/>
      <c r="PPA25" s="1538"/>
      <c r="PPB25" s="1538"/>
      <c r="PPC25" s="1538"/>
      <c r="PPD25" s="1538"/>
      <c r="PPE25" s="1538"/>
      <c r="PPF25" s="1538"/>
      <c r="PPG25" s="1538"/>
      <c r="PPH25" s="1538"/>
      <c r="PPI25" s="1538"/>
      <c r="PPJ25" s="1538"/>
      <c r="PPK25" s="1538"/>
      <c r="PPL25" s="1538"/>
      <c r="PPM25" s="1538"/>
      <c r="PPN25" s="1538"/>
      <c r="PPO25" s="1538"/>
      <c r="PPP25" s="1538"/>
      <c r="PPQ25" s="1538"/>
      <c r="PPR25" s="1538"/>
      <c r="PPS25" s="1538"/>
      <c r="PPT25" s="1538"/>
      <c r="PPU25" s="1538"/>
      <c r="PPV25" s="1538"/>
      <c r="PPW25" s="1538"/>
      <c r="PPX25" s="1538"/>
      <c r="PPY25" s="1538"/>
      <c r="PPZ25" s="1538"/>
      <c r="PQA25" s="1538"/>
      <c r="PQB25" s="1538"/>
      <c r="PQC25" s="1538"/>
      <c r="PQD25" s="1538"/>
      <c r="PQE25" s="1538"/>
      <c r="PQF25" s="1538"/>
      <c r="PQG25" s="1538"/>
      <c r="PQH25" s="1538"/>
      <c r="PQI25" s="1538"/>
      <c r="PQJ25" s="1538"/>
      <c r="PQK25" s="1538"/>
      <c r="PQL25" s="1538"/>
      <c r="PQM25" s="1538"/>
      <c r="PQN25" s="1538"/>
      <c r="PQO25" s="1538"/>
      <c r="PQP25" s="1538"/>
      <c r="PQQ25" s="1538"/>
      <c r="PQR25" s="1538"/>
      <c r="PQS25" s="1538"/>
      <c r="PQT25" s="1538"/>
      <c r="PQU25" s="1538"/>
      <c r="PQV25" s="1538"/>
      <c r="PQW25" s="1538"/>
      <c r="PQX25" s="1538"/>
      <c r="PQY25" s="1538"/>
      <c r="PQZ25" s="1538"/>
      <c r="PRA25" s="1538"/>
      <c r="PRB25" s="1538"/>
      <c r="PRC25" s="1538"/>
      <c r="PRD25" s="1538"/>
      <c r="PRE25" s="1538"/>
      <c r="PRF25" s="1538"/>
      <c r="PRG25" s="1538"/>
      <c r="PRH25" s="1538"/>
      <c r="PRI25" s="1538"/>
      <c r="PRJ25" s="1538"/>
      <c r="PRK25" s="1538"/>
      <c r="PRL25" s="1538"/>
      <c r="PRM25" s="1538"/>
      <c r="PRN25" s="1538"/>
      <c r="PRO25" s="1538"/>
      <c r="PRP25" s="1538"/>
      <c r="PRQ25" s="1538"/>
      <c r="PRR25" s="1538"/>
      <c r="PRS25" s="1538"/>
      <c r="PRT25" s="1538"/>
      <c r="PRU25" s="1538"/>
      <c r="PRV25" s="1538"/>
      <c r="PRW25" s="1538"/>
      <c r="PRX25" s="1538"/>
      <c r="PRY25" s="1538"/>
      <c r="PRZ25" s="1538"/>
      <c r="PSA25" s="1538"/>
      <c r="PSB25" s="1538"/>
      <c r="PSC25" s="1538"/>
      <c r="PSD25" s="1538"/>
      <c r="PSE25" s="1538"/>
      <c r="PSF25" s="1538"/>
      <c r="PSG25" s="1538"/>
      <c r="PSH25" s="1538"/>
      <c r="PSI25" s="1538"/>
      <c r="PSJ25" s="1538"/>
      <c r="PSK25" s="1538"/>
      <c r="PSL25" s="1538"/>
      <c r="PSM25" s="1538"/>
      <c r="PSN25" s="1538"/>
      <c r="PSO25" s="1538"/>
      <c r="PSP25" s="1538"/>
      <c r="PSQ25" s="1538"/>
      <c r="PSR25" s="1538"/>
      <c r="PSS25" s="1538"/>
      <c r="PST25" s="1538"/>
      <c r="PSU25" s="1538"/>
      <c r="PSV25" s="1538"/>
      <c r="PSW25" s="1538"/>
      <c r="PSX25" s="1538"/>
      <c r="PSY25" s="1538"/>
      <c r="PSZ25" s="1538"/>
      <c r="PTA25" s="1538"/>
      <c r="PTB25" s="1538"/>
      <c r="PTC25" s="1538"/>
      <c r="PTD25" s="1538"/>
      <c r="PTE25" s="1538"/>
      <c r="PTF25" s="1538"/>
      <c r="PTG25" s="1538"/>
      <c r="PTH25" s="1538"/>
      <c r="PTI25" s="1538"/>
      <c r="PTJ25" s="1538"/>
      <c r="PTK25" s="1538"/>
      <c r="PTL25" s="1538"/>
      <c r="PTM25" s="1538"/>
      <c r="PTN25" s="1538"/>
      <c r="PTO25" s="1538"/>
      <c r="PTP25" s="1538"/>
      <c r="PTQ25" s="1538"/>
      <c r="PTR25" s="1538"/>
      <c r="PTS25" s="1538"/>
      <c r="PTT25" s="1538"/>
      <c r="PTU25" s="1538"/>
      <c r="PTV25" s="1538"/>
      <c r="PTW25" s="1538"/>
      <c r="PTX25" s="1538"/>
      <c r="PTY25" s="1538"/>
      <c r="PTZ25" s="1538"/>
      <c r="PUA25" s="1538"/>
      <c r="PUB25" s="1538"/>
      <c r="PUC25" s="1538"/>
      <c r="PUD25" s="1538"/>
      <c r="PUE25" s="1538"/>
      <c r="PUF25" s="1538"/>
      <c r="PUG25" s="1538"/>
      <c r="PUH25" s="1538"/>
      <c r="PUI25" s="1538"/>
      <c r="PUJ25" s="1538"/>
      <c r="PUK25" s="1538"/>
      <c r="PUL25" s="1538"/>
      <c r="PUM25" s="1538"/>
      <c r="PUN25" s="1538"/>
      <c r="PUO25" s="1538"/>
      <c r="PUP25" s="1538"/>
      <c r="PUQ25" s="1538"/>
      <c r="PUR25" s="1538"/>
      <c r="PUS25" s="1538"/>
      <c r="PUT25" s="1538"/>
      <c r="PUU25" s="1538"/>
      <c r="PUV25" s="1538"/>
      <c r="PUW25" s="1538"/>
      <c r="PUX25" s="1538"/>
      <c r="PUY25" s="1538"/>
      <c r="PUZ25" s="1538"/>
      <c r="PVA25" s="1538"/>
      <c r="PVB25" s="1538"/>
      <c r="PVC25" s="1538"/>
      <c r="PVD25" s="1538"/>
      <c r="PVE25" s="1538"/>
      <c r="PVF25" s="1538"/>
      <c r="PVG25" s="1538"/>
      <c r="PVH25" s="1538"/>
      <c r="PVI25" s="1538"/>
      <c r="PVJ25" s="1538"/>
      <c r="PVK25" s="1538"/>
      <c r="PVL25" s="1538"/>
      <c r="PVM25" s="1538"/>
      <c r="PVN25" s="1538"/>
      <c r="PVO25" s="1538"/>
      <c r="PVP25" s="1538"/>
      <c r="PVQ25" s="1538"/>
      <c r="PVR25" s="1538"/>
      <c r="PVS25" s="1538"/>
      <c r="PVT25" s="1538"/>
      <c r="PVU25" s="1538"/>
      <c r="PVV25" s="1538"/>
      <c r="PVW25" s="1538"/>
      <c r="PVX25" s="1538"/>
      <c r="PVY25" s="1538"/>
      <c r="PVZ25" s="1538"/>
      <c r="PWA25" s="1538"/>
      <c r="PWB25" s="1538"/>
      <c r="PWC25" s="1538"/>
      <c r="PWD25" s="1538"/>
      <c r="PWE25" s="1538"/>
      <c r="PWF25" s="1538"/>
      <c r="PWG25" s="1538"/>
      <c r="PWH25" s="1538"/>
      <c r="PWI25" s="1538"/>
      <c r="PWJ25" s="1538"/>
      <c r="PWK25" s="1538"/>
      <c r="PWL25" s="1538"/>
      <c r="PWM25" s="1538"/>
      <c r="PWN25" s="1538"/>
      <c r="PWO25" s="1538"/>
      <c r="PWP25" s="1538"/>
      <c r="PWQ25" s="1538"/>
      <c r="PWR25" s="1538"/>
      <c r="PWS25" s="1538"/>
      <c r="PWT25" s="1538"/>
      <c r="PWU25" s="1538"/>
      <c r="PWV25" s="1538"/>
      <c r="PWW25" s="1538"/>
      <c r="PWX25" s="1538"/>
      <c r="PWY25" s="1538"/>
      <c r="PWZ25" s="1538"/>
      <c r="PXA25" s="1538"/>
      <c r="PXB25" s="1538"/>
      <c r="PXC25" s="1538"/>
      <c r="PXD25" s="1538"/>
      <c r="PXE25" s="1538"/>
      <c r="PXF25" s="1538"/>
      <c r="PXG25" s="1538"/>
      <c r="PXH25" s="1538"/>
      <c r="PXI25" s="1538"/>
      <c r="PXJ25" s="1538"/>
      <c r="PXK25" s="1538"/>
      <c r="PXL25" s="1538"/>
      <c r="PXM25" s="1538"/>
      <c r="PXN25" s="1538"/>
      <c r="PXO25" s="1538"/>
      <c r="PXP25" s="1538"/>
      <c r="PXQ25" s="1538"/>
      <c r="PXR25" s="1538"/>
      <c r="PXS25" s="1538"/>
      <c r="PXT25" s="1538"/>
      <c r="PXU25" s="1538"/>
      <c r="PXV25" s="1538"/>
      <c r="PXW25" s="1538"/>
      <c r="PXX25" s="1538"/>
      <c r="PXY25" s="1538"/>
      <c r="PXZ25" s="1538"/>
      <c r="PYA25" s="1538"/>
      <c r="PYB25" s="1538"/>
      <c r="PYC25" s="1538"/>
      <c r="PYD25" s="1538"/>
      <c r="PYE25" s="1538"/>
      <c r="PYF25" s="1538"/>
      <c r="PYG25" s="1538"/>
      <c r="PYH25" s="1538"/>
      <c r="PYI25" s="1538"/>
      <c r="PYJ25" s="1538"/>
      <c r="PYK25" s="1538"/>
      <c r="PYL25" s="1538"/>
      <c r="PYM25" s="1538"/>
      <c r="PYN25" s="1538"/>
      <c r="PYO25" s="1538"/>
      <c r="PYP25" s="1538"/>
      <c r="PYQ25" s="1538"/>
      <c r="PYR25" s="1538"/>
      <c r="PYS25" s="1538"/>
      <c r="PYT25" s="1538"/>
      <c r="PYU25" s="1538"/>
      <c r="PYV25" s="1538"/>
      <c r="PYW25" s="1538"/>
      <c r="PYX25" s="1538"/>
      <c r="PYY25" s="1538"/>
      <c r="PYZ25" s="1538"/>
      <c r="PZA25" s="1538"/>
      <c r="PZB25" s="1538"/>
      <c r="PZC25" s="1538"/>
      <c r="PZD25" s="1538"/>
      <c r="PZE25" s="1538"/>
      <c r="PZF25" s="1538"/>
      <c r="PZG25" s="1538"/>
      <c r="PZH25" s="1538"/>
      <c r="PZI25" s="1538"/>
      <c r="PZJ25" s="1538"/>
      <c r="PZK25" s="1538"/>
      <c r="PZL25" s="1538"/>
      <c r="PZM25" s="1538"/>
      <c r="PZN25" s="1538"/>
      <c r="PZO25" s="1538"/>
      <c r="PZP25" s="1538"/>
      <c r="PZQ25" s="1538"/>
      <c r="PZR25" s="1538"/>
      <c r="PZS25" s="1538"/>
      <c r="PZT25" s="1538"/>
      <c r="PZU25" s="1538"/>
      <c r="PZV25" s="1538"/>
      <c r="PZW25" s="1538"/>
      <c r="PZX25" s="1538"/>
      <c r="PZY25" s="1538"/>
      <c r="PZZ25" s="1538"/>
      <c r="QAA25" s="1538"/>
      <c r="QAB25" s="1538"/>
      <c r="QAC25" s="1538"/>
      <c r="QAD25" s="1538"/>
      <c r="QAE25" s="1538"/>
      <c r="QAF25" s="1538"/>
      <c r="QAG25" s="1538"/>
      <c r="QAH25" s="1538"/>
      <c r="QAI25" s="1538"/>
      <c r="QAJ25" s="1538"/>
      <c r="QAK25" s="1538"/>
      <c r="QAL25" s="1538"/>
      <c r="QAM25" s="1538"/>
      <c r="QAN25" s="1538"/>
      <c r="QAO25" s="1538"/>
      <c r="QAP25" s="1538"/>
      <c r="QAQ25" s="1538"/>
      <c r="QAR25" s="1538"/>
      <c r="QAS25" s="1538"/>
      <c r="QAT25" s="1538"/>
      <c r="QAU25" s="1538"/>
      <c r="QAV25" s="1538"/>
      <c r="QAW25" s="1538"/>
      <c r="QAX25" s="1538"/>
      <c r="QAY25" s="1538"/>
      <c r="QAZ25" s="1538"/>
      <c r="QBA25" s="1538"/>
      <c r="QBB25" s="1538"/>
      <c r="QBC25" s="1538"/>
      <c r="QBD25" s="1538"/>
      <c r="QBE25" s="1538"/>
      <c r="QBF25" s="1538"/>
      <c r="QBG25" s="1538"/>
      <c r="QBH25" s="1538"/>
      <c r="QBI25" s="1538"/>
      <c r="QBJ25" s="1538"/>
      <c r="QBK25" s="1538"/>
      <c r="QBL25" s="1538"/>
      <c r="QBM25" s="1538"/>
      <c r="QBN25" s="1538"/>
      <c r="QBO25" s="1538"/>
      <c r="QBP25" s="1538"/>
      <c r="QBQ25" s="1538"/>
      <c r="QBR25" s="1538"/>
      <c r="QBS25" s="1538"/>
      <c r="QBT25" s="1538"/>
      <c r="QBU25" s="1538"/>
      <c r="QBV25" s="1538"/>
      <c r="QBW25" s="1538"/>
      <c r="QBX25" s="1538"/>
      <c r="QBY25" s="1538"/>
      <c r="QBZ25" s="1538"/>
      <c r="QCA25" s="1538"/>
      <c r="QCB25" s="1538"/>
      <c r="QCC25" s="1538"/>
      <c r="QCD25" s="1538"/>
      <c r="QCE25" s="1538"/>
      <c r="QCF25" s="1538"/>
      <c r="QCG25" s="1538"/>
      <c r="QCH25" s="1538"/>
      <c r="QCI25" s="1538"/>
      <c r="QCJ25" s="1538"/>
      <c r="QCK25" s="1538"/>
      <c r="QCL25" s="1538"/>
      <c r="QCM25" s="1538"/>
      <c r="QCN25" s="1538"/>
      <c r="QCO25" s="1538"/>
      <c r="QCP25" s="1538"/>
      <c r="QCQ25" s="1538"/>
      <c r="QCR25" s="1538"/>
      <c r="QCS25" s="1538"/>
      <c r="QCT25" s="1538"/>
      <c r="QCU25" s="1538"/>
      <c r="QCV25" s="1538"/>
      <c r="QCW25" s="1538"/>
      <c r="QCX25" s="1538"/>
      <c r="QCY25" s="1538"/>
      <c r="QCZ25" s="1538"/>
      <c r="QDA25" s="1538"/>
      <c r="QDB25" s="1538"/>
      <c r="QDC25" s="1538"/>
      <c r="QDD25" s="1538"/>
      <c r="QDE25" s="1538"/>
      <c r="QDF25" s="1538"/>
      <c r="QDG25" s="1538"/>
      <c r="QDH25" s="1538"/>
      <c r="QDI25" s="1538"/>
      <c r="QDJ25" s="1538"/>
      <c r="QDK25" s="1538"/>
      <c r="QDL25" s="1538"/>
      <c r="QDM25" s="1538"/>
      <c r="QDN25" s="1538"/>
      <c r="QDO25" s="1538"/>
      <c r="QDP25" s="1538"/>
      <c r="QDQ25" s="1538"/>
      <c r="QDR25" s="1538"/>
      <c r="QDS25" s="1538"/>
      <c r="QDT25" s="1538"/>
      <c r="QDU25" s="1538"/>
      <c r="QDV25" s="1538"/>
      <c r="QDW25" s="1538"/>
      <c r="QDX25" s="1538"/>
      <c r="QDY25" s="1538"/>
      <c r="QDZ25" s="1538"/>
      <c r="QEA25" s="1538"/>
      <c r="QEB25" s="1538"/>
      <c r="QEC25" s="1538"/>
      <c r="QED25" s="1538"/>
      <c r="QEE25" s="1538"/>
      <c r="QEF25" s="1538"/>
      <c r="QEG25" s="1538"/>
      <c r="QEH25" s="1538"/>
      <c r="QEI25" s="1538"/>
      <c r="QEJ25" s="1538"/>
      <c r="QEK25" s="1538"/>
      <c r="QEL25" s="1538"/>
      <c r="QEM25" s="1538"/>
      <c r="QEN25" s="1538"/>
      <c r="QEO25" s="1538"/>
      <c r="QEP25" s="1538"/>
      <c r="QEQ25" s="1538"/>
      <c r="QER25" s="1538"/>
      <c r="QES25" s="1538"/>
      <c r="QET25" s="1538"/>
      <c r="QEU25" s="1538"/>
      <c r="QEV25" s="1538"/>
      <c r="QEW25" s="1538"/>
      <c r="QEX25" s="1538"/>
      <c r="QEY25" s="1538"/>
      <c r="QEZ25" s="1538"/>
      <c r="QFA25" s="1538"/>
      <c r="QFB25" s="1538"/>
      <c r="QFC25" s="1538"/>
      <c r="QFD25" s="1538"/>
      <c r="QFE25" s="1538"/>
      <c r="QFF25" s="1538"/>
      <c r="QFG25" s="1538"/>
      <c r="QFH25" s="1538"/>
      <c r="QFI25" s="1538"/>
      <c r="QFJ25" s="1538"/>
      <c r="QFK25" s="1538"/>
      <c r="QFL25" s="1538"/>
      <c r="QFM25" s="1538"/>
      <c r="QFN25" s="1538"/>
      <c r="QFO25" s="1538"/>
      <c r="QFP25" s="1538"/>
      <c r="QFQ25" s="1538"/>
      <c r="QFR25" s="1538"/>
      <c r="QFS25" s="1538"/>
      <c r="QFT25" s="1538"/>
      <c r="QFU25" s="1538"/>
      <c r="QFV25" s="1538"/>
      <c r="QFW25" s="1538"/>
      <c r="QFX25" s="1538"/>
      <c r="QFY25" s="1538"/>
      <c r="QFZ25" s="1538"/>
      <c r="QGA25" s="1538"/>
      <c r="QGB25" s="1538"/>
      <c r="QGC25" s="1538"/>
      <c r="QGD25" s="1538"/>
      <c r="QGE25" s="1538"/>
      <c r="QGF25" s="1538"/>
      <c r="QGG25" s="1538"/>
      <c r="QGH25" s="1538"/>
      <c r="QGI25" s="1538"/>
      <c r="QGJ25" s="1538"/>
      <c r="QGK25" s="1538"/>
      <c r="QGL25" s="1538"/>
      <c r="QGM25" s="1538"/>
      <c r="QGN25" s="1538"/>
      <c r="QGO25" s="1538"/>
      <c r="QGP25" s="1538"/>
      <c r="QGQ25" s="1538"/>
      <c r="QGR25" s="1538"/>
      <c r="QGS25" s="1538"/>
      <c r="QGT25" s="1538"/>
      <c r="QGU25" s="1538"/>
      <c r="QGV25" s="1538"/>
      <c r="QGW25" s="1538"/>
      <c r="QGX25" s="1538"/>
      <c r="QGY25" s="1538"/>
      <c r="QGZ25" s="1538"/>
      <c r="QHA25" s="1538"/>
      <c r="QHB25" s="1538"/>
      <c r="QHC25" s="1538"/>
      <c r="QHD25" s="1538"/>
      <c r="QHE25" s="1538"/>
      <c r="QHF25" s="1538"/>
      <c r="QHG25" s="1538"/>
      <c r="QHH25" s="1538"/>
      <c r="QHI25" s="1538"/>
      <c r="QHJ25" s="1538"/>
      <c r="QHK25" s="1538"/>
      <c r="QHL25" s="1538"/>
      <c r="QHM25" s="1538"/>
      <c r="QHN25" s="1538"/>
      <c r="QHO25" s="1538"/>
      <c r="QHP25" s="1538"/>
      <c r="QHQ25" s="1538"/>
      <c r="QHR25" s="1538"/>
      <c r="QHS25" s="1538"/>
      <c r="QHT25" s="1538"/>
      <c r="QHU25" s="1538"/>
      <c r="QHV25" s="1538"/>
      <c r="QHW25" s="1538"/>
      <c r="QHX25" s="1538"/>
      <c r="QHY25" s="1538"/>
      <c r="QHZ25" s="1538"/>
      <c r="QIA25" s="1538"/>
      <c r="QIB25" s="1538"/>
      <c r="QIC25" s="1538"/>
      <c r="QID25" s="1538"/>
      <c r="QIE25" s="1538"/>
      <c r="QIF25" s="1538"/>
      <c r="QIG25" s="1538"/>
      <c r="QIH25" s="1538"/>
      <c r="QII25" s="1538"/>
      <c r="QIJ25" s="1538"/>
      <c r="QIK25" s="1538"/>
      <c r="QIL25" s="1538"/>
      <c r="QIM25" s="1538"/>
      <c r="QIN25" s="1538"/>
      <c r="QIO25" s="1538"/>
      <c r="QIP25" s="1538"/>
      <c r="QIQ25" s="1538"/>
      <c r="QIR25" s="1538"/>
      <c r="QIS25" s="1538"/>
      <c r="QIT25" s="1538"/>
      <c r="QIU25" s="1538"/>
      <c r="QIV25" s="1538"/>
      <c r="QIW25" s="1538"/>
      <c r="QIX25" s="1538"/>
      <c r="QIY25" s="1538"/>
      <c r="QIZ25" s="1538"/>
      <c r="QJA25" s="1538"/>
      <c r="QJB25" s="1538"/>
      <c r="QJC25" s="1538"/>
      <c r="QJD25" s="1538"/>
      <c r="QJE25" s="1538"/>
      <c r="QJF25" s="1538"/>
      <c r="QJG25" s="1538"/>
      <c r="QJH25" s="1538"/>
      <c r="QJI25" s="1538"/>
      <c r="QJJ25" s="1538"/>
      <c r="QJK25" s="1538"/>
      <c r="QJL25" s="1538"/>
      <c r="QJM25" s="1538"/>
      <c r="QJN25" s="1538"/>
      <c r="QJO25" s="1538"/>
      <c r="QJP25" s="1538"/>
      <c r="QJQ25" s="1538"/>
      <c r="QJR25" s="1538"/>
      <c r="QJS25" s="1538"/>
      <c r="QJT25" s="1538"/>
      <c r="QJU25" s="1538"/>
      <c r="QJV25" s="1538"/>
      <c r="QJW25" s="1538"/>
      <c r="QJX25" s="1538"/>
      <c r="QJY25" s="1538"/>
      <c r="QJZ25" s="1538"/>
      <c r="QKA25" s="1538"/>
      <c r="QKB25" s="1538"/>
      <c r="QKC25" s="1538"/>
      <c r="QKD25" s="1538"/>
      <c r="QKE25" s="1538"/>
      <c r="QKF25" s="1538"/>
      <c r="QKG25" s="1538"/>
      <c r="QKH25" s="1538"/>
      <c r="QKI25" s="1538"/>
      <c r="QKJ25" s="1538"/>
      <c r="QKK25" s="1538"/>
      <c r="QKL25" s="1538"/>
      <c r="QKM25" s="1538"/>
      <c r="QKN25" s="1538"/>
      <c r="QKO25" s="1538"/>
      <c r="QKP25" s="1538"/>
      <c r="QKQ25" s="1538"/>
      <c r="QKR25" s="1538"/>
      <c r="QKS25" s="1538"/>
      <c r="QKT25" s="1538"/>
      <c r="QKU25" s="1538"/>
      <c r="QKV25" s="1538"/>
      <c r="QKW25" s="1538"/>
      <c r="QKX25" s="1538"/>
      <c r="QKY25" s="1538"/>
      <c r="QKZ25" s="1538"/>
      <c r="QLA25" s="1538"/>
      <c r="QLB25" s="1538"/>
      <c r="QLC25" s="1538"/>
      <c r="QLD25" s="1538"/>
      <c r="QLE25" s="1538"/>
      <c r="QLF25" s="1538"/>
      <c r="QLG25" s="1538"/>
      <c r="QLH25" s="1538"/>
      <c r="QLI25" s="1538"/>
      <c r="QLJ25" s="1538"/>
      <c r="QLK25" s="1538"/>
      <c r="QLL25" s="1538"/>
      <c r="QLM25" s="1538"/>
      <c r="QLN25" s="1538"/>
      <c r="QLO25" s="1538"/>
      <c r="QLP25" s="1538"/>
      <c r="QLQ25" s="1538"/>
      <c r="QLR25" s="1538"/>
      <c r="QLS25" s="1538"/>
      <c r="QLT25" s="1538"/>
      <c r="QLU25" s="1538"/>
      <c r="QLV25" s="1538"/>
      <c r="QLW25" s="1538"/>
      <c r="QLX25" s="1538"/>
      <c r="QLY25" s="1538"/>
      <c r="QLZ25" s="1538"/>
      <c r="QMA25" s="1538"/>
      <c r="QMB25" s="1538"/>
      <c r="QMC25" s="1538"/>
      <c r="QMD25" s="1538"/>
      <c r="QME25" s="1538"/>
      <c r="QMF25" s="1538"/>
      <c r="QMG25" s="1538"/>
      <c r="QMH25" s="1538"/>
      <c r="QMI25" s="1538"/>
      <c r="QMJ25" s="1538"/>
      <c r="QMK25" s="1538"/>
      <c r="QML25" s="1538"/>
      <c r="QMM25" s="1538"/>
      <c r="QMN25" s="1538"/>
      <c r="QMO25" s="1538"/>
      <c r="QMP25" s="1538"/>
      <c r="QMQ25" s="1538"/>
      <c r="QMR25" s="1538"/>
      <c r="QMS25" s="1538"/>
      <c r="QMT25" s="1538"/>
      <c r="QMU25" s="1538"/>
      <c r="QMV25" s="1538"/>
      <c r="QMW25" s="1538"/>
      <c r="QMX25" s="1538"/>
      <c r="QMY25" s="1538"/>
      <c r="QMZ25" s="1538"/>
      <c r="QNA25" s="1538"/>
      <c r="QNB25" s="1538"/>
      <c r="QNC25" s="1538"/>
      <c r="QND25" s="1538"/>
      <c r="QNE25" s="1538"/>
      <c r="QNF25" s="1538"/>
      <c r="QNG25" s="1538"/>
      <c r="QNH25" s="1538"/>
      <c r="QNI25" s="1538"/>
      <c r="QNJ25" s="1538"/>
      <c r="QNK25" s="1538"/>
      <c r="QNL25" s="1538"/>
      <c r="QNM25" s="1538"/>
      <c r="QNN25" s="1538"/>
      <c r="QNO25" s="1538"/>
      <c r="QNP25" s="1538"/>
      <c r="QNQ25" s="1538"/>
      <c r="QNR25" s="1538"/>
      <c r="QNS25" s="1538"/>
      <c r="QNT25" s="1538"/>
      <c r="QNU25" s="1538"/>
      <c r="QNV25" s="1538"/>
      <c r="QNW25" s="1538"/>
      <c r="QNX25" s="1538"/>
      <c r="QNY25" s="1538"/>
      <c r="QNZ25" s="1538"/>
      <c r="QOA25" s="1538"/>
      <c r="QOB25" s="1538"/>
      <c r="QOC25" s="1538"/>
      <c r="QOD25" s="1538"/>
      <c r="QOE25" s="1538"/>
      <c r="QOF25" s="1538"/>
      <c r="QOG25" s="1538"/>
      <c r="QOH25" s="1538"/>
      <c r="QOI25" s="1538"/>
      <c r="QOJ25" s="1538"/>
      <c r="QOK25" s="1538"/>
      <c r="QOL25" s="1538"/>
      <c r="QOM25" s="1538"/>
      <c r="QON25" s="1538"/>
      <c r="QOO25" s="1538"/>
      <c r="QOP25" s="1538"/>
      <c r="QOQ25" s="1538"/>
      <c r="QOR25" s="1538"/>
      <c r="QOS25" s="1538"/>
      <c r="QOT25" s="1538"/>
      <c r="QOU25" s="1538"/>
      <c r="QOV25" s="1538"/>
      <c r="QOW25" s="1538"/>
      <c r="QOX25" s="1538"/>
      <c r="QOY25" s="1538"/>
      <c r="QOZ25" s="1538"/>
      <c r="QPA25" s="1538"/>
      <c r="QPB25" s="1538"/>
      <c r="QPC25" s="1538"/>
      <c r="QPD25" s="1538"/>
      <c r="QPE25" s="1538"/>
      <c r="QPF25" s="1538"/>
      <c r="QPG25" s="1538"/>
      <c r="QPH25" s="1538"/>
      <c r="QPI25" s="1538"/>
      <c r="QPJ25" s="1538"/>
      <c r="QPK25" s="1538"/>
      <c r="QPL25" s="1538"/>
      <c r="QPM25" s="1538"/>
      <c r="QPN25" s="1538"/>
      <c r="QPO25" s="1538"/>
      <c r="QPP25" s="1538"/>
      <c r="QPQ25" s="1538"/>
      <c r="QPR25" s="1538"/>
      <c r="QPS25" s="1538"/>
      <c r="QPT25" s="1538"/>
      <c r="QPU25" s="1538"/>
      <c r="QPV25" s="1538"/>
      <c r="QPW25" s="1538"/>
      <c r="QPX25" s="1538"/>
      <c r="QPY25" s="1538"/>
      <c r="QPZ25" s="1538"/>
      <c r="QQA25" s="1538"/>
      <c r="QQB25" s="1538"/>
      <c r="QQC25" s="1538"/>
      <c r="QQD25" s="1538"/>
      <c r="QQE25" s="1538"/>
      <c r="QQF25" s="1538"/>
      <c r="QQG25" s="1538"/>
      <c r="QQH25" s="1538"/>
      <c r="QQI25" s="1538"/>
      <c r="QQJ25" s="1538"/>
      <c r="QQK25" s="1538"/>
      <c r="QQL25" s="1538"/>
      <c r="QQM25" s="1538"/>
      <c r="QQN25" s="1538"/>
      <c r="QQO25" s="1538"/>
      <c r="QQP25" s="1538"/>
      <c r="QQQ25" s="1538"/>
      <c r="QQR25" s="1538"/>
      <c r="QQS25" s="1538"/>
      <c r="QQT25" s="1538"/>
      <c r="QQU25" s="1538"/>
      <c r="QQV25" s="1538"/>
      <c r="QQW25" s="1538"/>
      <c r="QQX25" s="1538"/>
      <c r="QQY25" s="1538"/>
      <c r="QQZ25" s="1538"/>
      <c r="QRA25" s="1538"/>
      <c r="QRB25" s="1538"/>
      <c r="QRC25" s="1538"/>
      <c r="QRD25" s="1538"/>
      <c r="QRE25" s="1538"/>
      <c r="QRF25" s="1538"/>
      <c r="QRG25" s="1538"/>
      <c r="QRH25" s="1538"/>
      <c r="QRI25" s="1538"/>
      <c r="QRJ25" s="1538"/>
      <c r="QRK25" s="1538"/>
      <c r="QRL25" s="1538"/>
      <c r="QRM25" s="1538"/>
      <c r="QRN25" s="1538"/>
      <c r="QRO25" s="1538"/>
      <c r="QRP25" s="1538"/>
      <c r="QRQ25" s="1538"/>
      <c r="QRR25" s="1538"/>
      <c r="QRS25" s="1538"/>
      <c r="QRT25" s="1538"/>
      <c r="QRU25" s="1538"/>
      <c r="QRV25" s="1538"/>
      <c r="QRW25" s="1538"/>
      <c r="QRX25" s="1538"/>
      <c r="QRY25" s="1538"/>
      <c r="QRZ25" s="1538"/>
      <c r="QSA25" s="1538"/>
      <c r="QSB25" s="1538"/>
      <c r="QSC25" s="1538"/>
      <c r="QSD25" s="1538"/>
      <c r="QSE25" s="1538"/>
      <c r="QSF25" s="1538"/>
      <c r="QSG25" s="1538"/>
      <c r="QSH25" s="1538"/>
      <c r="QSI25" s="1538"/>
      <c r="QSJ25" s="1538"/>
      <c r="QSK25" s="1538"/>
      <c r="QSL25" s="1538"/>
      <c r="QSM25" s="1538"/>
      <c r="QSN25" s="1538"/>
      <c r="QSO25" s="1538"/>
      <c r="QSP25" s="1538"/>
      <c r="QSQ25" s="1538"/>
      <c r="QSR25" s="1538"/>
      <c r="QSS25" s="1538"/>
      <c r="QST25" s="1538"/>
      <c r="QSU25" s="1538"/>
      <c r="QSV25" s="1538"/>
      <c r="QSW25" s="1538"/>
      <c r="QSX25" s="1538"/>
      <c r="QSY25" s="1538"/>
      <c r="QSZ25" s="1538"/>
      <c r="QTA25" s="1538"/>
      <c r="QTB25" s="1538"/>
      <c r="QTC25" s="1538"/>
      <c r="QTD25" s="1538"/>
      <c r="QTE25" s="1538"/>
      <c r="QTF25" s="1538"/>
      <c r="QTG25" s="1538"/>
      <c r="QTH25" s="1538"/>
      <c r="QTI25" s="1538"/>
      <c r="QTJ25" s="1538"/>
      <c r="QTK25" s="1538"/>
      <c r="QTL25" s="1538"/>
      <c r="QTM25" s="1538"/>
      <c r="QTN25" s="1538"/>
      <c r="QTO25" s="1538"/>
      <c r="QTP25" s="1538"/>
      <c r="QTQ25" s="1538"/>
      <c r="QTR25" s="1538"/>
      <c r="QTS25" s="1538"/>
      <c r="QTT25" s="1538"/>
      <c r="QTU25" s="1538"/>
      <c r="QTV25" s="1538"/>
      <c r="QTW25" s="1538"/>
      <c r="QTX25" s="1538"/>
      <c r="QTY25" s="1538"/>
      <c r="QTZ25" s="1538"/>
      <c r="QUA25" s="1538"/>
      <c r="QUB25" s="1538"/>
      <c r="QUC25" s="1538"/>
      <c r="QUD25" s="1538"/>
      <c r="QUE25" s="1538"/>
      <c r="QUF25" s="1538"/>
      <c r="QUG25" s="1538"/>
      <c r="QUH25" s="1538"/>
      <c r="QUI25" s="1538"/>
      <c r="QUJ25" s="1538"/>
      <c r="QUK25" s="1538"/>
      <c r="QUL25" s="1538"/>
      <c r="QUM25" s="1538"/>
      <c r="QUN25" s="1538"/>
      <c r="QUO25" s="1538"/>
      <c r="QUP25" s="1538"/>
      <c r="QUQ25" s="1538"/>
      <c r="QUR25" s="1538"/>
      <c r="QUS25" s="1538"/>
      <c r="QUT25" s="1538"/>
      <c r="QUU25" s="1538"/>
      <c r="QUV25" s="1538"/>
      <c r="QUW25" s="1538"/>
      <c r="QUX25" s="1538"/>
      <c r="QUY25" s="1538"/>
      <c r="QUZ25" s="1538"/>
      <c r="QVA25" s="1538"/>
      <c r="QVB25" s="1538"/>
      <c r="QVC25" s="1538"/>
      <c r="QVD25" s="1538"/>
      <c r="QVE25" s="1538"/>
      <c r="QVF25" s="1538"/>
      <c r="QVG25" s="1538"/>
      <c r="QVH25" s="1538"/>
      <c r="QVI25" s="1538"/>
      <c r="QVJ25" s="1538"/>
      <c r="QVK25" s="1538"/>
      <c r="QVL25" s="1538"/>
      <c r="QVM25" s="1538"/>
      <c r="QVN25" s="1538"/>
      <c r="QVO25" s="1538"/>
      <c r="QVP25" s="1538"/>
      <c r="QVQ25" s="1538"/>
      <c r="QVR25" s="1538"/>
      <c r="QVS25" s="1538"/>
      <c r="QVT25" s="1538"/>
      <c r="QVU25" s="1538"/>
      <c r="QVV25" s="1538"/>
      <c r="QVW25" s="1538"/>
      <c r="QVX25" s="1538"/>
      <c r="QVY25" s="1538"/>
      <c r="QVZ25" s="1538"/>
      <c r="QWA25" s="1538"/>
      <c r="QWB25" s="1538"/>
      <c r="QWC25" s="1538"/>
      <c r="QWD25" s="1538"/>
      <c r="QWE25" s="1538"/>
      <c r="QWF25" s="1538"/>
      <c r="QWG25" s="1538"/>
      <c r="QWH25" s="1538"/>
      <c r="QWI25" s="1538"/>
      <c r="QWJ25" s="1538"/>
      <c r="QWK25" s="1538"/>
      <c r="QWL25" s="1538"/>
      <c r="QWM25" s="1538"/>
      <c r="QWN25" s="1538"/>
      <c r="QWO25" s="1538"/>
      <c r="QWP25" s="1538"/>
      <c r="QWQ25" s="1538"/>
      <c r="QWR25" s="1538"/>
      <c r="QWS25" s="1538"/>
      <c r="QWT25" s="1538"/>
      <c r="QWU25" s="1538"/>
      <c r="QWV25" s="1538"/>
      <c r="QWW25" s="1538"/>
      <c r="QWX25" s="1538"/>
      <c r="QWY25" s="1538"/>
      <c r="QWZ25" s="1538"/>
      <c r="QXA25" s="1538"/>
      <c r="QXB25" s="1538"/>
      <c r="QXC25" s="1538"/>
      <c r="QXD25" s="1538"/>
      <c r="QXE25" s="1538"/>
      <c r="QXF25" s="1538"/>
      <c r="QXG25" s="1538"/>
      <c r="QXH25" s="1538"/>
      <c r="QXI25" s="1538"/>
      <c r="QXJ25" s="1538"/>
      <c r="QXK25" s="1538"/>
      <c r="QXL25" s="1538"/>
      <c r="QXM25" s="1538"/>
      <c r="QXN25" s="1538"/>
      <c r="QXO25" s="1538"/>
      <c r="QXP25" s="1538"/>
      <c r="QXQ25" s="1538"/>
      <c r="QXR25" s="1538"/>
      <c r="QXS25" s="1538"/>
      <c r="QXT25" s="1538"/>
      <c r="QXU25" s="1538"/>
      <c r="QXV25" s="1538"/>
      <c r="QXW25" s="1538"/>
      <c r="QXX25" s="1538"/>
      <c r="QXY25" s="1538"/>
      <c r="QXZ25" s="1538"/>
      <c r="QYA25" s="1538"/>
      <c r="QYB25" s="1538"/>
      <c r="QYC25" s="1538"/>
      <c r="QYD25" s="1538"/>
      <c r="QYE25" s="1538"/>
      <c r="QYF25" s="1538"/>
      <c r="QYG25" s="1538"/>
      <c r="QYH25" s="1538"/>
      <c r="QYI25" s="1538"/>
      <c r="QYJ25" s="1538"/>
      <c r="QYK25" s="1538"/>
      <c r="QYL25" s="1538"/>
      <c r="QYM25" s="1538"/>
      <c r="QYN25" s="1538"/>
      <c r="QYO25" s="1538"/>
      <c r="QYP25" s="1538"/>
      <c r="QYQ25" s="1538"/>
      <c r="QYR25" s="1538"/>
      <c r="QYS25" s="1538"/>
      <c r="QYT25" s="1538"/>
      <c r="QYU25" s="1538"/>
      <c r="QYV25" s="1538"/>
      <c r="QYW25" s="1538"/>
      <c r="QYX25" s="1538"/>
      <c r="QYY25" s="1538"/>
      <c r="QYZ25" s="1538"/>
      <c r="QZA25" s="1538"/>
      <c r="QZB25" s="1538"/>
      <c r="QZC25" s="1538"/>
      <c r="QZD25" s="1538"/>
      <c r="QZE25" s="1538"/>
      <c r="QZF25" s="1538"/>
      <c r="QZG25" s="1538"/>
      <c r="QZH25" s="1538"/>
      <c r="QZI25" s="1538"/>
      <c r="QZJ25" s="1538"/>
      <c r="QZK25" s="1538"/>
      <c r="QZL25" s="1538"/>
      <c r="QZM25" s="1538"/>
      <c r="QZN25" s="1538"/>
      <c r="QZO25" s="1538"/>
      <c r="QZP25" s="1538"/>
      <c r="QZQ25" s="1538"/>
      <c r="QZR25" s="1538"/>
      <c r="QZS25" s="1538"/>
      <c r="QZT25" s="1538"/>
      <c r="QZU25" s="1538"/>
      <c r="QZV25" s="1538"/>
      <c r="QZW25" s="1538"/>
      <c r="QZX25" s="1538"/>
      <c r="QZY25" s="1538"/>
      <c r="QZZ25" s="1538"/>
      <c r="RAA25" s="1538"/>
      <c r="RAB25" s="1538"/>
      <c r="RAC25" s="1538"/>
      <c r="RAD25" s="1538"/>
      <c r="RAE25" s="1538"/>
      <c r="RAF25" s="1538"/>
      <c r="RAG25" s="1538"/>
      <c r="RAH25" s="1538"/>
      <c r="RAI25" s="1538"/>
      <c r="RAJ25" s="1538"/>
      <c r="RAK25" s="1538"/>
      <c r="RAL25" s="1538"/>
      <c r="RAM25" s="1538"/>
      <c r="RAN25" s="1538"/>
      <c r="RAO25" s="1538"/>
      <c r="RAP25" s="1538"/>
      <c r="RAQ25" s="1538"/>
      <c r="RAR25" s="1538"/>
      <c r="RAS25" s="1538"/>
      <c r="RAT25" s="1538"/>
      <c r="RAU25" s="1538"/>
      <c r="RAV25" s="1538"/>
      <c r="RAW25" s="1538"/>
      <c r="RAX25" s="1538"/>
      <c r="RAY25" s="1538"/>
      <c r="RAZ25" s="1538"/>
      <c r="RBA25" s="1538"/>
      <c r="RBB25" s="1538"/>
      <c r="RBC25" s="1538"/>
      <c r="RBD25" s="1538"/>
      <c r="RBE25" s="1538"/>
      <c r="RBF25" s="1538"/>
      <c r="RBG25" s="1538"/>
      <c r="RBH25" s="1538"/>
      <c r="RBI25" s="1538"/>
      <c r="RBJ25" s="1538"/>
      <c r="RBK25" s="1538"/>
      <c r="RBL25" s="1538"/>
      <c r="RBM25" s="1538"/>
      <c r="RBN25" s="1538"/>
      <c r="RBO25" s="1538"/>
      <c r="RBP25" s="1538"/>
      <c r="RBQ25" s="1538"/>
      <c r="RBR25" s="1538"/>
      <c r="RBS25" s="1538"/>
      <c r="RBT25" s="1538"/>
      <c r="RBU25" s="1538"/>
      <c r="RBV25" s="1538"/>
      <c r="RBW25" s="1538"/>
      <c r="RBX25" s="1538"/>
      <c r="RBY25" s="1538"/>
      <c r="RBZ25" s="1538"/>
      <c r="RCA25" s="1538"/>
      <c r="RCB25" s="1538"/>
      <c r="RCC25" s="1538"/>
      <c r="RCD25" s="1538"/>
      <c r="RCE25" s="1538"/>
      <c r="RCF25" s="1538"/>
      <c r="RCG25" s="1538"/>
      <c r="RCH25" s="1538"/>
      <c r="RCI25" s="1538"/>
      <c r="RCJ25" s="1538"/>
      <c r="RCK25" s="1538"/>
      <c r="RCL25" s="1538"/>
      <c r="RCM25" s="1538"/>
      <c r="RCN25" s="1538"/>
      <c r="RCO25" s="1538"/>
      <c r="RCP25" s="1538"/>
      <c r="RCQ25" s="1538"/>
      <c r="RCR25" s="1538"/>
      <c r="RCS25" s="1538"/>
      <c r="RCT25" s="1538"/>
      <c r="RCU25" s="1538"/>
      <c r="RCV25" s="1538"/>
      <c r="RCW25" s="1538"/>
      <c r="RCX25" s="1538"/>
      <c r="RCY25" s="1538"/>
      <c r="RCZ25" s="1538"/>
      <c r="RDA25" s="1538"/>
      <c r="RDB25" s="1538"/>
      <c r="RDC25" s="1538"/>
      <c r="RDD25" s="1538"/>
      <c r="RDE25" s="1538"/>
      <c r="RDF25" s="1538"/>
      <c r="RDG25" s="1538"/>
      <c r="RDH25" s="1538"/>
      <c r="RDI25" s="1538"/>
      <c r="RDJ25" s="1538"/>
      <c r="RDK25" s="1538"/>
      <c r="RDL25" s="1538"/>
      <c r="RDM25" s="1538"/>
      <c r="RDN25" s="1538"/>
      <c r="RDO25" s="1538"/>
      <c r="RDP25" s="1538"/>
      <c r="RDQ25" s="1538"/>
      <c r="RDR25" s="1538"/>
      <c r="RDS25" s="1538"/>
      <c r="RDT25" s="1538"/>
      <c r="RDU25" s="1538"/>
      <c r="RDV25" s="1538"/>
      <c r="RDW25" s="1538"/>
      <c r="RDX25" s="1538"/>
      <c r="RDY25" s="1538"/>
      <c r="RDZ25" s="1538"/>
      <c r="REA25" s="1538"/>
      <c r="REB25" s="1538"/>
      <c r="REC25" s="1538"/>
      <c r="RED25" s="1538"/>
      <c r="REE25" s="1538"/>
      <c r="REF25" s="1538"/>
      <c r="REG25" s="1538"/>
      <c r="REH25" s="1538"/>
      <c r="REI25" s="1538"/>
      <c r="REJ25" s="1538"/>
      <c r="REK25" s="1538"/>
      <c r="REL25" s="1538"/>
      <c r="REM25" s="1538"/>
      <c r="REN25" s="1538"/>
      <c r="REO25" s="1538"/>
      <c r="REP25" s="1538"/>
      <c r="REQ25" s="1538"/>
      <c r="RER25" s="1538"/>
      <c r="RES25" s="1538"/>
      <c r="RET25" s="1538"/>
      <c r="REU25" s="1538"/>
      <c r="REV25" s="1538"/>
      <c r="REW25" s="1538"/>
      <c r="REX25" s="1538"/>
      <c r="REY25" s="1538"/>
      <c r="REZ25" s="1538"/>
      <c r="RFA25" s="1538"/>
      <c r="RFB25" s="1538"/>
      <c r="RFC25" s="1538"/>
      <c r="RFD25" s="1538"/>
      <c r="RFE25" s="1538"/>
      <c r="RFF25" s="1538"/>
      <c r="RFG25" s="1538"/>
      <c r="RFH25" s="1538"/>
      <c r="RFI25" s="1538"/>
      <c r="RFJ25" s="1538"/>
      <c r="RFK25" s="1538"/>
      <c r="RFL25" s="1538"/>
      <c r="RFM25" s="1538"/>
      <c r="RFN25" s="1538"/>
      <c r="RFO25" s="1538"/>
      <c r="RFP25" s="1538"/>
      <c r="RFQ25" s="1538"/>
      <c r="RFR25" s="1538"/>
      <c r="RFS25" s="1538"/>
      <c r="RFT25" s="1538"/>
      <c r="RFU25" s="1538"/>
      <c r="RFV25" s="1538"/>
      <c r="RFW25" s="1538"/>
      <c r="RFX25" s="1538"/>
      <c r="RFY25" s="1538"/>
      <c r="RFZ25" s="1538"/>
      <c r="RGA25" s="1538"/>
      <c r="RGB25" s="1538"/>
      <c r="RGC25" s="1538"/>
      <c r="RGD25" s="1538"/>
      <c r="RGE25" s="1538"/>
      <c r="RGF25" s="1538"/>
      <c r="RGG25" s="1538"/>
      <c r="RGH25" s="1538"/>
      <c r="RGI25" s="1538"/>
      <c r="RGJ25" s="1538"/>
      <c r="RGK25" s="1538"/>
      <c r="RGL25" s="1538"/>
      <c r="RGM25" s="1538"/>
      <c r="RGN25" s="1538"/>
      <c r="RGO25" s="1538"/>
      <c r="RGP25" s="1538"/>
      <c r="RGQ25" s="1538"/>
      <c r="RGR25" s="1538"/>
      <c r="RGS25" s="1538"/>
      <c r="RGT25" s="1538"/>
      <c r="RGU25" s="1538"/>
      <c r="RGV25" s="1538"/>
      <c r="RGW25" s="1538"/>
      <c r="RGX25" s="1538"/>
      <c r="RGY25" s="1538"/>
      <c r="RGZ25" s="1538"/>
      <c r="RHA25" s="1538"/>
      <c r="RHB25" s="1538"/>
      <c r="RHC25" s="1538"/>
      <c r="RHD25" s="1538"/>
      <c r="RHE25" s="1538"/>
      <c r="RHF25" s="1538"/>
      <c r="RHG25" s="1538"/>
      <c r="RHH25" s="1538"/>
      <c r="RHI25" s="1538"/>
      <c r="RHJ25" s="1538"/>
      <c r="RHK25" s="1538"/>
      <c r="RHL25" s="1538"/>
      <c r="RHM25" s="1538"/>
      <c r="RHN25" s="1538"/>
      <c r="RHO25" s="1538"/>
      <c r="RHP25" s="1538"/>
      <c r="RHQ25" s="1538"/>
      <c r="RHR25" s="1538"/>
      <c r="RHS25" s="1538"/>
      <c r="RHT25" s="1538"/>
      <c r="RHU25" s="1538"/>
      <c r="RHV25" s="1538"/>
      <c r="RHW25" s="1538"/>
      <c r="RHX25" s="1538"/>
      <c r="RHY25" s="1538"/>
      <c r="RHZ25" s="1538"/>
      <c r="RIA25" s="1538"/>
      <c r="RIB25" s="1538"/>
      <c r="RIC25" s="1538"/>
      <c r="RID25" s="1538"/>
      <c r="RIE25" s="1538"/>
      <c r="RIF25" s="1538"/>
      <c r="RIG25" s="1538"/>
      <c r="RIH25" s="1538"/>
      <c r="RII25" s="1538"/>
      <c r="RIJ25" s="1538"/>
      <c r="RIK25" s="1538"/>
      <c r="RIL25" s="1538"/>
      <c r="RIM25" s="1538"/>
      <c r="RIN25" s="1538"/>
      <c r="RIO25" s="1538"/>
      <c r="RIP25" s="1538"/>
      <c r="RIQ25" s="1538"/>
      <c r="RIR25" s="1538"/>
      <c r="RIS25" s="1538"/>
      <c r="RIT25" s="1538"/>
      <c r="RIU25" s="1538"/>
      <c r="RIV25" s="1538"/>
      <c r="RIW25" s="1538"/>
      <c r="RIX25" s="1538"/>
      <c r="RIY25" s="1538"/>
      <c r="RIZ25" s="1538"/>
      <c r="RJA25" s="1538"/>
      <c r="RJB25" s="1538"/>
      <c r="RJC25" s="1538"/>
      <c r="RJD25" s="1538"/>
      <c r="RJE25" s="1538"/>
      <c r="RJF25" s="1538"/>
      <c r="RJG25" s="1538"/>
      <c r="RJH25" s="1538"/>
      <c r="RJI25" s="1538"/>
      <c r="RJJ25" s="1538"/>
      <c r="RJK25" s="1538"/>
      <c r="RJL25" s="1538"/>
      <c r="RJM25" s="1538"/>
      <c r="RJN25" s="1538"/>
      <c r="RJO25" s="1538"/>
      <c r="RJP25" s="1538"/>
      <c r="RJQ25" s="1538"/>
      <c r="RJR25" s="1538"/>
      <c r="RJS25" s="1538"/>
      <c r="RJT25" s="1538"/>
      <c r="RJU25" s="1538"/>
      <c r="RJV25" s="1538"/>
      <c r="RJW25" s="1538"/>
      <c r="RJX25" s="1538"/>
      <c r="RJY25" s="1538"/>
      <c r="RJZ25" s="1538"/>
      <c r="RKA25" s="1538"/>
      <c r="RKB25" s="1538"/>
      <c r="RKC25" s="1538"/>
      <c r="RKD25" s="1538"/>
      <c r="RKE25" s="1538"/>
      <c r="RKF25" s="1538"/>
      <c r="RKG25" s="1538"/>
      <c r="RKH25" s="1538"/>
      <c r="RKI25" s="1538"/>
      <c r="RKJ25" s="1538"/>
      <c r="RKK25" s="1538"/>
      <c r="RKL25" s="1538"/>
      <c r="RKM25" s="1538"/>
      <c r="RKN25" s="1538"/>
      <c r="RKO25" s="1538"/>
      <c r="RKP25" s="1538"/>
      <c r="RKQ25" s="1538"/>
      <c r="RKR25" s="1538"/>
      <c r="RKS25" s="1538"/>
      <c r="RKT25" s="1538"/>
      <c r="RKU25" s="1538"/>
      <c r="RKV25" s="1538"/>
      <c r="RKW25" s="1538"/>
      <c r="RKX25" s="1538"/>
      <c r="RKY25" s="1538"/>
      <c r="RKZ25" s="1538"/>
      <c r="RLA25" s="1538"/>
      <c r="RLB25" s="1538"/>
      <c r="RLC25" s="1538"/>
      <c r="RLD25" s="1538"/>
      <c r="RLE25" s="1538"/>
      <c r="RLF25" s="1538"/>
      <c r="RLG25" s="1538"/>
      <c r="RLH25" s="1538"/>
      <c r="RLI25" s="1538"/>
      <c r="RLJ25" s="1538"/>
      <c r="RLK25" s="1538"/>
      <c r="RLL25" s="1538"/>
      <c r="RLM25" s="1538"/>
      <c r="RLN25" s="1538"/>
      <c r="RLO25" s="1538"/>
      <c r="RLP25" s="1538"/>
      <c r="RLQ25" s="1538"/>
      <c r="RLR25" s="1538"/>
      <c r="RLS25" s="1538"/>
      <c r="RLT25" s="1538"/>
      <c r="RLU25" s="1538"/>
      <c r="RLV25" s="1538"/>
      <c r="RLW25" s="1538"/>
      <c r="RLX25" s="1538"/>
      <c r="RLY25" s="1538"/>
      <c r="RLZ25" s="1538"/>
      <c r="RMA25" s="1538"/>
      <c r="RMB25" s="1538"/>
      <c r="RMC25" s="1538"/>
      <c r="RMD25" s="1538"/>
      <c r="RME25" s="1538"/>
      <c r="RMF25" s="1538"/>
      <c r="RMG25" s="1538"/>
      <c r="RMH25" s="1538"/>
      <c r="RMI25" s="1538"/>
      <c r="RMJ25" s="1538"/>
      <c r="RMK25" s="1538"/>
      <c r="RML25" s="1538"/>
      <c r="RMM25" s="1538"/>
      <c r="RMN25" s="1538"/>
      <c r="RMO25" s="1538"/>
      <c r="RMP25" s="1538"/>
      <c r="RMQ25" s="1538"/>
      <c r="RMR25" s="1538"/>
      <c r="RMS25" s="1538"/>
      <c r="RMT25" s="1538"/>
      <c r="RMU25" s="1538"/>
      <c r="RMV25" s="1538"/>
      <c r="RMW25" s="1538"/>
      <c r="RMX25" s="1538"/>
      <c r="RMY25" s="1538"/>
      <c r="RMZ25" s="1538"/>
      <c r="RNA25" s="1538"/>
      <c r="RNB25" s="1538"/>
      <c r="RNC25" s="1538"/>
      <c r="RND25" s="1538"/>
      <c r="RNE25" s="1538"/>
      <c r="RNF25" s="1538"/>
      <c r="RNG25" s="1538"/>
      <c r="RNH25" s="1538"/>
      <c r="RNI25" s="1538"/>
      <c r="RNJ25" s="1538"/>
      <c r="RNK25" s="1538"/>
      <c r="RNL25" s="1538"/>
      <c r="RNM25" s="1538"/>
      <c r="RNN25" s="1538"/>
      <c r="RNO25" s="1538"/>
      <c r="RNP25" s="1538"/>
      <c r="RNQ25" s="1538"/>
      <c r="RNR25" s="1538"/>
      <c r="RNS25" s="1538"/>
      <c r="RNT25" s="1538"/>
      <c r="RNU25" s="1538"/>
      <c r="RNV25" s="1538"/>
      <c r="RNW25" s="1538"/>
      <c r="RNX25" s="1538"/>
      <c r="RNY25" s="1538"/>
      <c r="RNZ25" s="1538"/>
      <c r="ROA25" s="1538"/>
      <c r="ROB25" s="1538"/>
      <c r="ROC25" s="1538"/>
      <c r="ROD25" s="1538"/>
      <c r="ROE25" s="1538"/>
      <c r="ROF25" s="1538"/>
      <c r="ROG25" s="1538"/>
      <c r="ROH25" s="1538"/>
      <c r="ROI25" s="1538"/>
      <c r="ROJ25" s="1538"/>
      <c r="ROK25" s="1538"/>
      <c r="ROL25" s="1538"/>
      <c r="ROM25" s="1538"/>
      <c r="RON25" s="1538"/>
      <c r="ROO25" s="1538"/>
      <c r="ROP25" s="1538"/>
      <c r="ROQ25" s="1538"/>
      <c r="ROR25" s="1538"/>
      <c r="ROS25" s="1538"/>
      <c r="ROT25" s="1538"/>
      <c r="ROU25" s="1538"/>
      <c r="ROV25" s="1538"/>
      <c r="ROW25" s="1538"/>
      <c r="ROX25" s="1538"/>
      <c r="ROY25" s="1538"/>
      <c r="ROZ25" s="1538"/>
      <c r="RPA25" s="1538"/>
      <c r="RPB25" s="1538"/>
      <c r="RPC25" s="1538"/>
      <c r="RPD25" s="1538"/>
      <c r="RPE25" s="1538"/>
      <c r="RPF25" s="1538"/>
      <c r="RPG25" s="1538"/>
      <c r="RPH25" s="1538"/>
      <c r="RPI25" s="1538"/>
      <c r="RPJ25" s="1538"/>
      <c r="RPK25" s="1538"/>
      <c r="RPL25" s="1538"/>
      <c r="RPM25" s="1538"/>
      <c r="RPN25" s="1538"/>
      <c r="RPO25" s="1538"/>
      <c r="RPP25" s="1538"/>
      <c r="RPQ25" s="1538"/>
      <c r="RPR25" s="1538"/>
      <c r="RPS25" s="1538"/>
      <c r="RPT25" s="1538"/>
      <c r="RPU25" s="1538"/>
      <c r="RPV25" s="1538"/>
      <c r="RPW25" s="1538"/>
      <c r="RPX25" s="1538"/>
      <c r="RPY25" s="1538"/>
      <c r="RPZ25" s="1538"/>
      <c r="RQA25" s="1538"/>
      <c r="RQB25" s="1538"/>
      <c r="RQC25" s="1538"/>
      <c r="RQD25" s="1538"/>
      <c r="RQE25" s="1538"/>
      <c r="RQF25" s="1538"/>
      <c r="RQG25" s="1538"/>
      <c r="RQH25" s="1538"/>
      <c r="RQI25" s="1538"/>
      <c r="RQJ25" s="1538"/>
      <c r="RQK25" s="1538"/>
      <c r="RQL25" s="1538"/>
      <c r="RQM25" s="1538"/>
      <c r="RQN25" s="1538"/>
      <c r="RQO25" s="1538"/>
      <c r="RQP25" s="1538"/>
      <c r="RQQ25" s="1538"/>
      <c r="RQR25" s="1538"/>
      <c r="RQS25" s="1538"/>
      <c r="RQT25" s="1538"/>
      <c r="RQU25" s="1538"/>
      <c r="RQV25" s="1538"/>
      <c r="RQW25" s="1538"/>
      <c r="RQX25" s="1538"/>
      <c r="RQY25" s="1538"/>
      <c r="RQZ25" s="1538"/>
      <c r="RRA25" s="1538"/>
      <c r="RRB25" s="1538"/>
      <c r="RRC25" s="1538"/>
      <c r="RRD25" s="1538"/>
      <c r="RRE25" s="1538"/>
      <c r="RRF25" s="1538"/>
      <c r="RRG25" s="1538"/>
      <c r="RRH25" s="1538"/>
      <c r="RRI25" s="1538"/>
      <c r="RRJ25" s="1538"/>
      <c r="RRK25" s="1538"/>
      <c r="RRL25" s="1538"/>
      <c r="RRM25" s="1538"/>
      <c r="RRN25" s="1538"/>
      <c r="RRO25" s="1538"/>
      <c r="RRP25" s="1538"/>
      <c r="RRQ25" s="1538"/>
      <c r="RRR25" s="1538"/>
      <c r="RRS25" s="1538"/>
      <c r="RRT25" s="1538"/>
      <c r="RRU25" s="1538"/>
      <c r="RRV25" s="1538"/>
      <c r="RRW25" s="1538"/>
      <c r="RRX25" s="1538"/>
      <c r="RRY25" s="1538"/>
      <c r="RRZ25" s="1538"/>
      <c r="RSA25" s="1538"/>
      <c r="RSB25" s="1538"/>
      <c r="RSC25" s="1538"/>
      <c r="RSD25" s="1538"/>
      <c r="RSE25" s="1538"/>
      <c r="RSF25" s="1538"/>
      <c r="RSG25" s="1538"/>
      <c r="RSH25" s="1538"/>
      <c r="RSI25" s="1538"/>
      <c r="RSJ25" s="1538"/>
      <c r="RSK25" s="1538"/>
      <c r="RSL25" s="1538"/>
      <c r="RSM25" s="1538"/>
      <c r="RSN25" s="1538"/>
      <c r="RSO25" s="1538"/>
      <c r="RSP25" s="1538"/>
      <c r="RSQ25" s="1538"/>
      <c r="RSR25" s="1538"/>
      <c r="RSS25" s="1538"/>
      <c r="RST25" s="1538"/>
      <c r="RSU25" s="1538"/>
      <c r="RSV25" s="1538"/>
      <c r="RSW25" s="1538"/>
      <c r="RSX25" s="1538"/>
      <c r="RSY25" s="1538"/>
      <c r="RSZ25" s="1538"/>
      <c r="RTA25" s="1538"/>
      <c r="RTB25" s="1538"/>
      <c r="RTC25" s="1538"/>
      <c r="RTD25" s="1538"/>
      <c r="RTE25" s="1538"/>
      <c r="RTF25" s="1538"/>
      <c r="RTG25" s="1538"/>
      <c r="RTH25" s="1538"/>
      <c r="RTI25" s="1538"/>
      <c r="RTJ25" s="1538"/>
      <c r="RTK25" s="1538"/>
      <c r="RTL25" s="1538"/>
      <c r="RTM25" s="1538"/>
      <c r="RTN25" s="1538"/>
      <c r="RTO25" s="1538"/>
      <c r="RTP25" s="1538"/>
      <c r="RTQ25" s="1538"/>
      <c r="RTR25" s="1538"/>
      <c r="RTS25" s="1538"/>
      <c r="RTT25" s="1538"/>
      <c r="RTU25" s="1538"/>
      <c r="RTV25" s="1538"/>
      <c r="RTW25" s="1538"/>
      <c r="RTX25" s="1538"/>
      <c r="RTY25" s="1538"/>
      <c r="RTZ25" s="1538"/>
      <c r="RUA25" s="1538"/>
      <c r="RUB25" s="1538"/>
      <c r="RUC25" s="1538"/>
      <c r="RUD25" s="1538"/>
      <c r="RUE25" s="1538"/>
      <c r="RUF25" s="1538"/>
      <c r="RUG25" s="1538"/>
      <c r="RUH25" s="1538"/>
      <c r="RUI25" s="1538"/>
      <c r="RUJ25" s="1538"/>
      <c r="RUK25" s="1538"/>
      <c r="RUL25" s="1538"/>
      <c r="RUM25" s="1538"/>
      <c r="RUN25" s="1538"/>
      <c r="RUO25" s="1538"/>
      <c r="RUP25" s="1538"/>
      <c r="RUQ25" s="1538"/>
      <c r="RUR25" s="1538"/>
      <c r="RUS25" s="1538"/>
      <c r="RUT25" s="1538"/>
      <c r="RUU25" s="1538"/>
      <c r="RUV25" s="1538"/>
      <c r="RUW25" s="1538"/>
      <c r="RUX25" s="1538"/>
      <c r="RUY25" s="1538"/>
      <c r="RUZ25" s="1538"/>
      <c r="RVA25" s="1538"/>
      <c r="RVB25" s="1538"/>
      <c r="RVC25" s="1538"/>
      <c r="RVD25" s="1538"/>
      <c r="RVE25" s="1538"/>
      <c r="RVF25" s="1538"/>
      <c r="RVG25" s="1538"/>
      <c r="RVH25" s="1538"/>
      <c r="RVI25" s="1538"/>
      <c r="RVJ25" s="1538"/>
      <c r="RVK25" s="1538"/>
      <c r="RVL25" s="1538"/>
      <c r="RVM25" s="1538"/>
      <c r="RVN25" s="1538"/>
      <c r="RVO25" s="1538"/>
      <c r="RVP25" s="1538"/>
      <c r="RVQ25" s="1538"/>
      <c r="RVR25" s="1538"/>
      <c r="RVS25" s="1538"/>
      <c r="RVT25" s="1538"/>
      <c r="RVU25" s="1538"/>
      <c r="RVV25" s="1538"/>
      <c r="RVW25" s="1538"/>
      <c r="RVX25" s="1538"/>
      <c r="RVY25" s="1538"/>
      <c r="RVZ25" s="1538"/>
      <c r="RWA25" s="1538"/>
      <c r="RWB25" s="1538"/>
      <c r="RWC25" s="1538"/>
      <c r="RWD25" s="1538"/>
      <c r="RWE25" s="1538"/>
      <c r="RWF25" s="1538"/>
      <c r="RWG25" s="1538"/>
      <c r="RWH25" s="1538"/>
      <c r="RWI25" s="1538"/>
      <c r="RWJ25" s="1538"/>
      <c r="RWK25" s="1538"/>
      <c r="RWL25" s="1538"/>
      <c r="RWM25" s="1538"/>
      <c r="RWN25" s="1538"/>
      <c r="RWO25" s="1538"/>
      <c r="RWP25" s="1538"/>
      <c r="RWQ25" s="1538"/>
      <c r="RWR25" s="1538"/>
      <c r="RWS25" s="1538"/>
      <c r="RWT25" s="1538"/>
      <c r="RWU25" s="1538"/>
      <c r="RWV25" s="1538"/>
      <c r="RWW25" s="1538"/>
      <c r="RWX25" s="1538"/>
      <c r="RWY25" s="1538"/>
      <c r="RWZ25" s="1538"/>
      <c r="RXA25" s="1538"/>
      <c r="RXB25" s="1538"/>
      <c r="RXC25" s="1538"/>
      <c r="RXD25" s="1538"/>
      <c r="RXE25" s="1538"/>
      <c r="RXF25" s="1538"/>
      <c r="RXG25" s="1538"/>
      <c r="RXH25" s="1538"/>
      <c r="RXI25" s="1538"/>
      <c r="RXJ25" s="1538"/>
      <c r="RXK25" s="1538"/>
      <c r="RXL25" s="1538"/>
      <c r="RXM25" s="1538"/>
      <c r="RXN25" s="1538"/>
      <c r="RXO25" s="1538"/>
      <c r="RXP25" s="1538"/>
      <c r="RXQ25" s="1538"/>
      <c r="RXR25" s="1538"/>
      <c r="RXS25" s="1538"/>
      <c r="RXT25" s="1538"/>
      <c r="RXU25" s="1538"/>
      <c r="RXV25" s="1538"/>
      <c r="RXW25" s="1538"/>
      <c r="RXX25" s="1538"/>
      <c r="RXY25" s="1538"/>
      <c r="RXZ25" s="1538"/>
      <c r="RYA25" s="1538"/>
      <c r="RYB25" s="1538"/>
      <c r="RYC25" s="1538"/>
      <c r="RYD25" s="1538"/>
      <c r="RYE25" s="1538"/>
      <c r="RYF25" s="1538"/>
      <c r="RYG25" s="1538"/>
      <c r="RYH25" s="1538"/>
      <c r="RYI25" s="1538"/>
      <c r="RYJ25" s="1538"/>
      <c r="RYK25" s="1538"/>
      <c r="RYL25" s="1538"/>
      <c r="RYM25" s="1538"/>
      <c r="RYN25" s="1538"/>
      <c r="RYO25" s="1538"/>
      <c r="RYP25" s="1538"/>
      <c r="RYQ25" s="1538"/>
      <c r="RYR25" s="1538"/>
      <c r="RYS25" s="1538"/>
      <c r="RYT25" s="1538"/>
      <c r="RYU25" s="1538"/>
      <c r="RYV25" s="1538"/>
      <c r="RYW25" s="1538"/>
      <c r="RYX25" s="1538"/>
      <c r="RYY25" s="1538"/>
      <c r="RYZ25" s="1538"/>
      <c r="RZA25" s="1538"/>
      <c r="RZB25" s="1538"/>
      <c r="RZC25" s="1538"/>
      <c r="RZD25" s="1538"/>
      <c r="RZE25" s="1538"/>
      <c r="RZF25" s="1538"/>
      <c r="RZG25" s="1538"/>
      <c r="RZH25" s="1538"/>
      <c r="RZI25" s="1538"/>
      <c r="RZJ25" s="1538"/>
      <c r="RZK25" s="1538"/>
      <c r="RZL25" s="1538"/>
      <c r="RZM25" s="1538"/>
      <c r="RZN25" s="1538"/>
      <c r="RZO25" s="1538"/>
      <c r="RZP25" s="1538"/>
      <c r="RZQ25" s="1538"/>
      <c r="RZR25" s="1538"/>
      <c r="RZS25" s="1538"/>
      <c r="RZT25" s="1538"/>
      <c r="RZU25" s="1538"/>
      <c r="RZV25" s="1538"/>
      <c r="RZW25" s="1538"/>
      <c r="RZX25" s="1538"/>
      <c r="RZY25" s="1538"/>
      <c r="RZZ25" s="1538"/>
      <c r="SAA25" s="1538"/>
      <c r="SAB25" s="1538"/>
      <c r="SAC25" s="1538"/>
      <c r="SAD25" s="1538"/>
      <c r="SAE25" s="1538"/>
      <c r="SAF25" s="1538"/>
      <c r="SAG25" s="1538"/>
      <c r="SAH25" s="1538"/>
      <c r="SAI25" s="1538"/>
      <c r="SAJ25" s="1538"/>
      <c r="SAK25" s="1538"/>
      <c r="SAL25" s="1538"/>
      <c r="SAM25" s="1538"/>
      <c r="SAN25" s="1538"/>
      <c r="SAO25" s="1538"/>
      <c r="SAP25" s="1538"/>
      <c r="SAQ25" s="1538"/>
      <c r="SAR25" s="1538"/>
      <c r="SAS25" s="1538"/>
      <c r="SAT25" s="1538"/>
      <c r="SAU25" s="1538"/>
      <c r="SAV25" s="1538"/>
      <c r="SAW25" s="1538"/>
      <c r="SAX25" s="1538"/>
      <c r="SAY25" s="1538"/>
      <c r="SAZ25" s="1538"/>
      <c r="SBA25" s="1538"/>
      <c r="SBB25" s="1538"/>
      <c r="SBC25" s="1538"/>
      <c r="SBD25" s="1538"/>
      <c r="SBE25" s="1538"/>
      <c r="SBF25" s="1538"/>
      <c r="SBG25" s="1538"/>
      <c r="SBH25" s="1538"/>
      <c r="SBI25" s="1538"/>
      <c r="SBJ25" s="1538"/>
      <c r="SBK25" s="1538"/>
      <c r="SBL25" s="1538"/>
      <c r="SBM25" s="1538"/>
      <c r="SBN25" s="1538"/>
      <c r="SBO25" s="1538"/>
      <c r="SBP25" s="1538"/>
      <c r="SBQ25" s="1538"/>
      <c r="SBR25" s="1538"/>
      <c r="SBS25" s="1538"/>
      <c r="SBT25" s="1538"/>
      <c r="SBU25" s="1538"/>
      <c r="SBV25" s="1538"/>
      <c r="SBW25" s="1538"/>
      <c r="SBX25" s="1538"/>
      <c r="SBY25" s="1538"/>
      <c r="SBZ25" s="1538"/>
      <c r="SCA25" s="1538"/>
      <c r="SCB25" s="1538"/>
      <c r="SCC25" s="1538"/>
      <c r="SCD25" s="1538"/>
      <c r="SCE25" s="1538"/>
      <c r="SCF25" s="1538"/>
      <c r="SCG25" s="1538"/>
      <c r="SCH25" s="1538"/>
      <c r="SCI25" s="1538"/>
      <c r="SCJ25" s="1538"/>
      <c r="SCK25" s="1538"/>
      <c r="SCL25" s="1538"/>
      <c r="SCM25" s="1538"/>
      <c r="SCN25" s="1538"/>
      <c r="SCO25" s="1538"/>
      <c r="SCP25" s="1538"/>
      <c r="SCQ25" s="1538"/>
      <c r="SCR25" s="1538"/>
      <c r="SCS25" s="1538"/>
      <c r="SCT25" s="1538"/>
      <c r="SCU25" s="1538"/>
      <c r="SCV25" s="1538"/>
      <c r="SCW25" s="1538"/>
      <c r="SCX25" s="1538"/>
      <c r="SCY25" s="1538"/>
      <c r="SCZ25" s="1538"/>
      <c r="SDA25" s="1538"/>
      <c r="SDB25" s="1538"/>
      <c r="SDC25" s="1538"/>
      <c r="SDD25" s="1538"/>
      <c r="SDE25" s="1538"/>
      <c r="SDF25" s="1538"/>
      <c r="SDG25" s="1538"/>
      <c r="SDH25" s="1538"/>
      <c r="SDI25" s="1538"/>
      <c r="SDJ25" s="1538"/>
      <c r="SDK25" s="1538"/>
      <c r="SDL25" s="1538"/>
      <c r="SDM25" s="1538"/>
      <c r="SDN25" s="1538"/>
      <c r="SDO25" s="1538"/>
      <c r="SDP25" s="1538"/>
      <c r="SDQ25" s="1538"/>
      <c r="SDR25" s="1538"/>
      <c r="SDS25" s="1538"/>
      <c r="SDT25" s="1538"/>
      <c r="SDU25" s="1538"/>
      <c r="SDV25" s="1538"/>
      <c r="SDW25" s="1538"/>
      <c r="SDX25" s="1538"/>
      <c r="SDY25" s="1538"/>
      <c r="SDZ25" s="1538"/>
      <c r="SEA25" s="1538"/>
      <c r="SEB25" s="1538"/>
      <c r="SEC25" s="1538"/>
      <c r="SED25" s="1538"/>
      <c r="SEE25" s="1538"/>
      <c r="SEF25" s="1538"/>
      <c r="SEG25" s="1538"/>
      <c r="SEH25" s="1538"/>
      <c r="SEI25" s="1538"/>
      <c r="SEJ25" s="1538"/>
      <c r="SEK25" s="1538"/>
      <c r="SEL25" s="1538"/>
      <c r="SEM25" s="1538"/>
      <c r="SEN25" s="1538"/>
      <c r="SEO25" s="1538"/>
      <c r="SEP25" s="1538"/>
      <c r="SEQ25" s="1538"/>
      <c r="SER25" s="1538"/>
      <c r="SES25" s="1538"/>
      <c r="SET25" s="1538"/>
      <c r="SEU25" s="1538"/>
      <c r="SEV25" s="1538"/>
      <c r="SEW25" s="1538"/>
      <c r="SEX25" s="1538"/>
      <c r="SEY25" s="1538"/>
      <c r="SEZ25" s="1538"/>
      <c r="SFA25" s="1538"/>
      <c r="SFB25" s="1538"/>
      <c r="SFC25" s="1538"/>
      <c r="SFD25" s="1538"/>
      <c r="SFE25" s="1538"/>
      <c r="SFF25" s="1538"/>
      <c r="SFG25" s="1538"/>
      <c r="SFH25" s="1538"/>
      <c r="SFI25" s="1538"/>
      <c r="SFJ25" s="1538"/>
      <c r="SFK25" s="1538"/>
      <c r="SFL25" s="1538"/>
      <c r="SFM25" s="1538"/>
      <c r="SFN25" s="1538"/>
      <c r="SFO25" s="1538"/>
      <c r="SFP25" s="1538"/>
      <c r="SFQ25" s="1538"/>
      <c r="SFR25" s="1538"/>
      <c r="SFS25" s="1538"/>
      <c r="SFT25" s="1538"/>
      <c r="SFU25" s="1538"/>
      <c r="SFV25" s="1538"/>
      <c r="SFW25" s="1538"/>
      <c r="SFX25" s="1538"/>
      <c r="SFY25" s="1538"/>
      <c r="SFZ25" s="1538"/>
      <c r="SGA25" s="1538"/>
      <c r="SGB25" s="1538"/>
      <c r="SGC25" s="1538"/>
      <c r="SGD25" s="1538"/>
      <c r="SGE25" s="1538"/>
      <c r="SGF25" s="1538"/>
      <c r="SGG25" s="1538"/>
      <c r="SGH25" s="1538"/>
      <c r="SGI25" s="1538"/>
      <c r="SGJ25" s="1538"/>
      <c r="SGK25" s="1538"/>
      <c r="SGL25" s="1538"/>
      <c r="SGM25" s="1538"/>
      <c r="SGN25" s="1538"/>
      <c r="SGO25" s="1538"/>
      <c r="SGP25" s="1538"/>
      <c r="SGQ25" s="1538"/>
      <c r="SGR25" s="1538"/>
      <c r="SGS25" s="1538"/>
      <c r="SGT25" s="1538"/>
      <c r="SGU25" s="1538"/>
      <c r="SGV25" s="1538"/>
      <c r="SGW25" s="1538"/>
      <c r="SGX25" s="1538"/>
      <c r="SGY25" s="1538"/>
      <c r="SGZ25" s="1538"/>
      <c r="SHA25" s="1538"/>
      <c r="SHB25" s="1538"/>
      <c r="SHC25" s="1538"/>
      <c r="SHD25" s="1538"/>
      <c r="SHE25" s="1538"/>
      <c r="SHF25" s="1538"/>
      <c r="SHG25" s="1538"/>
      <c r="SHH25" s="1538"/>
      <c r="SHI25" s="1538"/>
      <c r="SHJ25" s="1538"/>
      <c r="SHK25" s="1538"/>
      <c r="SHL25" s="1538"/>
      <c r="SHM25" s="1538"/>
      <c r="SHN25" s="1538"/>
      <c r="SHO25" s="1538"/>
      <c r="SHP25" s="1538"/>
      <c r="SHQ25" s="1538"/>
      <c r="SHR25" s="1538"/>
      <c r="SHS25" s="1538"/>
      <c r="SHT25" s="1538"/>
      <c r="SHU25" s="1538"/>
      <c r="SHV25" s="1538"/>
      <c r="SHW25" s="1538"/>
      <c r="SHX25" s="1538"/>
      <c r="SHY25" s="1538"/>
      <c r="SHZ25" s="1538"/>
      <c r="SIA25" s="1538"/>
      <c r="SIB25" s="1538"/>
      <c r="SIC25" s="1538"/>
      <c r="SID25" s="1538"/>
      <c r="SIE25" s="1538"/>
      <c r="SIF25" s="1538"/>
      <c r="SIG25" s="1538"/>
      <c r="SIH25" s="1538"/>
      <c r="SII25" s="1538"/>
      <c r="SIJ25" s="1538"/>
      <c r="SIK25" s="1538"/>
      <c r="SIL25" s="1538"/>
      <c r="SIM25" s="1538"/>
      <c r="SIN25" s="1538"/>
      <c r="SIO25" s="1538"/>
      <c r="SIP25" s="1538"/>
      <c r="SIQ25" s="1538"/>
      <c r="SIR25" s="1538"/>
      <c r="SIS25" s="1538"/>
      <c r="SIT25" s="1538"/>
      <c r="SIU25" s="1538"/>
      <c r="SIV25" s="1538"/>
      <c r="SIW25" s="1538"/>
      <c r="SIX25" s="1538"/>
      <c r="SIY25" s="1538"/>
      <c r="SIZ25" s="1538"/>
      <c r="SJA25" s="1538"/>
      <c r="SJB25" s="1538"/>
      <c r="SJC25" s="1538"/>
      <c r="SJD25" s="1538"/>
      <c r="SJE25" s="1538"/>
      <c r="SJF25" s="1538"/>
      <c r="SJG25" s="1538"/>
      <c r="SJH25" s="1538"/>
      <c r="SJI25" s="1538"/>
      <c r="SJJ25" s="1538"/>
      <c r="SJK25" s="1538"/>
      <c r="SJL25" s="1538"/>
      <c r="SJM25" s="1538"/>
      <c r="SJN25" s="1538"/>
      <c r="SJO25" s="1538"/>
      <c r="SJP25" s="1538"/>
      <c r="SJQ25" s="1538"/>
      <c r="SJR25" s="1538"/>
      <c r="SJS25" s="1538"/>
      <c r="SJT25" s="1538"/>
      <c r="SJU25" s="1538"/>
      <c r="SJV25" s="1538"/>
      <c r="SJW25" s="1538"/>
      <c r="SJX25" s="1538"/>
      <c r="SJY25" s="1538"/>
      <c r="SJZ25" s="1538"/>
      <c r="SKA25" s="1538"/>
      <c r="SKB25" s="1538"/>
      <c r="SKC25" s="1538"/>
      <c r="SKD25" s="1538"/>
      <c r="SKE25" s="1538"/>
      <c r="SKF25" s="1538"/>
      <c r="SKG25" s="1538"/>
      <c r="SKH25" s="1538"/>
      <c r="SKI25" s="1538"/>
      <c r="SKJ25" s="1538"/>
      <c r="SKK25" s="1538"/>
      <c r="SKL25" s="1538"/>
      <c r="SKM25" s="1538"/>
      <c r="SKN25" s="1538"/>
      <c r="SKO25" s="1538"/>
      <c r="SKP25" s="1538"/>
      <c r="SKQ25" s="1538"/>
      <c r="SKR25" s="1538"/>
      <c r="SKS25" s="1538"/>
      <c r="SKT25" s="1538"/>
      <c r="SKU25" s="1538"/>
      <c r="SKV25" s="1538"/>
      <c r="SKW25" s="1538"/>
      <c r="SKX25" s="1538"/>
      <c r="SKY25" s="1538"/>
      <c r="SKZ25" s="1538"/>
      <c r="SLA25" s="1538"/>
      <c r="SLB25" s="1538"/>
      <c r="SLC25" s="1538"/>
      <c r="SLD25" s="1538"/>
      <c r="SLE25" s="1538"/>
      <c r="SLF25" s="1538"/>
      <c r="SLG25" s="1538"/>
      <c r="SLH25" s="1538"/>
      <c r="SLI25" s="1538"/>
      <c r="SLJ25" s="1538"/>
      <c r="SLK25" s="1538"/>
      <c r="SLL25" s="1538"/>
      <c r="SLM25" s="1538"/>
      <c r="SLN25" s="1538"/>
      <c r="SLO25" s="1538"/>
      <c r="SLP25" s="1538"/>
      <c r="SLQ25" s="1538"/>
      <c r="SLR25" s="1538"/>
      <c r="SLS25" s="1538"/>
      <c r="SLT25" s="1538"/>
      <c r="SLU25" s="1538"/>
      <c r="SLV25" s="1538"/>
      <c r="SLW25" s="1538"/>
      <c r="SLX25" s="1538"/>
      <c r="SLY25" s="1538"/>
      <c r="SLZ25" s="1538"/>
      <c r="SMA25" s="1538"/>
      <c r="SMB25" s="1538"/>
      <c r="SMC25" s="1538"/>
      <c r="SMD25" s="1538"/>
      <c r="SME25" s="1538"/>
      <c r="SMF25" s="1538"/>
      <c r="SMG25" s="1538"/>
      <c r="SMH25" s="1538"/>
      <c r="SMI25" s="1538"/>
      <c r="SMJ25" s="1538"/>
      <c r="SMK25" s="1538"/>
      <c r="SML25" s="1538"/>
      <c r="SMM25" s="1538"/>
      <c r="SMN25" s="1538"/>
      <c r="SMO25" s="1538"/>
      <c r="SMP25" s="1538"/>
      <c r="SMQ25" s="1538"/>
      <c r="SMR25" s="1538"/>
      <c r="SMS25" s="1538"/>
      <c r="SMT25" s="1538"/>
      <c r="SMU25" s="1538"/>
      <c r="SMV25" s="1538"/>
      <c r="SMW25" s="1538"/>
      <c r="SMX25" s="1538"/>
      <c r="SMY25" s="1538"/>
      <c r="SMZ25" s="1538"/>
      <c r="SNA25" s="1538"/>
      <c r="SNB25" s="1538"/>
      <c r="SNC25" s="1538"/>
      <c r="SND25" s="1538"/>
      <c r="SNE25" s="1538"/>
      <c r="SNF25" s="1538"/>
      <c r="SNG25" s="1538"/>
      <c r="SNH25" s="1538"/>
      <c r="SNI25" s="1538"/>
      <c r="SNJ25" s="1538"/>
      <c r="SNK25" s="1538"/>
      <c r="SNL25" s="1538"/>
      <c r="SNM25" s="1538"/>
      <c r="SNN25" s="1538"/>
      <c r="SNO25" s="1538"/>
      <c r="SNP25" s="1538"/>
      <c r="SNQ25" s="1538"/>
      <c r="SNR25" s="1538"/>
      <c r="SNS25" s="1538"/>
      <c r="SNT25" s="1538"/>
      <c r="SNU25" s="1538"/>
      <c r="SNV25" s="1538"/>
      <c r="SNW25" s="1538"/>
      <c r="SNX25" s="1538"/>
      <c r="SNY25" s="1538"/>
      <c r="SNZ25" s="1538"/>
      <c r="SOA25" s="1538"/>
      <c r="SOB25" s="1538"/>
      <c r="SOC25" s="1538"/>
      <c r="SOD25" s="1538"/>
      <c r="SOE25" s="1538"/>
      <c r="SOF25" s="1538"/>
      <c r="SOG25" s="1538"/>
      <c r="SOH25" s="1538"/>
      <c r="SOI25" s="1538"/>
      <c r="SOJ25" s="1538"/>
      <c r="SOK25" s="1538"/>
      <c r="SOL25" s="1538"/>
      <c r="SOM25" s="1538"/>
      <c r="SON25" s="1538"/>
      <c r="SOO25" s="1538"/>
      <c r="SOP25" s="1538"/>
      <c r="SOQ25" s="1538"/>
      <c r="SOR25" s="1538"/>
      <c r="SOS25" s="1538"/>
      <c r="SOT25" s="1538"/>
      <c r="SOU25" s="1538"/>
      <c r="SOV25" s="1538"/>
      <c r="SOW25" s="1538"/>
      <c r="SOX25" s="1538"/>
      <c r="SOY25" s="1538"/>
      <c r="SOZ25" s="1538"/>
      <c r="SPA25" s="1538"/>
      <c r="SPB25" s="1538"/>
      <c r="SPC25" s="1538"/>
      <c r="SPD25" s="1538"/>
      <c r="SPE25" s="1538"/>
      <c r="SPF25" s="1538"/>
      <c r="SPG25" s="1538"/>
      <c r="SPH25" s="1538"/>
      <c r="SPI25" s="1538"/>
      <c r="SPJ25" s="1538"/>
      <c r="SPK25" s="1538"/>
      <c r="SPL25" s="1538"/>
      <c r="SPM25" s="1538"/>
      <c r="SPN25" s="1538"/>
      <c r="SPO25" s="1538"/>
      <c r="SPP25" s="1538"/>
      <c r="SPQ25" s="1538"/>
      <c r="SPR25" s="1538"/>
      <c r="SPS25" s="1538"/>
      <c r="SPT25" s="1538"/>
      <c r="SPU25" s="1538"/>
      <c r="SPV25" s="1538"/>
      <c r="SPW25" s="1538"/>
      <c r="SPX25" s="1538"/>
      <c r="SPY25" s="1538"/>
      <c r="SPZ25" s="1538"/>
      <c r="SQA25" s="1538"/>
      <c r="SQB25" s="1538"/>
      <c r="SQC25" s="1538"/>
      <c r="SQD25" s="1538"/>
      <c r="SQE25" s="1538"/>
      <c r="SQF25" s="1538"/>
      <c r="SQG25" s="1538"/>
      <c r="SQH25" s="1538"/>
      <c r="SQI25" s="1538"/>
      <c r="SQJ25" s="1538"/>
      <c r="SQK25" s="1538"/>
      <c r="SQL25" s="1538"/>
      <c r="SQM25" s="1538"/>
      <c r="SQN25" s="1538"/>
      <c r="SQO25" s="1538"/>
      <c r="SQP25" s="1538"/>
      <c r="SQQ25" s="1538"/>
      <c r="SQR25" s="1538"/>
      <c r="SQS25" s="1538"/>
      <c r="SQT25" s="1538"/>
      <c r="SQU25" s="1538"/>
      <c r="SQV25" s="1538"/>
      <c r="SQW25" s="1538"/>
      <c r="SQX25" s="1538"/>
      <c r="SQY25" s="1538"/>
      <c r="SQZ25" s="1538"/>
      <c r="SRA25" s="1538"/>
      <c r="SRB25" s="1538"/>
      <c r="SRC25" s="1538"/>
      <c r="SRD25" s="1538"/>
      <c r="SRE25" s="1538"/>
      <c r="SRF25" s="1538"/>
      <c r="SRG25" s="1538"/>
      <c r="SRH25" s="1538"/>
      <c r="SRI25" s="1538"/>
      <c r="SRJ25" s="1538"/>
      <c r="SRK25" s="1538"/>
      <c r="SRL25" s="1538"/>
      <c r="SRM25" s="1538"/>
      <c r="SRN25" s="1538"/>
      <c r="SRO25" s="1538"/>
      <c r="SRP25" s="1538"/>
      <c r="SRQ25" s="1538"/>
      <c r="SRR25" s="1538"/>
      <c r="SRS25" s="1538"/>
      <c r="SRT25" s="1538"/>
      <c r="SRU25" s="1538"/>
      <c r="SRV25" s="1538"/>
      <c r="SRW25" s="1538"/>
      <c r="SRX25" s="1538"/>
      <c r="SRY25" s="1538"/>
      <c r="SRZ25" s="1538"/>
      <c r="SSA25" s="1538"/>
      <c r="SSB25" s="1538"/>
      <c r="SSC25" s="1538"/>
      <c r="SSD25" s="1538"/>
      <c r="SSE25" s="1538"/>
      <c r="SSF25" s="1538"/>
      <c r="SSG25" s="1538"/>
      <c r="SSH25" s="1538"/>
      <c r="SSI25" s="1538"/>
      <c r="SSJ25" s="1538"/>
      <c r="SSK25" s="1538"/>
      <c r="SSL25" s="1538"/>
      <c r="SSM25" s="1538"/>
      <c r="SSN25" s="1538"/>
      <c r="SSO25" s="1538"/>
      <c r="SSP25" s="1538"/>
      <c r="SSQ25" s="1538"/>
      <c r="SSR25" s="1538"/>
      <c r="SSS25" s="1538"/>
      <c r="SST25" s="1538"/>
      <c r="SSU25" s="1538"/>
      <c r="SSV25" s="1538"/>
      <c r="SSW25" s="1538"/>
      <c r="SSX25" s="1538"/>
      <c r="SSY25" s="1538"/>
      <c r="SSZ25" s="1538"/>
      <c r="STA25" s="1538"/>
      <c r="STB25" s="1538"/>
      <c r="STC25" s="1538"/>
      <c r="STD25" s="1538"/>
      <c r="STE25" s="1538"/>
      <c r="STF25" s="1538"/>
      <c r="STG25" s="1538"/>
      <c r="STH25" s="1538"/>
      <c r="STI25" s="1538"/>
      <c r="STJ25" s="1538"/>
      <c r="STK25" s="1538"/>
      <c r="STL25" s="1538"/>
      <c r="STM25" s="1538"/>
      <c r="STN25" s="1538"/>
      <c r="STO25" s="1538"/>
      <c r="STP25" s="1538"/>
      <c r="STQ25" s="1538"/>
      <c r="STR25" s="1538"/>
      <c r="STS25" s="1538"/>
      <c r="STT25" s="1538"/>
      <c r="STU25" s="1538"/>
      <c r="STV25" s="1538"/>
      <c r="STW25" s="1538"/>
      <c r="STX25" s="1538"/>
      <c r="STY25" s="1538"/>
      <c r="STZ25" s="1538"/>
      <c r="SUA25" s="1538"/>
      <c r="SUB25" s="1538"/>
      <c r="SUC25" s="1538"/>
      <c r="SUD25" s="1538"/>
      <c r="SUE25" s="1538"/>
      <c r="SUF25" s="1538"/>
      <c r="SUG25" s="1538"/>
      <c r="SUH25" s="1538"/>
      <c r="SUI25" s="1538"/>
      <c r="SUJ25" s="1538"/>
      <c r="SUK25" s="1538"/>
      <c r="SUL25" s="1538"/>
      <c r="SUM25" s="1538"/>
      <c r="SUN25" s="1538"/>
      <c r="SUO25" s="1538"/>
      <c r="SUP25" s="1538"/>
      <c r="SUQ25" s="1538"/>
      <c r="SUR25" s="1538"/>
      <c r="SUS25" s="1538"/>
      <c r="SUT25" s="1538"/>
      <c r="SUU25" s="1538"/>
      <c r="SUV25" s="1538"/>
      <c r="SUW25" s="1538"/>
      <c r="SUX25" s="1538"/>
      <c r="SUY25" s="1538"/>
      <c r="SUZ25" s="1538"/>
      <c r="SVA25" s="1538"/>
      <c r="SVB25" s="1538"/>
      <c r="SVC25" s="1538"/>
      <c r="SVD25" s="1538"/>
      <c r="SVE25" s="1538"/>
      <c r="SVF25" s="1538"/>
      <c r="SVG25" s="1538"/>
      <c r="SVH25" s="1538"/>
      <c r="SVI25" s="1538"/>
      <c r="SVJ25" s="1538"/>
      <c r="SVK25" s="1538"/>
      <c r="SVL25" s="1538"/>
      <c r="SVM25" s="1538"/>
      <c r="SVN25" s="1538"/>
      <c r="SVO25" s="1538"/>
      <c r="SVP25" s="1538"/>
      <c r="SVQ25" s="1538"/>
      <c r="SVR25" s="1538"/>
      <c r="SVS25" s="1538"/>
      <c r="SVT25" s="1538"/>
      <c r="SVU25" s="1538"/>
      <c r="SVV25" s="1538"/>
      <c r="SVW25" s="1538"/>
      <c r="SVX25" s="1538"/>
      <c r="SVY25" s="1538"/>
      <c r="SVZ25" s="1538"/>
      <c r="SWA25" s="1538"/>
      <c r="SWB25" s="1538"/>
      <c r="SWC25" s="1538"/>
      <c r="SWD25" s="1538"/>
      <c r="SWE25" s="1538"/>
      <c r="SWF25" s="1538"/>
      <c r="SWG25" s="1538"/>
      <c r="SWH25" s="1538"/>
      <c r="SWI25" s="1538"/>
      <c r="SWJ25" s="1538"/>
      <c r="SWK25" s="1538"/>
      <c r="SWL25" s="1538"/>
      <c r="SWM25" s="1538"/>
      <c r="SWN25" s="1538"/>
      <c r="SWO25" s="1538"/>
      <c r="SWP25" s="1538"/>
      <c r="SWQ25" s="1538"/>
      <c r="SWR25" s="1538"/>
      <c r="SWS25" s="1538"/>
      <c r="SWT25" s="1538"/>
      <c r="SWU25" s="1538"/>
      <c r="SWV25" s="1538"/>
      <c r="SWW25" s="1538"/>
      <c r="SWX25" s="1538"/>
      <c r="SWY25" s="1538"/>
      <c r="SWZ25" s="1538"/>
      <c r="SXA25" s="1538"/>
      <c r="SXB25" s="1538"/>
      <c r="SXC25" s="1538"/>
      <c r="SXD25" s="1538"/>
      <c r="SXE25" s="1538"/>
      <c r="SXF25" s="1538"/>
      <c r="SXG25" s="1538"/>
      <c r="SXH25" s="1538"/>
      <c r="SXI25" s="1538"/>
      <c r="SXJ25" s="1538"/>
      <c r="SXK25" s="1538"/>
      <c r="SXL25" s="1538"/>
      <c r="SXM25" s="1538"/>
      <c r="SXN25" s="1538"/>
      <c r="SXO25" s="1538"/>
      <c r="SXP25" s="1538"/>
      <c r="SXQ25" s="1538"/>
      <c r="SXR25" s="1538"/>
      <c r="SXS25" s="1538"/>
      <c r="SXT25" s="1538"/>
      <c r="SXU25" s="1538"/>
      <c r="SXV25" s="1538"/>
      <c r="SXW25" s="1538"/>
      <c r="SXX25" s="1538"/>
      <c r="SXY25" s="1538"/>
      <c r="SXZ25" s="1538"/>
      <c r="SYA25" s="1538"/>
      <c r="SYB25" s="1538"/>
      <c r="SYC25" s="1538"/>
      <c r="SYD25" s="1538"/>
      <c r="SYE25" s="1538"/>
      <c r="SYF25" s="1538"/>
      <c r="SYG25" s="1538"/>
      <c r="SYH25" s="1538"/>
      <c r="SYI25" s="1538"/>
      <c r="SYJ25" s="1538"/>
      <c r="SYK25" s="1538"/>
      <c r="SYL25" s="1538"/>
      <c r="SYM25" s="1538"/>
      <c r="SYN25" s="1538"/>
      <c r="SYO25" s="1538"/>
      <c r="SYP25" s="1538"/>
      <c r="SYQ25" s="1538"/>
      <c r="SYR25" s="1538"/>
      <c r="SYS25" s="1538"/>
      <c r="SYT25" s="1538"/>
      <c r="SYU25" s="1538"/>
      <c r="SYV25" s="1538"/>
      <c r="SYW25" s="1538"/>
      <c r="SYX25" s="1538"/>
      <c r="SYY25" s="1538"/>
      <c r="SYZ25" s="1538"/>
      <c r="SZA25" s="1538"/>
      <c r="SZB25" s="1538"/>
      <c r="SZC25" s="1538"/>
      <c r="SZD25" s="1538"/>
      <c r="SZE25" s="1538"/>
      <c r="SZF25" s="1538"/>
      <c r="SZG25" s="1538"/>
      <c r="SZH25" s="1538"/>
      <c r="SZI25" s="1538"/>
      <c r="SZJ25" s="1538"/>
      <c r="SZK25" s="1538"/>
      <c r="SZL25" s="1538"/>
      <c r="SZM25" s="1538"/>
      <c r="SZN25" s="1538"/>
      <c r="SZO25" s="1538"/>
      <c r="SZP25" s="1538"/>
      <c r="SZQ25" s="1538"/>
      <c r="SZR25" s="1538"/>
      <c r="SZS25" s="1538"/>
      <c r="SZT25" s="1538"/>
      <c r="SZU25" s="1538"/>
      <c r="SZV25" s="1538"/>
      <c r="SZW25" s="1538"/>
      <c r="SZX25" s="1538"/>
      <c r="SZY25" s="1538"/>
      <c r="SZZ25" s="1538"/>
      <c r="TAA25" s="1538"/>
      <c r="TAB25" s="1538"/>
      <c r="TAC25" s="1538"/>
      <c r="TAD25" s="1538"/>
      <c r="TAE25" s="1538"/>
      <c r="TAF25" s="1538"/>
      <c r="TAG25" s="1538"/>
      <c r="TAH25" s="1538"/>
      <c r="TAI25" s="1538"/>
      <c r="TAJ25" s="1538"/>
      <c r="TAK25" s="1538"/>
      <c r="TAL25" s="1538"/>
      <c r="TAM25" s="1538"/>
      <c r="TAN25" s="1538"/>
      <c r="TAO25" s="1538"/>
      <c r="TAP25" s="1538"/>
      <c r="TAQ25" s="1538"/>
      <c r="TAR25" s="1538"/>
      <c r="TAS25" s="1538"/>
      <c r="TAT25" s="1538"/>
      <c r="TAU25" s="1538"/>
      <c r="TAV25" s="1538"/>
      <c r="TAW25" s="1538"/>
      <c r="TAX25" s="1538"/>
      <c r="TAY25" s="1538"/>
      <c r="TAZ25" s="1538"/>
      <c r="TBA25" s="1538"/>
      <c r="TBB25" s="1538"/>
      <c r="TBC25" s="1538"/>
      <c r="TBD25" s="1538"/>
      <c r="TBE25" s="1538"/>
      <c r="TBF25" s="1538"/>
      <c r="TBG25" s="1538"/>
      <c r="TBH25" s="1538"/>
      <c r="TBI25" s="1538"/>
      <c r="TBJ25" s="1538"/>
      <c r="TBK25" s="1538"/>
      <c r="TBL25" s="1538"/>
      <c r="TBM25" s="1538"/>
      <c r="TBN25" s="1538"/>
      <c r="TBO25" s="1538"/>
      <c r="TBP25" s="1538"/>
      <c r="TBQ25" s="1538"/>
      <c r="TBR25" s="1538"/>
      <c r="TBS25" s="1538"/>
      <c r="TBT25" s="1538"/>
      <c r="TBU25" s="1538"/>
      <c r="TBV25" s="1538"/>
      <c r="TBW25" s="1538"/>
      <c r="TBX25" s="1538"/>
      <c r="TBY25" s="1538"/>
      <c r="TBZ25" s="1538"/>
      <c r="TCA25" s="1538"/>
      <c r="TCB25" s="1538"/>
      <c r="TCC25" s="1538"/>
      <c r="TCD25" s="1538"/>
      <c r="TCE25" s="1538"/>
      <c r="TCF25" s="1538"/>
      <c r="TCG25" s="1538"/>
      <c r="TCH25" s="1538"/>
      <c r="TCI25" s="1538"/>
      <c r="TCJ25" s="1538"/>
      <c r="TCK25" s="1538"/>
      <c r="TCL25" s="1538"/>
      <c r="TCM25" s="1538"/>
      <c r="TCN25" s="1538"/>
      <c r="TCO25" s="1538"/>
      <c r="TCP25" s="1538"/>
      <c r="TCQ25" s="1538"/>
      <c r="TCR25" s="1538"/>
      <c r="TCS25" s="1538"/>
      <c r="TCT25" s="1538"/>
      <c r="TCU25" s="1538"/>
      <c r="TCV25" s="1538"/>
      <c r="TCW25" s="1538"/>
      <c r="TCX25" s="1538"/>
      <c r="TCY25" s="1538"/>
      <c r="TCZ25" s="1538"/>
      <c r="TDA25" s="1538"/>
      <c r="TDB25" s="1538"/>
      <c r="TDC25" s="1538"/>
      <c r="TDD25" s="1538"/>
      <c r="TDE25" s="1538"/>
      <c r="TDF25" s="1538"/>
      <c r="TDG25" s="1538"/>
      <c r="TDH25" s="1538"/>
      <c r="TDI25" s="1538"/>
      <c r="TDJ25" s="1538"/>
      <c r="TDK25" s="1538"/>
      <c r="TDL25" s="1538"/>
      <c r="TDM25" s="1538"/>
      <c r="TDN25" s="1538"/>
      <c r="TDO25" s="1538"/>
      <c r="TDP25" s="1538"/>
      <c r="TDQ25" s="1538"/>
      <c r="TDR25" s="1538"/>
      <c r="TDS25" s="1538"/>
      <c r="TDT25" s="1538"/>
      <c r="TDU25" s="1538"/>
      <c r="TDV25" s="1538"/>
      <c r="TDW25" s="1538"/>
      <c r="TDX25" s="1538"/>
      <c r="TDY25" s="1538"/>
      <c r="TDZ25" s="1538"/>
      <c r="TEA25" s="1538"/>
      <c r="TEB25" s="1538"/>
      <c r="TEC25" s="1538"/>
      <c r="TED25" s="1538"/>
      <c r="TEE25" s="1538"/>
      <c r="TEF25" s="1538"/>
      <c r="TEG25" s="1538"/>
      <c r="TEH25" s="1538"/>
      <c r="TEI25" s="1538"/>
      <c r="TEJ25" s="1538"/>
      <c r="TEK25" s="1538"/>
      <c r="TEL25" s="1538"/>
      <c r="TEM25" s="1538"/>
      <c r="TEN25" s="1538"/>
      <c r="TEO25" s="1538"/>
      <c r="TEP25" s="1538"/>
      <c r="TEQ25" s="1538"/>
      <c r="TER25" s="1538"/>
      <c r="TES25" s="1538"/>
      <c r="TET25" s="1538"/>
      <c r="TEU25" s="1538"/>
      <c r="TEV25" s="1538"/>
      <c r="TEW25" s="1538"/>
      <c r="TEX25" s="1538"/>
      <c r="TEY25" s="1538"/>
      <c r="TEZ25" s="1538"/>
      <c r="TFA25" s="1538"/>
      <c r="TFB25" s="1538"/>
      <c r="TFC25" s="1538"/>
      <c r="TFD25" s="1538"/>
      <c r="TFE25" s="1538"/>
      <c r="TFF25" s="1538"/>
      <c r="TFG25" s="1538"/>
      <c r="TFH25" s="1538"/>
      <c r="TFI25" s="1538"/>
      <c r="TFJ25" s="1538"/>
      <c r="TFK25" s="1538"/>
      <c r="TFL25" s="1538"/>
      <c r="TFM25" s="1538"/>
      <c r="TFN25" s="1538"/>
      <c r="TFO25" s="1538"/>
      <c r="TFP25" s="1538"/>
      <c r="TFQ25" s="1538"/>
      <c r="TFR25" s="1538"/>
      <c r="TFS25" s="1538"/>
      <c r="TFT25" s="1538"/>
      <c r="TFU25" s="1538"/>
      <c r="TFV25" s="1538"/>
      <c r="TFW25" s="1538"/>
      <c r="TFX25" s="1538"/>
      <c r="TFY25" s="1538"/>
      <c r="TFZ25" s="1538"/>
      <c r="TGA25" s="1538"/>
      <c r="TGB25" s="1538"/>
      <c r="TGC25" s="1538"/>
      <c r="TGD25" s="1538"/>
      <c r="TGE25" s="1538"/>
      <c r="TGF25" s="1538"/>
      <c r="TGG25" s="1538"/>
      <c r="TGH25" s="1538"/>
      <c r="TGI25" s="1538"/>
      <c r="TGJ25" s="1538"/>
      <c r="TGK25" s="1538"/>
      <c r="TGL25" s="1538"/>
      <c r="TGM25" s="1538"/>
      <c r="TGN25" s="1538"/>
      <c r="TGO25" s="1538"/>
      <c r="TGP25" s="1538"/>
      <c r="TGQ25" s="1538"/>
      <c r="TGR25" s="1538"/>
      <c r="TGS25" s="1538"/>
      <c r="TGT25" s="1538"/>
      <c r="TGU25" s="1538"/>
      <c r="TGV25" s="1538"/>
      <c r="TGW25" s="1538"/>
      <c r="TGX25" s="1538"/>
      <c r="TGY25" s="1538"/>
      <c r="TGZ25" s="1538"/>
      <c r="THA25" s="1538"/>
      <c r="THB25" s="1538"/>
      <c r="THC25" s="1538"/>
      <c r="THD25" s="1538"/>
      <c r="THE25" s="1538"/>
      <c r="THF25" s="1538"/>
      <c r="THG25" s="1538"/>
      <c r="THH25" s="1538"/>
      <c r="THI25" s="1538"/>
      <c r="THJ25" s="1538"/>
      <c r="THK25" s="1538"/>
      <c r="THL25" s="1538"/>
      <c r="THM25" s="1538"/>
      <c r="THN25" s="1538"/>
      <c r="THO25" s="1538"/>
      <c r="THP25" s="1538"/>
      <c r="THQ25" s="1538"/>
      <c r="THR25" s="1538"/>
      <c r="THS25" s="1538"/>
      <c r="THT25" s="1538"/>
      <c r="THU25" s="1538"/>
      <c r="THV25" s="1538"/>
      <c r="THW25" s="1538"/>
      <c r="THX25" s="1538"/>
      <c r="THY25" s="1538"/>
      <c r="THZ25" s="1538"/>
      <c r="TIA25" s="1538"/>
      <c r="TIB25" s="1538"/>
      <c r="TIC25" s="1538"/>
      <c r="TID25" s="1538"/>
      <c r="TIE25" s="1538"/>
      <c r="TIF25" s="1538"/>
      <c r="TIG25" s="1538"/>
      <c r="TIH25" s="1538"/>
      <c r="TII25" s="1538"/>
      <c r="TIJ25" s="1538"/>
      <c r="TIK25" s="1538"/>
      <c r="TIL25" s="1538"/>
      <c r="TIM25" s="1538"/>
      <c r="TIN25" s="1538"/>
      <c r="TIO25" s="1538"/>
      <c r="TIP25" s="1538"/>
      <c r="TIQ25" s="1538"/>
      <c r="TIR25" s="1538"/>
      <c r="TIS25" s="1538"/>
      <c r="TIT25" s="1538"/>
      <c r="TIU25" s="1538"/>
      <c r="TIV25" s="1538"/>
      <c r="TIW25" s="1538"/>
      <c r="TIX25" s="1538"/>
      <c r="TIY25" s="1538"/>
      <c r="TIZ25" s="1538"/>
      <c r="TJA25" s="1538"/>
      <c r="TJB25" s="1538"/>
      <c r="TJC25" s="1538"/>
      <c r="TJD25" s="1538"/>
      <c r="TJE25" s="1538"/>
      <c r="TJF25" s="1538"/>
      <c r="TJG25" s="1538"/>
      <c r="TJH25" s="1538"/>
      <c r="TJI25" s="1538"/>
      <c r="TJJ25" s="1538"/>
      <c r="TJK25" s="1538"/>
      <c r="TJL25" s="1538"/>
      <c r="TJM25" s="1538"/>
      <c r="TJN25" s="1538"/>
      <c r="TJO25" s="1538"/>
      <c r="TJP25" s="1538"/>
      <c r="TJQ25" s="1538"/>
      <c r="TJR25" s="1538"/>
      <c r="TJS25" s="1538"/>
      <c r="TJT25" s="1538"/>
      <c r="TJU25" s="1538"/>
      <c r="TJV25" s="1538"/>
      <c r="TJW25" s="1538"/>
      <c r="TJX25" s="1538"/>
      <c r="TJY25" s="1538"/>
      <c r="TJZ25" s="1538"/>
      <c r="TKA25" s="1538"/>
      <c r="TKB25" s="1538"/>
      <c r="TKC25" s="1538"/>
      <c r="TKD25" s="1538"/>
      <c r="TKE25" s="1538"/>
      <c r="TKF25" s="1538"/>
      <c r="TKG25" s="1538"/>
      <c r="TKH25" s="1538"/>
      <c r="TKI25" s="1538"/>
      <c r="TKJ25" s="1538"/>
      <c r="TKK25" s="1538"/>
      <c r="TKL25" s="1538"/>
      <c r="TKM25" s="1538"/>
      <c r="TKN25" s="1538"/>
      <c r="TKO25" s="1538"/>
      <c r="TKP25" s="1538"/>
      <c r="TKQ25" s="1538"/>
      <c r="TKR25" s="1538"/>
      <c r="TKS25" s="1538"/>
      <c r="TKT25" s="1538"/>
      <c r="TKU25" s="1538"/>
      <c r="TKV25" s="1538"/>
      <c r="TKW25" s="1538"/>
      <c r="TKX25" s="1538"/>
      <c r="TKY25" s="1538"/>
      <c r="TKZ25" s="1538"/>
      <c r="TLA25" s="1538"/>
      <c r="TLB25" s="1538"/>
      <c r="TLC25" s="1538"/>
      <c r="TLD25" s="1538"/>
      <c r="TLE25" s="1538"/>
      <c r="TLF25" s="1538"/>
      <c r="TLG25" s="1538"/>
      <c r="TLH25" s="1538"/>
      <c r="TLI25" s="1538"/>
      <c r="TLJ25" s="1538"/>
      <c r="TLK25" s="1538"/>
      <c r="TLL25" s="1538"/>
      <c r="TLM25" s="1538"/>
      <c r="TLN25" s="1538"/>
      <c r="TLO25" s="1538"/>
      <c r="TLP25" s="1538"/>
      <c r="TLQ25" s="1538"/>
      <c r="TLR25" s="1538"/>
      <c r="TLS25" s="1538"/>
      <c r="TLT25" s="1538"/>
      <c r="TLU25" s="1538"/>
      <c r="TLV25" s="1538"/>
      <c r="TLW25" s="1538"/>
      <c r="TLX25" s="1538"/>
      <c r="TLY25" s="1538"/>
      <c r="TLZ25" s="1538"/>
      <c r="TMA25" s="1538"/>
      <c r="TMB25" s="1538"/>
      <c r="TMC25" s="1538"/>
      <c r="TMD25" s="1538"/>
      <c r="TME25" s="1538"/>
      <c r="TMF25" s="1538"/>
      <c r="TMG25" s="1538"/>
      <c r="TMH25" s="1538"/>
      <c r="TMI25" s="1538"/>
      <c r="TMJ25" s="1538"/>
      <c r="TMK25" s="1538"/>
      <c r="TML25" s="1538"/>
      <c r="TMM25" s="1538"/>
      <c r="TMN25" s="1538"/>
      <c r="TMO25" s="1538"/>
      <c r="TMP25" s="1538"/>
      <c r="TMQ25" s="1538"/>
      <c r="TMR25" s="1538"/>
      <c r="TMS25" s="1538"/>
      <c r="TMT25" s="1538"/>
      <c r="TMU25" s="1538"/>
      <c r="TMV25" s="1538"/>
      <c r="TMW25" s="1538"/>
      <c r="TMX25" s="1538"/>
      <c r="TMY25" s="1538"/>
      <c r="TMZ25" s="1538"/>
      <c r="TNA25" s="1538"/>
      <c r="TNB25" s="1538"/>
      <c r="TNC25" s="1538"/>
      <c r="TND25" s="1538"/>
      <c r="TNE25" s="1538"/>
      <c r="TNF25" s="1538"/>
      <c r="TNG25" s="1538"/>
      <c r="TNH25" s="1538"/>
      <c r="TNI25" s="1538"/>
      <c r="TNJ25" s="1538"/>
      <c r="TNK25" s="1538"/>
      <c r="TNL25" s="1538"/>
      <c r="TNM25" s="1538"/>
      <c r="TNN25" s="1538"/>
      <c r="TNO25" s="1538"/>
      <c r="TNP25" s="1538"/>
      <c r="TNQ25" s="1538"/>
      <c r="TNR25" s="1538"/>
      <c r="TNS25" s="1538"/>
      <c r="TNT25" s="1538"/>
      <c r="TNU25" s="1538"/>
      <c r="TNV25" s="1538"/>
      <c r="TNW25" s="1538"/>
      <c r="TNX25" s="1538"/>
      <c r="TNY25" s="1538"/>
      <c r="TNZ25" s="1538"/>
      <c r="TOA25" s="1538"/>
      <c r="TOB25" s="1538"/>
      <c r="TOC25" s="1538"/>
      <c r="TOD25" s="1538"/>
      <c r="TOE25" s="1538"/>
      <c r="TOF25" s="1538"/>
      <c r="TOG25" s="1538"/>
      <c r="TOH25" s="1538"/>
      <c r="TOI25" s="1538"/>
      <c r="TOJ25" s="1538"/>
      <c r="TOK25" s="1538"/>
      <c r="TOL25" s="1538"/>
      <c r="TOM25" s="1538"/>
      <c r="TON25" s="1538"/>
      <c r="TOO25" s="1538"/>
      <c r="TOP25" s="1538"/>
      <c r="TOQ25" s="1538"/>
      <c r="TOR25" s="1538"/>
      <c r="TOS25" s="1538"/>
      <c r="TOT25" s="1538"/>
      <c r="TOU25" s="1538"/>
      <c r="TOV25" s="1538"/>
      <c r="TOW25" s="1538"/>
      <c r="TOX25" s="1538"/>
      <c r="TOY25" s="1538"/>
      <c r="TOZ25" s="1538"/>
      <c r="TPA25" s="1538"/>
      <c r="TPB25" s="1538"/>
      <c r="TPC25" s="1538"/>
      <c r="TPD25" s="1538"/>
      <c r="TPE25" s="1538"/>
      <c r="TPF25" s="1538"/>
      <c r="TPG25" s="1538"/>
      <c r="TPH25" s="1538"/>
      <c r="TPI25" s="1538"/>
      <c r="TPJ25" s="1538"/>
      <c r="TPK25" s="1538"/>
      <c r="TPL25" s="1538"/>
      <c r="TPM25" s="1538"/>
      <c r="TPN25" s="1538"/>
      <c r="TPO25" s="1538"/>
      <c r="TPP25" s="1538"/>
      <c r="TPQ25" s="1538"/>
      <c r="TPR25" s="1538"/>
      <c r="TPS25" s="1538"/>
      <c r="TPT25" s="1538"/>
      <c r="TPU25" s="1538"/>
      <c r="TPV25" s="1538"/>
      <c r="TPW25" s="1538"/>
      <c r="TPX25" s="1538"/>
      <c r="TPY25" s="1538"/>
      <c r="TPZ25" s="1538"/>
      <c r="TQA25" s="1538"/>
      <c r="TQB25" s="1538"/>
      <c r="TQC25" s="1538"/>
      <c r="TQD25" s="1538"/>
      <c r="TQE25" s="1538"/>
      <c r="TQF25" s="1538"/>
      <c r="TQG25" s="1538"/>
      <c r="TQH25" s="1538"/>
      <c r="TQI25" s="1538"/>
      <c r="TQJ25" s="1538"/>
      <c r="TQK25" s="1538"/>
      <c r="TQL25" s="1538"/>
      <c r="TQM25" s="1538"/>
      <c r="TQN25" s="1538"/>
      <c r="TQO25" s="1538"/>
      <c r="TQP25" s="1538"/>
      <c r="TQQ25" s="1538"/>
      <c r="TQR25" s="1538"/>
      <c r="TQS25" s="1538"/>
      <c r="TQT25" s="1538"/>
      <c r="TQU25" s="1538"/>
      <c r="TQV25" s="1538"/>
      <c r="TQW25" s="1538"/>
      <c r="TQX25" s="1538"/>
      <c r="TQY25" s="1538"/>
      <c r="TQZ25" s="1538"/>
      <c r="TRA25" s="1538"/>
      <c r="TRB25" s="1538"/>
      <c r="TRC25" s="1538"/>
      <c r="TRD25" s="1538"/>
      <c r="TRE25" s="1538"/>
      <c r="TRF25" s="1538"/>
      <c r="TRG25" s="1538"/>
      <c r="TRH25" s="1538"/>
      <c r="TRI25" s="1538"/>
      <c r="TRJ25" s="1538"/>
      <c r="TRK25" s="1538"/>
      <c r="TRL25" s="1538"/>
      <c r="TRM25" s="1538"/>
      <c r="TRN25" s="1538"/>
      <c r="TRO25" s="1538"/>
      <c r="TRP25" s="1538"/>
      <c r="TRQ25" s="1538"/>
      <c r="TRR25" s="1538"/>
      <c r="TRS25" s="1538"/>
      <c r="TRT25" s="1538"/>
      <c r="TRU25" s="1538"/>
      <c r="TRV25" s="1538"/>
      <c r="TRW25" s="1538"/>
      <c r="TRX25" s="1538"/>
      <c r="TRY25" s="1538"/>
      <c r="TRZ25" s="1538"/>
      <c r="TSA25" s="1538"/>
      <c r="TSB25" s="1538"/>
      <c r="TSC25" s="1538"/>
      <c r="TSD25" s="1538"/>
      <c r="TSE25" s="1538"/>
      <c r="TSF25" s="1538"/>
      <c r="TSG25" s="1538"/>
      <c r="TSH25" s="1538"/>
      <c r="TSI25" s="1538"/>
      <c r="TSJ25" s="1538"/>
      <c r="TSK25" s="1538"/>
      <c r="TSL25" s="1538"/>
      <c r="TSM25" s="1538"/>
      <c r="TSN25" s="1538"/>
      <c r="TSO25" s="1538"/>
      <c r="TSP25" s="1538"/>
      <c r="TSQ25" s="1538"/>
      <c r="TSR25" s="1538"/>
      <c r="TSS25" s="1538"/>
      <c r="TST25" s="1538"/>
      <c r="TSU25" s="1538"/>
      <c r="TSV25" s="1538"/>
      <c r="TSW25" s="1538"/>
      <c r="TSX25" s="1538"/>
      <c r="TSY25" s="1538"/>
      <c r="TSZ25" s="1538"/>
      <c r="TTA25" s="1538"/>
      <c r="TTB25" s="1538"/>
      <c r="TTC25" s="1538"/>
      <c r="TTD25" s="1538"/>
      <c r="TTE25" s="1538"/>
      <c r="TTF25" s="1538"/>
      <c r="TTG25" s="1538"/>
      <c r="TTH25" s="1538"/>
      <c r="TTI25" s="1538"/>
      <c r="TTJ25" s="1538"/>
      <c r="TTK25" s="1538"/>
      <c r="TTL25" s="1538"/>
      <c r="TTM25" s="1538"/>
      <c r="TTN25" s="1538"/>
      <c r="TTO25" s="1538"/>
      <c r="TTP25" s="1538"/>
      <c r="TTQ25" s="1538"/>
      <c r="TTR25" s="1538"/>
      <c r="TTS25" s="1538"/>
      <c r="TTT25" s="1538"/>
      <c r="TTU25" s="1538"/>
      <c r="TTV25" s="1538"/>
      <c r="TTW25" s="1538"/>
      <c r="TTX25" s="1538"/>
      <c r="TTY25" s="1538"/>
      <c r="TTZ25" s="1538"/>
      <c r="TUA25" s="1538"/>
      <c r="TUB25" s="1538"/>
      <c r="TUC25" s="1538"/>
      <c r="TUD25" s="1538"/>
      <c r="TUE25" s="1538"/>
      <c r="TUF25" s="1538"/>
      <c r="TUG25" s="1538"/>
      <c r="TUH25" s="1538"/>
      <c r="TUI25" s="1538"/>
      <c r="TUJ25" s="1538"/>
      <c r="TUK25" s="1538"/>
      <c r="TUL25" s="1538"/>
      <c r="TUM25" s="1538"/>
      <c r="TUN25" s="1538"/>
      <c r="TUO25" s="1538"/>
      <c r="TUP25" s="1538"/>
      <c r="TUQ25" s="1538"/>
      <c r="TUR25" s="1538"/>
      <c r="TUS25" s="1538"/>
      <c r="TUT25" s="1538"/>
      <c r="TUU25" s="1538"/>
      <c r="TUV25" s="1538"/>
      <c r="TUW25" s="1538"/>
      <c r="TUX25" s="1538"/>
      <c r="TUY25" s="1538"/>
      <c r="TUZ25" s="1538"/>
      <c r="TVA25" s="1538"/>
      <c r="TVB25" s="1538"/>
      <c r="TVC25" s="1538"/>
      <c r="TVD25" s="1538"/>
      <c r="TVE25" s="1538"/>
      <c r="TVF25" s="1538"/>
      <c r="TVG25" s="1538"/>
      <c r="TVH25" s="1538"/>
      <c r="TVI25" s="1538"/>
      <c r="TVJ25" s="1538"/>
      <c r="TVK25" s="1538"/>
      <c r="TVL25" s="1538"/>
      <c r="TVM25" s="1538"/>
      <c r="TVN25" s="1538"/>
      <c r="TVO25" s="1538"/>
      <c r="TVP25" s="1538"/>
      <c r="TVQ25" s="1538"/>
      <c r="TVR25" s="1538"/>
      <c r="TVS25" s="1538"/>
      <c r="TVT25" s="1538"/>
      <c r="TVU25" s="1538"/>
      <c r="TVV25" s="1538"/>
      <c r="TVW25" s="1538"/>
      <c r="TVX25" s="1538"/>
      <c r="TVY25" s="1538"/>
      <c r="TVZ25" s="1538"/>
      <c r="TWA25" s="1538"/>
      <c r="TWB25" s="1538"/>
      <c r="TWC25" s="1538"/>
      <c r="TWD25" s="1538"/>
      <c r="TWE25" s="1538"/>
      <c r="TWF25" s="1538"/>
      <c r="TWG25" s="1538"/>
      <c r="TWH25" s="1538"/>
      <c r="TWI25" s="1538"/>
      <c r="TWJ25" s="1538"/>
      <c r="TWK25" s="1538"/>
      <c r="TWL25" s="1538"/>
      <c r="TWM25" s="1538"/>
      <c r="TWN25" s="1538"/>
      <c r="TWO25" s="1538"/>
      <c r="TWP25" s="1538"/>
      <c r="TWQ25" s="1538"/>
      <c r="TWR25" s="1538"/>
      <c r="TWS25" s="1538"/>
      <c r="TWT25" s="1538"/>
      <c r="TWU25" s="1538"/>
      <c r="TWV25" s="1538"/>
      <c r="TWW25" s="1538"/>
      <c r="TWX25" s="1538"/>
      <c r="TWY25" s="1538"/>
      <c r="TWZ25" s="1538"/>
      <c r="TXA25" s="1538"/>
      <c r="TXB25" s="1538"/>
      <c r="TXC25" s="1538"/>
      <c r="TXD25" s="1538"/>
      <c r="TXE25" s="1538"/>
      <c r="TXF25" s="1538"/>
      <c r="TXG25" s="1538"/>
      <c r="TXH25" s="1538"/>
      <c r="TXI25" s="1538"/>
      <c r="TXJ25" s="1538"/>
      <c r="TXK25" s="1538"/>
      <c r="TXL25" s="1538"/>
      <c r="TXM25" s="1538"/>
      <c r="TXN25" s="1538"/>
      <c r="TXO25" s="1538"/>
      <c r="TXP25" s="1538"/>
      <c r="TXQ25" s="1538"/>
      <c r="TXR25" s="1538"/>
      <c r="TXS25" s="1538"/>
      <c r="TXT25" s="1538"/>
      <c r="TXU25" s="1538"/>
      <c r="TXV25" s="1538"/>
      <c r="TXW25" s="1538"/>
      <c r="TXX25" s="1538"/>
      <c r="TXY25" s="1538"/>
      <c r="TXZ25" s="1538"/>
      <c r="TYA25" s="1538"/>
      <c r="TYB25" s="1538"/>
      <c r="TYC25" s="1538"/>
      <c r="TYD25" s="1538"/>
      <c r="TYE25" s="1538"/>
      <c r="TYF25" s="1538"/>
      <c r="TYG25" s="1538"/>
      <c r="TYH25" s="1538"/>
      <c r="TYI25" s="1538"/>
      <c r="TYJ25" s="1538"/>
      <c r="TYK25" s="1538"/>
      <c r="TYL25" s="1538"/>
      <c r="TYM25" s="1538"/>
      <c r="TYN25" s="1538"/>
      <c r="TYO25" s="1538"/>
      <c r="TYP25" s="1538"/>
      <c r="TYQ25" s="1538"/>
      <c r="TYR25" s="1538"/>
      <c r="TYS25" s="1538"/>
      <c r="TYT25" s="1538"/>
      <c r="TYU25" s="1538"/>
      <c r="TYV25" s="1538"/>
      <c r="TYW25" s="1538"/>
      <c r="TYX25" s="1538"/>
      <c r="TYY25" s="1538"/>
      <c r="TYZ25" s="1538"/>
      <c r="TZA25" s="1538"/>
      <c r="TZB25" s="1538"/>
      <c r="TZC25" s="1538"/>
      <c r="TZD25" s="1538"/>
      <c r="TZE25" s="1538"/>
      <c r="TZF25" s="1538"/>
      <c r="TZG25" s="1538"/>
      <c r="TZH25" s="1538"/>
      <c r="TZI25" s="1538"/>
      <c r="TZJ25" s="1538"/>
      <c r="TZK25" s="1538"/>
      <c r="TZL25" s="1538"/>
      <c r="TZM25" s="1538"/>
      <c r="TZN25" s="1538"/>
      <c r="TZO25" s="1538"/>
      <c r="TZP25" s="1538"/>
      <c r="TZQ25" s="1538"/>
      <c r="TZR25" s="1538"/>
      <c r="TZS25" s="1538"/>
      <c r="TZT25" s="1538"/>
      <c r="TZU25" s="1538"/>
      <c r="TZV25" s="1538"/>
      <c r="TZW25" s="1538"/>
      <c r="TZX25" s="1538"/>
      <c r="TZY25" s="1538"/>
      <c r="TZZ25" s="1538"/>
      <c r="UAA25" s="1538"/>
      <c r="UAB25" s="1538"/>
      <c r="UAC25" s="1538"/>
      <c r="UAD25" s="1538"/>
      <c r="UAE25" s="1538"/>
      <c r="UAF25" s="1538"/>
      <c r="UAG25" s="1538"/>
      <c r="UAH25" s="1538"/>
      <c r="UAI25" s="1538"/>
      <c r="UAJ25" s="1538"/>
      <c r="UAK25" s="1538"/>
      <c r="UAL25" s="1538"/>
      <c r="UAM25" s="1538"/>
      <c r="UAN25" s="1538"/>
      <c r="UAO25" s="1538"/>
      <c r="UAP25" s="1538"/>
      <c r="UAQ25" s="1538"/>
      <c r="UAR25" s="1538"/>
      <c r="UAS25" s="1538"/>
      <c r="UAT25" s="1538"/>
      <c r="UAU25" s="1538"/>
      <c r="UAV25" s="1538"/>
      <c r="UAW25" s="1538"/>
      <c r="UAX25" s="1538"/>
      <c r="UAY25" s="1538"/>
      <c r="UAZ25" s="1538"/>
      <c r="UBA25" s="1538"/>
      <c r="UBB25" s="1538"/>
      <c r="UBC25" s="1538"/>
      <c r="UBD25" s="1538"/>
      <c r="UBE25" s="1538"/>
      <c r="UBF25" s="1538"/>
      <c r="UBG25" s="1538"/>
      <c r="UBH25" s="1538"/>
      <c r="UBI25" s="1538"/>
      <c r="UBJ25" s="1538"/>
      <c r="UBK25" s="1538"/>
      <c r="UBL25" s="1538"/>
      <c r="UBM25" s="1538"/>
      <c r="UBN25" s="1538"/>
      <c r="UBO25" s="1538"/>
      <c r="UBP25" s="1538"/>
      <c r="UBQ25" s="1538"/>
      <c r="UBR25" s="1538"/>
      <c r="UBS25" s="1538"/>
      <c r="UBT25" s="1538"/>
      <c r="UBU25" s="1538"/>
      <c r="UBV25" s="1538"/>
      <c r="UBW25" s="1538"/>
      <c r="UBX25" s="1538"/>
      <c r="UBY25" s="1538"/>
      <c r="UBZ25" s="1538"/>
      <c r="UCA25" s="1538"/>
      <c r="UCB25" s="1538"/>
      <c r="UCC25" s="1538"/>
      <c r="UCD25" s="1538"/>
      <c r="UCE25" s="1538"/>
      <c r="UCF25" s="1538"/>
      <c r="UCG25" s="1538"/>
      <c r="UCH25" s="1538"/>
      <c r="UCI25" s="1538"/>
      <c r="UCJ25" s="1538"/>
      <c r="UCK25" s="1538"/>
      <c r="UCL25" s="1538"/>
      <c r="UCM25" s="1538"/>
      <c r="UCN25" s="1538"/>
      <c r="UCO25" s="1538"/>
      <c r="UCP25" s="1538"/>
      <c r="UCQ25" s="1538"/>
      <c r="UCR25" s="1538"/>
      <c r="UCS25" s="1538"/>
      <c r="UCT25" s="1538"/>
      <c r="UCU25" s="1538"/>
      <c r="UCV25" s="1538"/>
      <c r="UCW25" s="1538"/>
      <c r="UCX25" s="1538"/>
      <c r="UCY25" s="1538"/>
      <c r="UCZ25" s="1538"/>
      <c r="UDA25" s="1538"/>
      <c r="UDB25" s="1538"/>
      <c r="UDC25" s="1538"/>
      <c r="UDD25" s="1538"/>
      <c r="UDE25" s="1538"/>
      <c r="UDF25" s="1538"/>
      <c r="UDG25" s="1538"/>
      <c r="UDH25" s="1538"/>
      <c r="UDI25" s="1538"/>
      <c r="UDJ25" s="1538"/>
      <c r="UDK25" s="1538"/>
      <c r="UDL25" s="1538"/>
      <c r="UDM25" s="1538"/>
      <c r="UDN25" s="1538"/>
      <c r="UDO25" s="1538"/>
      <c r="UDP25" s="1538"/>
      <c r="UDQ25" s="1538"/>
      <c r="UDR25" s="1538"/>
      <c r="UDS25" s="1538"/>
      <c r="UDT25" s="1538"/>
      <c r="UDU25" s="1538"/>
      <c r="UDV25" s="1538"/>
      <c r="UDW25" s="1538"/>
      <c r="UDX25" s="1538"/>
      <c r="UDY25" s="1538"/>
      <c r="UDZ25" s="1538"/>
      <c r="UEA25" s="1538"/>
      <c r="UEB25" s="1538"/>
      <c r="UEC25" s="1538"/>
      <c r="UED25" s="1538"/>
      <c r="UEE25" s="1538"/>
      <c r="UEF25" s="1538"/>
      <c r="UEG25" s="1538"/>
      <c r="UEH25" s="1538"/>
      <c r="UEI25" s="1538"/>
      <c r="UEJ25" s="1538"/>
      <c r="UEK25" s="1538"/>
      <c r="UEL25" s="1538"/>
      <c r="UEM25" s="1538"/>
      <c r="UEN25" s="1538"/>
      <c r="UEO25" s="1538"/>
      <c r="UEP25" s="1538"/>
      <c r="UEQ25" s="1538"/>
      <c r="UER25" s="1538"/>
      <c r="UES25" s="1538"/>
      <c r="UET25" s="1538"/>
      <c r="UEU25" s="1538"/>
      <c r="UEV25" s="1538"/>
      <c r="UEW25" s="1538"/>
      <c r="UEX25" s="1538"/>
      <c r="UEY25" s="1538"/>
      <c r="UEZ25" s="1538"/>
      <c r="UFA25" s="1538"/>
      <c r="UFB25" s="1538"/>
      <c r="UFC25" s="1538"/>
      <c r="UFD25" s="1538"/>
      <c r="UFE25" s="1538"/>
      <c r="UFF25" s="1538"/>
      <c r="UFG25" s="1538"/>
      <c r="UFH25" s="1538"/>
      <c r="UFI25" s="1538"/>
      <c r="UFJ25" s="1538"/>
      <c r="UFK25" s="1538"/>
      <c r="UFL25" s="1538"/>
      <c r="UFM25" s="1538"/>
      <c r="UFN25" s="1538"/>
      <c r="UFO25" s="1538"/>
      <c r="UFP25" s="1538"/>
      <c r="UFQ25" s="1538"/>
      <c r="UFR25" s="1538"/>
      <c r="UFS25" s="1538"/>
      <c r="UFT25" s="1538"/>
      <c r="UFU25" s="1538"/>
      <c r="UFV25" s="1538"/>
      <c r="UFW25" s="1538"/>
      <c r="UFX25" s="1538"/>
      <c r="UFY25" s="1538"/>
      <c r="UFZ25" s="1538"/>
      <c r="UGA25" s="1538"/>
      <c r="UGB25" s="1538"/>
      <c r="UGC25" s="1538"/>
      <c r="UGD25" s="1538"/>
      <c r="UGE25" s="1538"/>
      <c r="UGF25" s="1538"/>
      <c r="UGG25" s="1538"/>
      <c r="UGH25" s="1538"/>
      <c r="UGI25" s="1538"/>
      <c r="UGJ25" s="1538"/>
      <c r="UGK25" s="1538"/>
      <c r="UGL25" s="1538"/>
      <c r="UGM25" s="1538"/>
      <c r="UGN25" s="1538"/>
      <c r="UGO25" s="1538"/>
      <c r="UGP25" s="1538"/>
      <c r="UGQ25" s="1538"/>
      <c r="UGR25" s="1538"/>
      <c r="UGS25" s="1538"/>
      <c r="UGT25" s="1538"/>
      <c r="UGU25" s="1538"/>
      <c r="UGV25" s="1538"/>
      <c r="UGW25" s="1538"/>
      <c r="UGX25" s="1538"/>
      <c r="UGY25" s="1538"/>
      <c r="UGZ25" s="1538"/>
      <c r="UHA25" s="1538"/>
      <c r="UHB25" s="1538"/>
      <c r="UHC25" s="1538"/>
      <c r="UHD25" s="1538"/>
      <c r="UHE25" s="1538"/>
      <c r="UHF25" s="1538"/>
      <c r="UHG25" s="1538"/>
      <c r="UHH25" s="1538"/>
      <c r="UHI25" s="1538"/>
      <c r="UHJ25" s="1538"/>
      <c r="UHK25" s="1538"/>
      <c r="UHL25" s="1538"/>
      <c r="UHM25" s="1538"/>
      <c r="UHN25" s="1538"/>
      <c r="UHO25" s="1538"/>
      <c r="UHP25" s="1538"/>
      <c r="UHQ25" s="1538"/>
      <c r="UHR25" s="1538"/>
      <c r="UHS25" s="1538"/>
      <c r="UHT25" s="1538"/>
      <c r="UHU25" s="1538"/>
      <c r="UHV25" s="1538"/>
      <c r="UHW25" s="1538"/>
      <c r="UHX25" s="1538"/>
      <c r="UHY25" s="1538"/>
      <c r="UHZ25" s="1538"/>
      <c r="UIA25" s="1538"/>
      <c r="UIB25" s="1538"/>
      <c r="UIC25" s="1538"/>
      <c r="UID25" s="1538"/>
      <c r="UIE25" s="1538"/>
      <c r="UIF25" s="1538"/>
      <c r="UIG25" s="1538"/>
      <c r="UIH25" s="1538"/>
      <c r="UII25" s="1538"/>
      <c r="UIJ25" s="1538"/>
      <c r="UIK25" s="1538"/>
      <c r="UIL25" s="1538"/>
      <c r="UIM25" s="1538"/>
      <c r="UIN25" s="1538"/>
      <c r="UIO25" s="1538"/>
      <c r="UIP25" s="1538"/>
      <c r="UIQ25" s="1538"/>
      <c r="UIR25" s="1538"/>
      <c r="UIS25" s="1538"/>
      <c r="UIT25" s="1538"/>
      <c r="UIU25" s="1538"/>
      <c r="UIV25" s="1538"/>
      <c r="UIW25" s="1538"/>
      <c r="UIX25" s="1538"/>
      <c r="UIY25" s="1538"/>
      <c r="UIZ25" s="1538"/>
      <c r="UJA25" s="1538"/>
      <c r="UJB25" s="1538"/>
      <c r="UJC25" s="1538"/>
      <c r="UJD25" s="1538"/>
      <c r="UJE25" s="1538"/>
      <c r="UJF25" s="1538"/>
      <c r="UJG25" s="1538"/>
      <c r="UJH25" s="1538"/>
      <c r="UJI25" s="1538"/>
      <c r="UJJ25" s="1538"/>
      <c r="UJK25" s="1538"/>
      <c r="UJL25" s="1538"/>
      <c r="UJM25" s="1538"/>
      <c r="UJN25" s="1538"/>
      <c r="UJO25" s="1538"/>
      <c r="UJP25" s="1538"/>
      <c r="UJQ25" s="1538"/>
      <c r="UJR25" s="1538"/>
      <c r="UJS25" s="1538"/>
      <c r="UJT25" s="1538"/>
      <c r="UJU25" s="1538"/>
      <c r="UJV25" s="1538"/>
      <c r="UJW25" s="1538"/>
      <c r="UJX25" s="1538"/>
      <c r="UJY25" s="1538"/>
      <c r="UJZ25" s="1538"/>
      <c r="UKA25" s="1538"/>
      <c r="UKB25" s="1538"/>
      <c r="UKC25" s="1538"/>
      <c r="UKD25" s="1538"/>
      <c r="UKE25" s="1538"/>
      <c r="UKF25" s="1538"/>
      <c r="UKG25" s="1538"/>
      <c r="UKH25" s="1538"/>
      <c r="UKI25" s="1538"/>
      <c r="UKJ25" s="1538"/>
      <c r="UKK25" s="1538"/>
      <c r="UKL25" s="1538"/>
      <c r="UKM25" s="1538"/>
      <c r="UKN25" s="1538"/>
      <c r="UKO25" s="1538"/>
      <c r="UKP25" s="1538"/>
      <c r="UKQ25" s="1538"/>
      <c r="UKR25" s="1538"/>
      <c r="UKS25" s="1538"/>
      <c r="UKT25" s="1538"/>
      <c r="UKU25" s="1538"/>
      <c r="UKV25" s="1538"/>
      <c r="UKW25" s="1538"/>
      <c r="UKX25" s="1538"/>
      <c r="UKY25" s="1538"/>
      <c r="UKZ25" s="1538"/>
      <c r="ULA25" s="1538"/>
      <c r="ULB25" s="1538"/>
      <c r="ULC25" s="1538"/>
      <c r="ULD25" s="1538"/>
      <c r="ULE25" s="1538"/>
      <c r="ULF25" s="1538"/>
      <c r="ULG25" s="1538"/>
      <c r="ULH25" s="1538"/>
      <c r="ULI25" s="1538"/>
      <c r="ULJ25" s="1538"/>
      <c r="ULK25" s="1538"/>
      <c r="ULL25" s="1538"/>
      <c r="ULM25" s="1538"/>
      <c r="ULN25" s="1538"/>
      <c r="ULO25" s="1538"/>
      <c r="ULP25" s="1538"/>
      <c r="ULQ25" s="1538"/>
      <c r="ULR25" s="1538"/>
      <c r="ULS25" s="1538"/>
      <c r="ULT25" s="1538"/>
      <c r="ULU25" s="1538"/>
      <c r="ULV25" s="1538"/>
      <c r="ULW25" s="1538"/>
      <c r="ULX25" s="1538"/>
      <c r="ULY25" s="1538"/>
      <c r="ULZ25" s="1538"/>
      <c r="UMA25" s="1538"/>
      <c r="UMB25" s="1538"/>
      <c r="UMC25" s="1538"/>
      <c r="UMD25" s="1538"/>
      <c r="UME25" s="1538"/>
      <c r="UMF25" s="1538"/>
      <c r="UMG25" s="1538"/>
      <c r="UMH25" s="1538"/>
      <c r="UMI25" s="1538"/>
      <c r="UMJ25" s="1538"/>
      <c r="UMK25" s="1538"/>
      <c r="UML25" s="1538"/>
      <c r="UMM25" s="1538"/>
      <c r="UMN25" s="1538"/>
      <c r="UMO25" s="1538"/>
      <c r="UMP25" s="1538"/>
      <c r="UMQ25" s="1538"/>
      <c r="UMR25" s="1538"/>
      <c r="UMS25" s="1538"/>
      <c r="UMT25" s="1538"/>
      <c r="UMU25" s="1538"/>
      <c r="UMV25" s="1538"/>
      <c r="UMW25" s="1538"/>
      <c r="UMX25" s="1538"/>
      <c r="UMY25" s="1538"/>
      <c r="UMZ25" s="1538"/>
      <c r="UNA25" s="1538"/>
      <c r="UNB25" s="1538"/>
      <c r="UNC25" s="1538"/>
      <c r="UND25" s="1538"/>
      <c r="UNE25" s="1538"/>
      <c r="UNF25" s="1538"/>
      <c r="UNG25" s="1538"/>
      <c r="UNH25" s="1538"/>
      <c r="UNI25" s="1538"/>
      <c r="UNJ25" s="1538"/>
      <c r="UNK25" s="1538"/>
      <c r="UNL25" s="1538"/>
      <c r="UNM25" s="1538"/>
      <c r="UNN25" s="1538"/>
      <c r="UNO25" s="1538"/>
      <c r="UNP25" s="1538"/>
      <c r="UNQ25" s="1538"/>
      <c r="UNR25" s="1538"/>
      <c r="UNS25" s="1538"/>
      <c r="UNT25" s="1538"/>
      <c r="UNU25" s="1538"/>
      <c r="UNV25" s="1538"/>
      <c r="UNW25" s="1538"/>
      <c r="UNX25" s="1538"/>
      <c r="UNY25" s="1538"/>
      <c r="UNZ25" s="1538"/>
      <c r="UOA25" s="1538"/>
      <c r="UOB25" s="1538"/>
      <c r="UOC25" s="1538"/>
      <c r="UOD25" s="1538"/>
      <c r="UOE25" s="1538"/>
      <c r="UOF25" s="1538"/>
      <c r="UOG25" s="1538"/>
      <c r="UOH25" s="1538"/>
      <c r="UOI25" s="1538"/>
      <c r="UOJ25" s="1538"/>
      <c r="UOK25" s="1538"/>
      <c r="UOL25" s="1538"/>
      <c r="UOM25" s="1538"/>
      <c r="UON25" s="1538"/>
      <c r="UOO25" s="1538"/>
      <c r="UOP25" s="1538"/>
      <c r="UOQ25" s="1538"/>
      <c r="UOR25" s="1538"/>
      <c r="UOS25" s="1538"/>
      <c r="UOT25" s="1538"/>
      <c r="UOU25" s="1538"/>
      <c r="UOV25" s="1538"/>
      <c r="UOW25" s="1538"/>
      <c r="UOX25" s="1538"/>
      <c r="UOY25" s="1538"/>
      <c r="UOZ25" s="1538"/>
      <c r="UPA25" s="1538"/>
      <c r="UPB25" s="1538"/>
      <c r="UPC25" s="1538"/>
      <c r="UPD25" s="1538"/>
      <c r="UPE25" s="1538"/>
      <c r="UPF25" s="1538"/>
      <c r="UPG25" s="1538"/>
      <c r="UPH25" s="1538"/>
      <c r="UPI25" s="1538"/>
      <c r="UPJ25" s="1538"/>
      <c r="UPK25" s="1538"/>
      <c r="UPL25" s="1538"/>
      <c r="UPM25" s="1538"/>
      <c r="UPN25" s="1538"/>
      <c r="UPO25" s="1538"/>
      <c r="UPP25" s="1538"/>
      <c r="UPQ25" s="1538"/>
      <c r="UPR25" s="1538"/>
      <c r="UPS25" s="1538"/>
      <c r="UPT25" s="1538"/>
      <c r="UPU25" s="1538"/>
      <c r="UPV25" s="1538"/>
      <c r="UPW25" s="1538"/>
      <c r="UPX25" s="1538"/>
      <c r="UPY25" s="1538"/>
      <c r="UPZ25" s="1538"/>
      <c r="UQA25" s="1538"/>
      <c r="UQB25" s="1538"/>
      <c r="UQC25" s="1538"/>
      <c r="UQD25" s="1538"/>
      <c r="UQE25" s="1538"/>
      <c r="UQF25" s="1538"/>
      <c r="UQG25" s="1538"/>
      <c r="UQH25" s="1538"/>
      <c r="UQI25" s="1538"/>
      <c r="UQJ25" s="1538"/>
      <c r="UQK25" s="1538"/>
      <c r="UQL25" s="1538"/>
      <c r="UQM25" s="1538"/>
      <c r="UQN25" s="1538"/>
      <c r="UQO25" s="1538"/>
      <c r="UQP25" s="1538"/>
      <c r="UQQ25" s="1538"/>
      <c r="UQR25" s="1538"/>
      <c r="UQS25" s="1538"/>
      <c r="UQT25" s="1538"/>
      <c r="UQU25" s="1538"/>
      <c r="UQV25" s="1538"/>
      <c r="UQW25" s="1538"/>
      <c r="UQX25" s="1538"/>
      <c r="UQY25" s="1538"/>
      <c r="UQZ25" s="1538"/>
      <c r="URA25" s="1538"/>
      <c r="URB25" s="1538"/>
      <c r="URC25" s="1538"/>
      <c r="URD25" s="1538"/>
      <c r="URE25" s="1538"/>
      <c r="URF25" s="1538"/>
      <c r="URG25" s="1538"/>
      <c r="URH25" s="1538"/>
      <c r="URI25" s="1538"/>
      <c r="URJ25" s="1538"/>
      <c r="URK25" s="1538"/>
      <c r="URL25" s="1538"/>
      <c r="URM25" s="1538"/>
      <c r="URN25" s="1538"/>
      <c r="URO25" s="1538"/>
      <c r="URP25" s="1538"/>
      <c r="URQ25" s="1538"/>
      <c r="URR25" s="1538"/>
      <c r="URS25" s="1538"/>
      <c r="URT25" s="1538"/>
      <c r="URU25" s="1538"/>
      <c r="URV25" s="1538"/>
      <c r="URW25" s="1538"/>
      <c r="URX25" s="1538"/>
      <c r="URY25" s="1538"/>
      <c r="URZ25" s="1538"/>
      <c r="USA25" s="1538"/>
      <c r="USB25" s="1538"/>
      <c r="USC25" s="1538"/>
      <c r="USD25" s="1538"/>
      <c r="USE25" s="1538"/>
      <c r="USF25" s="1538"/>
      <c r="USG25" s="1538"/>
      <c r="USH25" s="1538"/>
      <c r="USI25" s="1538"/>
      <c r="USJ25" s="1538"/>
      <c r="USK25" s="1538"/>
      <c r="USL25" s="1538"/>
      <c r="USM25" s="1538"/>
      <c r="USN25" s="1538"/>
      <c r="USO25" s="1538"/>
      <c r="USP25" s="1538"/>
      <c r="USQ25" s="1538"/>
      <c r="USR25" s="1538"/>
      <c r="USS25" s="1538"/>
      <c r="UST25" s="1538"/>
      <c r="USU25" s="1538"/>
      <c r="USV25" s="1538"/>
      <c r="USW25" s="1538"/>
      <c r="USX25" s="1538"/>
      <c r="USY25" s="1538"/>
      <c r="USZ25" s="1538"/>
      <c r="UTA25" s="1538"/>
      <c r="UTB25" s="1538"/>
      <c r="UTC25" s="1538"/>
      <c r="UTD25" s="1538"/>
      <c r="UTE25" s="1538"/>
      <c r="UTF25" s="1538"/>
      <c r="UTG25" s="1538"/>
      <c r="UTH25" s="1538"/>
      <c r="UTI25" s="1538"/>
      <c r="UTJ25" s="1538"/>
      <c r="UTK25" s="1538"/>
      <c r="UTL25" s="1538"/>
      <c r="UTM25" s="1538"/>
      <c r="UTN25" s="1538"/>
      <c r="UTO25" s="1538"/>
      <c r="UTP25" s="1538"/>
      <c r="UTQ25" s="1538"/>
      <c r="UTR25" s="1538"/>
      <c r="UTS25" s="1538"/>
      <c r="UTT25" s="1538"/>
      <c r="UTU25" s="1538"/>
      <c r="UTV25" s="1538"/>
      <c r="UTW25" s="1538"/>
      <c r="UTX25" s="1538"/>
      <c r="UTY25" s="1538"/>
      <c r="UTZ25" s="1538"/>
      <c r="UUA25" s="1538"/>
      <c r="UUB25" s="1538"/>
      <c r="UUC25" s="1538"/>
      <c r="UUD25" s="1538"/>
      <c r="UUE25" s="1538"/>
      <c r="UUF25" s="1538"/>
      <c r="UUG25" s="1538"/>
      <c r="UUH25" s="1538"/>
      <c r="UUI25" s="1538"/>
      <c r="UUJ25" s="1538"/>
      <c r="UUK25" s="1538"/>
      <c r="UUL25" s="1538"/>
      <c r="UUM25" s="1538"/>
      <c r="UUN25" s="1538"/>
      <c r="UUO25" s="1538"/>
      <c r="UUP25" s="1538"/>
      <c r="UUQ25" s="1538"/>
      <c r="UUR25" s="1538"/>
      <c r="UUS25" s="1538"/>
      <c r="UUT25" s="1538"/>
      <c r="UUU25" s="1538"/>
      <c r="UUV25" s="1538"/>
      <c r="UUW25" s="1538"/>
      <c r="UUX25" s="1538"/>
      <c r="UUY25" s="1538"/>
      <c r="UUZ25" s="1538"/>
      <c r="UVA25" s="1538"/>
      <c r="UVB25" s="1538"/>
      <c r="UVC25" s="1538"/>
      <c r="UVD25" s="1538"/>
      <c r="UVE25" s="1538"/>
      <c r="UVF25" s="1538"/>
      <c r="UVG25" s="1538"/>
      <c r="UVH25" s="1538"/>
      <c r="UVI25" s="1538"/>
      <c r="UVJ25" s="1538"/>
      <c r="UVK25" s="1538"/>
      <c r="UVL25" s="1538"/>
      <c r="UVM25" s="1538"/>
      <c r="UVN25" s="1538"/>
      <c r="UVO25" s="1538"/>
      <c r="UVP25" s="1538"/>
      <c r="UVQ25" s="1538"/>
      <c r="UVR25" s="1538"/>
      <c r="UVS25" s="1538"/>
      <c r="UVT25" s="1538"/>
      <c r="UVU25" s="1538"/>
      <c r="UVV25" s="1538"/>
      <c r="UVW25" s="1538"/>
      <c r="UVX25" s="1538"/>
      <c r="UVY25" s="1538"/>
      <c r="UVZ25" s="1538"/>
      <c r="UWA25" s="1538"/>
      <c r="UWB25" s="1538"/>
      <c r="UWC25" s="1538"/>
      <c r="UWD25" s="1538"/>
      <c r="UWE25" s="1538"/>
      <c r="UWF25" s="1538"/>
      <c r="UWG25" s="1538"/>
      <c r="UWH25" s="1538"/>
      <c r="UWI25" s="1538"/>
      <c r="UWJ25" s="1538"/>
      <c r="UWK25" s="1538"/>
      <c r="UWL25" s="1538"/>
      <c r="UWM25" s="1538"/>
      <c r="UWN25" s="1538"/>
      <c r="UWO25" s="1538"/>
      <c r="UWP25" s="1538"/>
      <c r="UWQ25" s="1538"/>
      <c r="UWR25" s="1538"/>
      <c r="UWS25" s="1538"/>
      <c r="UWT25" s="1538"/>
      <c r="UWU25" s="1538"/>
      <c r="UWV25" s="1538"/>
      <c r="UWW25" s="1538"/>
      <c r="UWX25" s="1538"/>
      <c r="UWY25" s="1538"/>
      <c r="UWZ25" s="1538"/>
      <c r="UXA25" s="1538"/>
      <c r="UXB25" s="1538"/>
      <c r="UXC25" s="1538"/>
      <c r="UXD25" s="1538"/>
      <c r="UXE25" s="1538"/>
      <c r="UXF25" s="1538"/>
      <c r="UXG25" s="1538"/>
      <c r="UXH25" s="1538"/>
      <c r="UXI25" s="1538"/>
      <c r="UXJ25" s="1538"/>
      <c r="UXK25" s="1538"/>
      <c r="UXL25" s="1538"/>
      <c r="UXM25" s="1538"/>
      <c r="UXN25" s="1538"/>
      <c r="UXO25" s="1538"/>
      <c r="UXP25" s="1538"/>
      <c r="UXQ25" s="1538"/>
      <c r="UXR25" s="1538"/>
      <c r="UXS25" s="1538"/>
      <c r="UXT25" s="1538"/>
      <c r="UXU25" s="1538"/>
      <c r="UXV25" s="1538"/>
      <c r="UXW25" s="1538"/>
      <c r="UXX25" s="1538"/>
      <c r="UXY25" s="1538"/>
      <c r="UXZ25" s="1538"/>
      <c r="UYA25" s="1538"/>
      <c r="UYB25" s="1538"/>
      <c r="UYC25" s="1538"/>
      <c r="UYD25" s="1538"/>
      <c r="UYE25" s="1538"/>
      <c r="UYF25" s="1538"/>
      <c r="UYG25" s="1538"/>
      <c r="UYH25" s="1538"/>
      <c r="UYI25" s="1538"/>
      <c r="UYJ25" s="1538"/>
      <c r="UYK25" s="1538"/>
      <c r="UYL25" s="1538"/>
      <c r="UYM25" s="1538"/>
      <c r="UYN25" s="1538"/>
      <c r="UYO25" s="1538"/>
      <c r="UYP25" s="1538"/>
      <c r="UYQ25" s="1538"/>
      <c r="UYR25" s="1538"/>
      <c r="UYS25" s="1538"/>
      <c r="UYT25" s="1538"/>
      <c r="UYU25" s="1538"/>
      <c r="UYV25" s="1538"/>
      <c r="UYW25" s="1538"/>
      <c r="UYX25" s="1538"/>
      <c r="UYY25" s="1538"/>
      <c r="UYZ25" s="1538"/>
      <c r="UZA25" s="1538"/>
      <c r="UZB25" s="1538"/>
      <c r="UZC25" s="1538"/>
      <c r="UZD25" s="1538"/>
      <c r="UZE25" s="1538"/>
      <c r="UZF25" s="1538"/>
      <c r="UZG25" s="1538"/>
      <c r="UZH25" s="1538"/>
      <c r="UZI25" s="1538"/>
      <c r="UZJ25" s="1538"/>
      <c r="UZK25" s="1538"/>
      <c r="UZL25" s="1538"/>
      <c r="UZM25" s="1538"/>
      <c r="UZN25" s="1538"/>
      <c r="UZO25" s="1538"/>
      <c r="UZP25" s="1538"/>
      <c r="UZQ25" s="1538"/>
      <c r="UZR25" s="1538"/>
      <c r="UZS25" s="1538"/>
      <c r="UZT25" s="1538"/>
      <c r="UZU25" s="1538"/>
      <c r="UZV25" s="1538"/>
      <c r="UZW25" s="1538"/>
      <c r="UZX25" s="1538"/>
      <c r="UZY25" s="1538"/>
      <c r="UZZ25" s="1538"/>
      <c r="VAA25" s="1538"/>
      <c r="VAB25" s="1538"/>
      <c r="VAC25" s="1538"/>
      <c r="VAD25" s="1538"/>
      <c r="VAE25" s="1538"/>
      <c r="VAF25" s="1538"/>
      <c r="VAG25" s="1538"/>
      <c r="VAH25" s="1538"/>
      <c r="VAI25" s="1538"/>
      <c r="VAJ25" s="1538"/>
      <c r="VAK25" s="1538"/>
      <c r="VAL25" s="1538"/>
      <c r="VAM25" s="1538"/>
      <c r="VAN25" s="1538"/>
      <c r="VAO25" s="1538"/>
      <c r="VAP25" s="1538"/>
      <c r="VAQ25" s="1538"/>
      <c r="VAR25" s="1538"/>
      <c r="VAS25" s="1538"/>
      <c r="VAT25" s="1538"/>
      <c r="VAU25" s="1538"/>
      <c r="VAV25" s="1538"/>
      <c r="VAW25" s="1538"/>
      <c r="VAX25" s="1538"/>
      <c r="VAY25" s="1538"/>
      <c r="VAZ25" s="1538"/>
      <c r="VBA25" s="1538"/>
      <c r="VBB25" s="1538"/>
      <c r="VBC25" s="1538"/>
      <c r="VBD25" s="1538"/>
      <c r="VBE25" s="1538"/>
      <c r="VBF25" s="1538"/>
      <c r="VBG25" s="1538"/>
      <c r="VBH25" s="1538"/>
      <c r="VBI25" s="1538"/>
      <c r="VBJ25" s="1538"/>
      <c r="VBK25" s="1538"/>
      <c r="VBL25" s="1538"/>
      <c r="VBM25" s="1538"/>
      <c r="VBN25" s="1538"/>
      <c r="VBO25" s="1538"/>
      <c r="VBP25" s="1538"/>
      <c r="VBQ25" s="1538"/>
      <c r="VBR25" s="1538"/>
      <c r="VBS25" s="1538"/>
      <c r="VBT25" s="1538"/>
      <c r="VBU25" s="1538"/>
      <c r="VBV25" s="1538"/>
      <c r="VBW25" s="1538"/>
      <c r="VBX25" s="1538"/>
      <c r="VBY25" s="1538"/>
      <c r="VBZ25" s="1538"/>
      <c r="VCA25" s="1538"/>
      <c r="VCB25" s="1538"/>
      <c r="VCC25" s="1538"/>
      <c r="VCD25" s="1538"/>
      <c r="VCE25" s="1538"/>
      <c r="VCF25" s="1538"/>
      <c r="VCG25" s="1538"/>
      <c r="VCH25" s="1538"/>
      <c r="VCI25" s="1538"/>
      <c r="VCJ25" s="1538"/>
      <c r="VCK25" s="1538"/>
      <c r="VCL25" s="1538"/>
      <c r="VCM25" s="1538"/>
      <c r="VCN25" s="1538"/>
      <c r="VCO25" s="1538"/>
      <c r="VCP25" s="1538"/>
      <c r="VCQ25" s="1538"/>
      <c r="VCR25" s="1538"/>
      <c r="VCS25" s="1538"/>
      <c r="VCT25" s="1538"/>
      <c r="VCU25" s="1538"/>
      <c r="VCV25" s="1538"/>
      <c r="VCW25" s="1538"/>
      <c r="VCX25" s="1538"/>
      <c r="VCY25" s="1538"/>
      <c r="VCZ25" s="1538"/>
      <c r="VDA25" s="1538"/>
      <c r="VDB25" s="1538"/>
      <c r="VDC25" s="1538"/>
      <c r="VDD25" s="1538"/>
      <c r="VDE25" s="1538"/>
      <c r="VDF25" s="1538"/>
      <c r="VDG25" s="1538"/>
      <c r="VDH25" s="1538"/>
      <c r="VDI25" s="1538"/>
      <c r="VDJ25" s="1538"/>
      <c r="VDK25" s="1538"/>
      <c r="VDL25" s="1538"/>
      <c r="VDM25" s="1538"/>
      <c r="VDN25" s="1538"/>
      <c r="VDO25" s="1538"/>
      <c r="VDP25" s="1538"/>
      <c r="VDQ25" s="1538"/>
      <c r="VDR25" s="1538"/>
      <c r="VDS25" s="1538"/>
      <c r="VDT25" s="1538"/>
      <c r="VDU25" s="1538"/>
      <c r="VDV25" s="1538"/>
      <c r="VDW25" s="1538"/>
      <c r="VDX25" s="1538"/>
      <c r="VDY25" s="1538"/>
      <c r="VDZ25" s="1538"/>
      <c r="VEA25" s="1538"/>
      <c r="VEB25" s="1538"/>
      <c r="VEC25" s="1538"/>
      <c r="VED25" s="1538"/>
      <c r="VEE25" s="1538"/>
      <c r="VEF25" s="1538"/>
      <c r="VEG25" s="1538"/>
      <c r="VEH25" s="1538"/>
      <c r="VEI25" s="1538"/>
      <c r="VEJ25" s="1538"/>
      <c r="VEK25" s="1538"/>
      <c r="VEL25" s="1538"/>
      <c r="VEM25" s="1538"/>
      <c r="VEN25" s="1538"/>
      <c r="VEO25" s="1538"/>
      <c r="VEP25" s="1538"/>
      <c r="VEQ25" s="1538"/>
      <c r="VER25" s="1538"/>
      <c r="VES25" s="1538"/>
      <c r="VET25" s="1538"/>
      <c r="VEU25" s="1538"/>
      <c r="VEV25" s="1538"/>
      <c r="VEW25" s="1538"/>
      <c r="VEX25" s="1538"/>
      <c r="VEY25" s="1538"/>
      <c r="VEZ25" s="1538"/>
      <c r="VFA25" s="1538"/>
      <c r="VFB25" s="1538"/>
      <c r="VFC25" s="1538"/>
      <c r="VFD25" s="1538"/>
      <c r="VFE25" s="1538"/>
      <c r="VFF25" s="1538"/>
      <c r="VFG25" s="1538"/>
      <c r="VFH25" s="1538"/>
      <c r="VFI25" s="1538"/>
      <c r="VFJ25" s="1538"/>
      <c r="VFK25" s="1538"/>
      <c r="VFL25" s="1538"/>
      <c r="VFM25" s="1538"/>
      <c r="VFN25" s="1538"/>
      <c r="VFO25" s="1538"/>
      <c r="VFP25" s="1538"/>
      <c r="VFQ25" s="1538"/>
      <c r="VFR25" s="1538"/>
      <c r="VFS25" s="1538"/>
      <c r="VFT25" s="1538"/>
      <c r="VFU25" s="1538"/>
      <c r="VFV25" s="1538"/>
      <c r="VFW25" s="1538"/>
      <c r="VFX25" s="1538"/>
      <c r="VFY25" s="1538"/>
      <c r="VFZ25" s="1538"/>
      <c r="VGA25" s="1538"/>
      <c r="VGB25" s="1538"/>
      <c r="VGC25" s="1538"/>
      <c r="VGD25" s="1538"/>
      <c r="VGE25" s="1538"/>
      <c r="VGF25" s="1538"/>
      <c r="VGG25" s="1538"/>
      <c r="VGH25" s="1538"/>
      <c r="VGI25" s="1538"/>
      <c r="VGJ25" s="1538"/>
      <c r="VGK25" s="1538"/>
      <c r="VGL25" s="1538"/>
      <c r="VGM25" s="1538"/>
      <c r="VGN25" s="1538"/>
      <c r="VGO25" s="1538"/>
      <c r="VGP25" s="1538"/>
      <c r="VGQ25" s="1538"/>
      <c r="VGR25" s="1538"/>
      <c r="VGS25" s="1538"/>
      <c r="VGT25" s="1538"/>
      <c r="VGU25" s="1538"/>
      <c r="VGV25" s="1538"/>
      <c r="VGW25" s="1538"/>
      <c r="VGX25" s="1538"/>
      <c r="VGY25" s="1538"/>
      <c r="VGZ25" s="1538"/>
      <c r="VHA25" s="1538"/>
      <c r="VHB25" s="1538"/>
      <c r="VHC25" s="1538"/>
      <c r="VHD25" s="1538"/>
      <c r="VHE25" s="1538"/>
      <c r="VHF25" s="1538"/>
      <c r="VHG25" s="1538"/>
      <c r="VHH25" s="1538"/>
      <c r="VHI25" s="1538"/>
      <c r="VHJ25" s="1538"/>
      <c r="VHK25" s="1538"/>
      <c r="VHL25" s="1538"/>
      <c r="VHM25" s="1538"/>
      <c r="VHN25" s="1538"/>
      <c r="VHO25" s="1538"/>
      <c r="VHP25" s="1538"/>
      <c r="VHQ25" s="1538"/>
      <c r="VHR25" s="1538"/>
      <c r="VHS25" s="1538"/>
      <c r="VHT25" s="1538"/>
      <c r="VHU25" s="1538"/>
      <c r="VHV25" s="1538"/>
      <c r="VHW25" s="1538"/>
      <c r="VHX25" s="1538"/>
      <c r="VHY25" s="1538"/>
      <c r="VHZ25" s="1538"/>
      <c r="VIA25" s="1538"/>
      <c r="VIB25" s="1538"/>
      <c r="VIC25" s="1538"/>
      <c r="VID25" s="1538"/>
      <c r="VIE25" s="1538"/>
      <c r="VIF25" s="1538"/>
      <c r="VIG25" s="1538"/>
      <c r="VIH25" s="1538"/>
      <c r="VII25" s="1538"/>
      <c r="VIJ25" s="1538"/>
      <c r="VIK25" s="1538"/>
      <c r="VIL25" s="1538"/>
      <c r="VIM25" s="1538"/>
      <c r="VIN25" s="1538"/>
      <c r="VIO25" s="1538"/>
      <c r="VIP25" s="1538"/>
      <c r="VIQ25" s="1538"/>
      <c r="VIR25" s="1538"/>
      <c r="VIS25" s="1538"/>
      <c r="VIT25" s="1538"/>
      <c r="VIU25" s="1538"/>
      <c r="VIV25" s="1538"/>
      <c r="VIW25" s="1538"/>
      <c r="VIX25" s="1538"/>
      <c r="VIY25" s="1538"/>
      <c r="VIZ25" s="1538"/>
      <c r="VJA25" s="1538"/>
      <c r="VJB25" s="1538"/>
      <c r="VJC25" s="1538"/>
      <c r="VJD25" s="1538"/>
      <c r="VJE25" s="1538"/>
      <c r="VJF25" s="1538"/>
      <c r="VJG25" s="1538"/>
      <c r="VJH25" s="1538"/>
      <c r="VJI25" s="1538"/>
      <c r="VJJ25" s="1538"/>
      <c r="VJK25" s="1538"/>
      <c r="VJL25" s="1538"/>
      <c r="VJM25" s="1538"/>
      <c r="VJN25" s="1538"/>
      <c r="VJO25" s="1538"/>
      <c r="VJP25" s="1538"/>
      <c r="VJQ25" s="1538"/>
      <c r="VJR25" s="1538"/>
      <c r="VJS25" s="1538"/>
      <c r="VJT25" s="1538"/>
      <c r="VJU25" s="1538"/>
      <c r="VJV25" s="1538"/>
      <c r="VJW25" s="1538"/>
      <c r="VJX25" s="1538"/>
      <c r="VJY25" s="1538"/>
      <c r="VJZ25" s="1538"/>
      <c r="VKA25" s="1538"/>
      <c r="VKB25" s="1538"/>
      <c r="VKC25" s="1538"/>
      <c r="VKD25" s="1538"/>
      <c r="VKE25" s="1538"/>
      <c r="VKF25" s="1538"/>
      <c r="VKG25" s="1538"/>
      <c r="VKH25" s="1538"/>
      <c r="VKI25" s="1538"/>
      <c r="VKJ25" s="1538"/>
      <c r="VKK25" s="1538"/>
      <c r="VKL25" s="1538"/>
      <c r="VKM25" s="1538"/>
      <c r="VKN25" s="1538"/>
      <c r="VKO25" s="1538"/>
      <c r="VKP25" s="1538"/>
      <c r="VKQ25" s="1538"/>
      <c r="VKR25" s="1538"/>
      <c r="VKS25" s="1538"/>
      <c r="VKT25" s="1538"/>
      <c r="VKU25" s="1538"/>
      <c r="VKV25" s="1538"/>
      <c r="VKW25" s="1538"/>
      <c r="VKX25" s="1538"/>
      <c r="VKY25" s="1538"/>
      <c r="VKZ25" s="1538"/>
      <c r="VLA25" s="1538"/>
      <c r="VLB25" s="1538"/>
      <c r="VLC25" s="1538"/>
      <c r="VLD25" s="1538"/>
      <c r="VLE25" s="1538"/>
      <c r="VLF25" s="1538"/>
      <c r="VLG25" s="1538"/>
      <c r="VLH25" s="1538"/>
      <c r="VLI25" s="1538"/>
      <c r="VLJ25" s="1538"/>
      <c r="VLK25" s="1538"/>
      <c r="VLL25" s="1538"/>
      <c r="VLM25" s="1538"/>
      <c r="VLN25" s="1538"/>
      <c r="VLO25" s="1538"/>
      <c r="VLP25" s="1538"/>
      <c r="VLQ25" s="1538"/>
      <c r="VLR25" s="1538"/>
      <c r="VLS25" s="1538"/>
      <c r="VLT25" s="1538"/>
      <c r="VLU25" s="1538"/>
      <c r="VLV25" s="1538"/>
      <c r="VLW25" s="1538"/>
      <c r="VLX25" s="1538"/>
      <c r="VLY25" s="1538"/>
      <c r="VLZ25" s="1538"/>
      <c r="VMA25" s="1538"/>
      <c r="VMB25" s="1538"/>
      <c r="VMC25" s="1538"/>
      <c r="VMD25" s="1538"/>
      <c r="VME25" s="1538"/>
      <c r="VMF25" s="1538"/>
      <c r="VMG25" s="1538"/>
      <c r="VMH25" s="1538"/>
      <c r="VMI25" s="1538"/>
      <c r="VMJ25" s="1538"/>
      <c r="VMK25" s="1538"/>
      <c r="VML25" s="1538"/>
      <c r="VMM25" s="1538"/>
      <c r="VMN25" s="1538"/>
      <c r="VMO25" s="1538"/>
      <c r="VMP25" s="1538"/>
      <c r="VMQ25" s="1538"/>
      <c r="VMR25" s="1538"/>
      <c r="VMS25" s="1538"/>
      <c r="VMT25" s="1538"/>
      <c r="VMU25" s="1538"/>
      <c r="VMV25" s="1538"/>
      <c r="VMW25" s="1538"/>
      <c r="VMX25" s="1538"/>
      <c r="VMY25" s="1538"/>
      <c r="VMZ25" s="1538"/>
      <c r="VNA25" s="1538"/>
      <c r="VNB25" s="1538"/>
      <c r="VNC25" s="1538"/>
      <c r="VND25" s="1538"/>
      <c r="VNE25" s="1538"/>
      <c r="VNF25" s="1538"/>
      <c r="VNG25" s="1538"/>
      <c r="VNH25" s="1538"/>
      <c r="VNI25" s="1538"/>
      <c r="VNJ25" s="1538"/>
      <c r="VNK25" s="1538"/>
      <c r="VNL25" s="1538"/>
      <c r="VNM25" s="1538"/>
      <c r="VNN25" s="1538"/>
      <c r="VNO25" s="1538"/>
      <c r="VNP25" s="1538"/>
      <c r="VNQ25" s="1538"/>
      <c r="VNR25" s="1538"/>
      <c r="VNS25" s="1538"/>
      <c r="VNT25" s="1538"/>
      <c r="VNU25" s="1538"/>
      <c r="VNV25" s="1538"/>
      <c r="VNW25" s="1538"/>
      <c r="VNX25" s="1538"/>
      <c r="VNY25" s="1538"/>
      <c r="VNZ25" s="1538"/>
      <c r="VOA25" s="1538"/>
      <c r="VOB25" s="1538"/>
      <c r="VOC25" s="1538"/>
      <c r="VOD25" s="1538"/>
      <c r="VOE25" s="1538"/>
      <c r="VOF25" s="1538"/>
      <c r="VOG25" s="1538"/>
      <c r="VOH25" s="1538"/>
      <c r="VOI25" s="1538"/>
      <c r="VOJ25" s="1538"/>
      <c r="VOK25" s="1538"/>
      <c r="VOL25" s="1538"/>
      <c r="VOM25" s="1538"/>
      <c r="VON25" s="1538"/>
      <c r="VOO25" s="1538"/>
      <c r="VOP25" s="1538"/>
      <c r="VOQ25" s="1538"/>
      <c r="VOR25" s="1538"/>
      <c r="VOS25" s="1538"/>
      <c r="VOT25" s="1538"/>
      <c r="VOU25" s="1538"/>
      <c r="VOV25" s="1538"/>
      <c r="VOW25" s="1538"/>
      <c r="VOX25" s="1538"/>
      <c r="VOY25" s="1538"/>
      <c r="VOZ25" s="1538"/>
      <c r="VPA25" s="1538"/>
      <c r="VPB25" s="1538"/>
      <c r="VPC25" s="1538"/>
      <c r="VPD25" s="1538"/>
      <c r="VPE25" s="1538"/>
      <c r="VPF25" s="1538"/>
      <c r="VPG25" s="1538"/>
      <c r="VPH25" s="1538"/>
      <c r="VPI25" s="1538"/>
      <c r="VPJ25" s="1538"/>
      <c r="VPK25" s="1538"/>
      <c r="VPL25" s="1538"/>
      <c r="VPM25" s="1538"/>
      <c r="VPN25" s="1538"/>
      <c r="VPO25" s="1538"/>
      <c r="VPP25" s="1538"/>
      <c r="VPQ25" s="1538"/>
      <c r="VPR25" s="1538"/>
      <c r="VPS25" s="1538"/>
      <c r="VPT25" s="1538"/>
      <c r="VPU25" s="1538"/>
      <c r="VPV25" s="1538"/>
      <c r="VPW25" s="1538"/>
      <c r="VPX25" s="1538"/>
      <c r="VPY25" s="1538"/>
      <c r="VPZ25" s="1538"/>
      <c r="VQA25" s="1538"/>
      <c r="VQB25" s="1538"/>
      <c r="VQC25" s="1538"/>
      <c r="VQD25" s="1538"/>
      <c r="VQE25" s="1538"/>
      <c r="VQF25" s="1538"/>
      <c r="VQG25" s="1538"/>
      <c r="VQH25" s="1538"/>
      <c r="VQI25" s="1538"/>
      <c r="VQJ25" s="1538"/>
      <c r="VQK25" s="1538"/>
      <c r="VQL25" s="1538"/>
      <c r="VQM25" s="1538"/>
      <c r="VQN25" s="1538"/>
      <c r="VQO25" s="1538"/>
      <c r="VQP25" s="1538"/>
      <c r="VQQ25" s="1538"/>
      <c r="VQR25" s="1538"/>
      <c r="VQS25" s="1538"/>
      <c r="VQT25" s="1538"/>
      <c r="VQU25" s="1538"/>
      <c r="VQV25" s="1538"/>
      <c r="VQW25" s="1538"/>
      <c r="VQX25" s="1538"/>
      <c r="VQY25" s="1538"/>
      <c r="VQZ25" s="1538"/>
      <c r="VRA25" s="1538"/>
      <c r="VRB25" s="1538"/>
      <c r="VRC25" s="1538"/>
      <c r="VRD25" s="1538"/>
      <c r="VRE25" s="1538"/>
      <c r="VRF25" s="1538"/>
      <c r="VRG25" s="1538"/>
      <c r="VRH25" s="1538"/>
      <c r="VRI25" s="1538"/>
      <c r="VRJ25" s="1538"/>
      <c r="VRK25" s="1538"/>
      <c r="VRL25" s="1538"/>
      <c r="VRM25" s="1538"/>
      <c r="VRN25" s="1538"/>
      <c r="VRO25" s="1538"/>
      <c r="VRP25" s="1538"/>
      <c r="VRQ25" s="1538"/>
      <c r="VRR25" s="1538"/>
      <c r="VRS25" s="1538"/>
      <c r="VRT25" s="1538"/>
      <c r="VRU25" s="1538"/>
      <c r="VRV25" s="1538"/>
      <c r="VRW25" s="1538"/>
      <c r="VRX25" s="1538"/>
      <c r="VRY25" s="1538"/>
      <c r="VRZ25" s="1538"/>
      <c r="VSA25" s="1538"/>
      <c r="VSB25" s="1538"/>
      <c r="VSC25" s="1538"/>
      <c r="VSD25" s="1538"/>
      <c r="VSE25" s="1538"/>
      <c r="VSF25" s="1538"/>
      <c r="VSG25" s="1538"/>
      <c r="VSH25" s="1538"/>
      <c r="VSI25" s="1538"/>
      <c r="VSJ25" s="1538"/>
      <c r="VSK25" s="1538"/>
      <c r="VSL25" s="1538"/>
      <c r="VSM25" s="1538"/>
      <c r="VSN25" s="1538"/>
      <c r="VSO25" s="1538"/>
      <c r="VSP25" s="1538"/>
      <c r="VSQ25" s="1538"/>
      <c r="VSR25" s="1538"/>
      <c r="VSS25" s="1538"/>
      <c r="VST25" s="1538"/>
      <c r="VSU25" s="1538"/>
      <c r="VSV25" s="1538"/>
      <c r="VSW25" s="1538"/>
      <c r="VSX25" s="1538"/>
      <c r="VSY25" s="1538"/>
      <c r="VSZ25" s="1538"/>
      <c r="VTA25" s="1538"/>
      <c r="VTB25" s="1538"/>
      <c r="VTC25" s="1538"/>
      <c r="VTD25" s="1538"/>
      <c r="VTE25" s="1538"/>
      <c r="VTF25" s="1538"/>
      <c r="VTG25" s="1538"/>
      <c r="VTH25" s="1538"/>
      <c r="VTI25" s="1538"/>
      <c r="VTJ25" s="1538"/>
      <c r="VTK25" s="1538"/>
      <c r="VTL25" s="1538"/>
      <c r="VTM25" s="1538"/>
      <c r="VTN25" s="1538"/>
      <c r="VTO25" s="1538"/>
      <c r="VTP25" s="1538"/>
      <c r="VTQ25" s="1538"/>
      <c r="VTR25" s="1538"/>
      <c r="VTS25" s="1538"/>
      <c r="VTT25" s="1538"/>
      <c r="VTU25" s="1538"/>
      <c r="VTV25" s="1538"/>
      <c r="VTW25" s="1538"/>
      <c r="VTX25" s="1538"/>
      <c r="VTY25" s="1538"/>
      <c r="VTZ25" s="1538"/>
      <c r="VUA25" s="1538"/>
      <c r="VUB25" s="1538"/>
      <c r="VUC25" s="1538"/>
      <c r="VUD25" s="1538"/>
      <c r="VUE25" s="1538"/>
      <c r="VUF25" s="1538"/>
      <c r="VUG25" s="1538"/>
      <c r="VUH25" s="1538"/>
      <c r="VUI25" s="1538"/>
      <c r="VUJ25" s="1538"/>
      <c r="VUK25" s="1538"/>
      <c r="VUL25" s="1538"/>
      <c r="VUM25" s="1538"/>
      <c r="VUN25" s="1538"/>
      <c r="VUO25" s="1538"/>
      <c r="VUP25" s="1538"/>
      <c r="VUQ25" s="1538"/>
      <c r="VUR25" s="1538"/>
      <c r="VUS25" s="1538"/>
      <c r="VUT25" s="1538"/>
      <c r="VUU25" s="1538"/>
      <c r="VUV25" s="1538"/>
      <c r="VUW25" s="1538"/>
      <c r="VUX25" s="1538"/>
      <c r="VUY25" s="1538"/>
      <c r="VUZ25" s="1538"/>
      <c r="VVA25" s="1538"/>
      <c r="VVB25" s="1538"/>
      <c r="VVC25" s="1538"/>
      <c r="VVD25" s="1538"/>
      <c r="VVE25" s="1538"/>
      <c r="VVF25" s="1538"/>
      <c r="VVG25" s="1538"/>
      <c r="VVH25" s="1538"/>
      <c r="VVI25" s="1538"/>
      <c r="VVJ25" s="1538"/>
      <c r="VVK25" s="1538"/>
      <c r="VVL25" s="1538"/>
      <c r="VVM25" s="1538"/>
      <c r="VVN25" s="1538"/>
      <c r="VVO25" s="1538"/>
      <c r="VVP25" s="1538"/>
      <c r="VVQ25" s="1538"/>
      <c r="VVR25" s="1538"/>
      <c r="VVS25" s="1538"/>
      <c r="VVT25" s="1538"/>
      <c r="VVU25" s="1538"/>
      <c r="VVV25" s="1538"/>
      <c r="VVW25" s="1538"/>
      <c r="VVX25" s="1538"/>
      <c r="VVY25" s="1538"/>
      <c r="VVZ25" s="1538"/>
      <c r="VWA25" s="1538"/>
      <c r="VWB25" s="1538"/>
      <c r="VWC25" s="1538"/>
      <c r="VWD25" s="1538"/>
      <c r="VWE25" s="1538"/>
      <c r="VWF25" s="1538"/>
      <c r="VWG25" s="1538"/>
      <c r="VWH25" s="1538"/>
      <c r="VWI25" s="1538"/>
      <c r="VWJ25" s="1538"/>
      <c r="VWK25" s="1538"/>
      <c r="VWL25" s="1538"/>
      <c r="VWM25" s="1538"/>
      <c r="VWN25" s="1538"/>
      <c r="VWO25" s="1538"/>
      <c r="VWP25" s="1538"/>
      <c r="VWQ25" s="1538"/>
      <c r="VWR25" s="1538"/>
      <c r="VWS25" s="1538"/>
      <c r="VWT25" s="1538"/>
      <c r="VWU25" s="1538"/>
      <c r="VWV25" s="1538"/>
      <c r="VWW25" s="1538"/>
      <c r="VWX25" s="1538"/>
      <c r="VWY25" s="1538"/>
      <c r="VWZ25" s="1538"/>
      <c r="VXA25" s="1538"/>
      <c r="VXB25" s="1538"/>
      <c r="VXC25" s="1538"/>
      <c r="VXD25" s="1538"/>
      <c r="VXE25" s="1538"/>
      <c r="VXF25" s="1538"/>
      <c r="VXG25" s="1538"/>
      <c r="VXH25" s="1538"/>
      <c r="VXI25" s="1538"/>
      <c r="VXJ25" s="1538"/>
      <c r="VXK25" s="1538"/>
      <c r="VXL25" s="1538"/>
      <c r="VXM25" s="1538"/>
      <c r="VXN25" s="1538"/>
      <c r="VXO25" s="1538"/>
      <c r="VXP25" s="1538"/>
      <c r="VXQ25" s="1538"/>
      <c r="VXR25" s="1538"/>
      <c r="VXS25" s="1538"/>
      <c r="VXT25" s="1538"/>
      <c r="VXU25" s="1538"/>
      <c r="VXV25" s="1538"/>
      <c r="VXW25" s="1538"/>
      <c r="VXX25" s="1538"/>
      <c r="VXY25" s="1538"/>
      <c r="VXZ25" s="1538"/>
      <c r="VYA25" s="1538"/>
      <c r="VYB25" s="1538"/>
      <c r="VYC25" s="1538"/>
      <c r="VYD25" s="1538"/>
      <c r="VYE25" s="1538"/>
      <c r="VYF25" s="1538"/>
      <c r="VYG25" s="1538"/>
      <c r="VYH25" s="1538"/>
      <c r="VYI25" s="1538"/>
      <c r="VYJ25" s="1538"/>
      <c r="VYK25" s="1538"/>
      <c r="VYL25" s="1538"/>
      <c r="VYM25" s="1538"/>
      <c r="VYN25" s="1538"/>
      <c r="VYO25" s="1538"/>
      <c r="VYP25" s="1538"/>
      <c r="VYQ25" s="1538"/>
      <c r="VYR25" s="1538"/>
      <c r="VYS25" s="1538"/>
      <c r="VYT25" s="1538"/>
      <c r="VYU25" s="1538"/>
      <c r="VYV25" s="1538"/>
      <c r="VYW25" s="1538"/>
      <c r="VYX25" s="1538"/>
      <c r="VYY25" s="1538"/>
      <c r="VYZ25" s="1538"/>
      <c r="VZA25" s="1538"/>
      <c r="VZB25" s="1538"/>
      <c r="VZC25" s="1538"/>
      <c r="VZD25" s="1538"/>
      <c r="VZE25" s="1538"/>
      <c r="VZF25" s="1538"/>
      <c r="VZG25" s="1538"/>
      <c r="VZH25" s="1538"/>
      <c r="VZI25" s="1538"/>
      <c r="VZJ25" s="1538"/>
      <c r="VZK25" s="1538"/>
      <c r="VZL25" s="1538"/>
      <c r="VZM25" s="1538"/>
      <c r="VZN25" s="1538"/>
      <c r="VZO25" s="1538"/>
      <c r="VZP25" s="1538"/>
      <c r="VZQ25" s="1538"/>
      <c r="VZR25" s="1538"/>
      <c r="VZS25" s="1538"/>
      <c r="VZT25" s="1538"/>
      <c r="VZU25" s="1538"/>
      <c r="VZV25" s="1538"/>
      <c r="VZW25" s="1538"/>
      <c r="VZX25" s="1538"/>
      <c r="VZY25" s="1538"/>
      <c r="VZZ25" s="1538"/>
      <c r="WAA25" s="1538"/>
      <c r="WAB25" s="1538"/>
      <c r="WAC25" s="1538"/>
      <c r="WAD25" s="1538"/>
      <c r="WAE25" s="1538"/>
      <c r="WAF25" s="1538"/>
      <c r="WAG25" s="1538"/>
      <c r="WAH25" s="1538"/>
      <c r="WAI25" s="1538"/>
      <c r="WAJ25" s="1538"/>
      <c r="WAK25" s="1538"/>
      <c r="WAL25" s="1538"/>
      <c r="WAM25" s="1538"/>
      <c r="WAN25" s="1538"/>
      <c r="WAO25" s="1538"/>
      <c r="WAP25" s="1538"/>
      <c r="WAQ25" s="1538"/>
      <c r="WAR25" s="1538"/>
      <c r="WAS25" s="1538"/>
      <c r="WAT25" s="1538"/>
      <c r="WAU25" s="1538"/>
      <c r="WAV25" s="1538"/>
      <c r="WAW25" s="1538"/>
      <c r="WAX25" s="1538"/>
      <c r="WAY25" s="1538"/>
      <c r="WAZ25" s="1538"/>
      <c r="WBA25" s="1538"/>
      <c r="WBB25" s="1538"/>
      <c r="WBC25" s="1538"/>
      <c r="WBD25" s="1538"/>
      <c r="WBE25" s="1538"/>
      <c r="WBF25" s="1538"/>
      <c r="WBG25" s="1538"/>
      <c r="WBH25" s="1538"/>
      <c r="WBI25" s="1538"/>
      <c r="WBJ25" s="1538"/>
      <c r="WBK25" s="1538"/>
      <c r="WBL25" s="1538"/>
      <c r="WBM25" s="1538"/>
      <c r="WBN25" s="1538"/>
      <c r="WBO25" s="1538"/>
      <c r="WBP25" s="1538"/>
      <c r="WBQ25" s="1538"/>
      <c r="WBR25" s="1538"/>
      <c r="WBS25" s="1538"/>
      <c r="WBT25" s="1538"/>
      <c r="WBU25" s="1538"/>
      <c r="WBV25" s="1538"/>
      <c r="WBW25" s="1538"/>
      <c r="WBX25" s="1538"/>
      <c r="WBY25" s="1538"/>
      <c r="WBZ25" s="1538"/>
      <c r="WCA25" s="1538"/>
      <c r="WCB25" s="1538"/>
      <c r="WCC25" s="1538"/>
      <c r="WCD25" s="1538"/>
      <c r="WCE25" s="1538"/>
      <c r="WCF25" s="1538"/>
      <c r="WCG25" s="1538"/>
      <c r="WCH25" s="1538"/>
      <c r="WCI25" s="1538"/>
      <c r="WCJ25" s="1538"/>
      <c r="WCK25" s="1538"/>
      <c r="WCL25" s="1538"/>
      <c r="WCM25" s="1538"/>
      <c r="WCN25" s="1538"/>
      <c r="WCO25" s="1538"/>
      <c r="WCP25" s="1538"/>
      <c r="WCQ25" s="1538"/>
      <c r="WCR25" s="1538"/>
      <c r="WCS25" s="1538"/>
      <c r="WCT25" s="1538"/>
      <c r="WCU25" s="1538"/>
      <c r="WCV25" s="1538"/>
      <c r="WCW25" s="1538"/>
      <c r="WCX25" s="1538"/>
      <c r="WCY25" s="1538"/>
      <c r="WCZ25" s="1538"/>
      <c r="WDA25" s="1538"/>
      <c r="WDB25" s="1538"/>
      <c r="WDC25" s="1538"/>
      <c r="WDD25" s="1538"/>
      <c r="WDE25" s="1538"/>
      <c r="WDF25" s="1538"/>
      <c r="WDG25" s="1538"/>
      <c r="WDH25" s="1538"/>
      <c r="WDI25" s="1538"/>
      <c r="WDJ25" s="1538"/>
      <c r="WDK25" s="1538"/>
      <c r="WDL25" s="1538"/>
      <c r="WDM25" s="1538"/>
      <c r="WDN25" s="1538"/>
      <c r="WDO25" s="1538"/>
      <c r="WDP25" s="1538"/>
      <c r="WDQ25" s="1538"/>
      <c r="WDR25" s="1538"/>
      <c r="WDS25" s="1538"/>
      <c r="WDT25" s="1538"/>
      <c r="WDU25" s="1538"/>
      <c r="WDV25" s="1538"/>
      <c r="WDW25" s="1538"/>
      <c r="WDX25" s="1538"/>
      <c r="WDY25" s="1538"/>
      <c r="WDZ25" s="1538"/>
      <c r="WEA25" s="1538"/>
      <c r="WEB25" s="1538"/>
      <c r="WEC25" s="1538"/>
      <c r="WED25" s="1538"/>
      <c r="WEE25" s="1538"/>
      <c r="WEF25" s="1538"/>
      <c r="WEG25" s="1538"/>
      <c r="WEH25" s="1538"/>
      <c r="WEI25" s="1538"/>
      <c r="WEJ25" s="1538"/>
      <c r="WEK25" s="1538"/>
      <c r="WEL25" s="1538"/>
      <c r="WEM25" s="1538"/>
      <c r="WEN25" s="1538"/>
      <c r="WEO25" s="1538"/>
      <c r="WEP25" s="1538"/>
      <c r="WEQ25" s="1538"/>
      <c r="WER25" s="1538"/>
      <c r="WES25" s="1538"/>
      <c r="WET25" s="1538"/>
      <c r="WEU25" s="1538"/>
      <c r="WEV25" s="1538"/>
      <c r="WEW25" s="1538"/>
      <c r="WEX25" s="1538"/>
      <c r="WEY25" s="1538"/>
      <c r="WEZ25" s="1538"/>
      <c r="WFA25" s="1538"/>
      <c r="WFB25" s="1538"/>
      <c r="WFC25" s="1538"/>
      <c r="WFD25" s="1538"/>
      <c r="WFE25" s="1538"/>
      <c r="WFF25" s="1538"/>
      <c r="WFG25" s="1538"/>
      <c r="WFH25" s="1538"/>
      <c r="WFI25" s="1538"/>
      <c r="WFJ25" s="1538"/>
      <c r="WFK25" s="1538"/>
      <c r="WFL25" s="1538"/>
      <c r="WFM25" s="1538"/>
      <c r="WFN25" s="1538"/>
      <c r="WFO25" s="1538"/>
      <c r="WFP25" s="1538"/>
      <c r="WFQ25" s="1538"/>
      <c r="WFR25" s="1538"/>
      <c r="WFS25" s="1538"/>
      <c r="WFT25" s="1538"/>
      <c r="WFU25" s="1538"/>
      <c r="WFV25" s="1538"/>
      <c r="WFW25" s="1538"/>
      <c r="WFX25" s="1538"/>
      <c r="WFY25" s="1538"/>
      <c r="WFZ25" s="1538"/>
      <c r="WGA25" s="1538"/>
      <c r="WGB25" s="1538"/>
      <c r="WGC25" s="1538"/>
      <c r="WGD25" s="1538"/>
      <c r="WGE25" s="1538"/>
      <c r="WGF25" s="1538"/>
      <c r="WGG25" s="1538"/>
      <c r="WGH25" s="1538"/>
      <c r="WGI25" s="1538"/>
      <c r="WGJ25" s="1538"/>
      <c r="WGK25" s="1538"/>
      <c r="WGL25" s="1538"/>
      <c r="WGM25" s="1538"/>
      <c r="WGN25" s="1538"/>
      <c r="WGO25" s="1538"/>
      <c r="WGP25" s="1538"/>
      <c r="WGQ25" s="1538"/>
      <c r="WGR25" s="1538"/>
      <c r="WGS25" s="1538"/>
      <c r="WGT25" s="1538"/>
      <c r="WGU25" s="1538"/>
      <c r="WGV25" s="1538"/>
      <c r="WGW25" s="1538"/>
      <c r="WGX25" s="1538"/>
      <c r="WGY25" s="1538"/>
      <c r="WGZ25" s="1538"/>
      <c r="WHA25" s="1538"/>
      <c r="WHB25" s="1538"/>
      <c r="WHC25" s="1538"/>
      <c r="WHD25" s="1538"/>
      <c r="WHE25" s="1538"/>
      <c r="WHF25" s="1538"/>
      <c r="WHG25" s="1538"/>
      <c r="WHH25" s="1538"/>
      <c r="WHI25" s="1538"/>
      <c r="WHJ25" s="1538"/>
      <c r="WHK25" s="1538"/>
      <c r="WHL25" s="1538"/>
      <c r="WHM25" s="1538"/>
      <c r="WHN25" s="1538"/>
      <c r="WHO25" s="1538"/>
      <c r="WHP25" s="1538"/>
      <c r="WHQ25" s="1538"/>
      <c r="WHR25" s="1538"/>
      <c r="WHS25" s="1538"/>
      <c r="WHT25" s="1538"/>
      <c r="WHU25" s="1538"/>
      <c r="WHV25" s="1538"/>
      <c r="WHW25" s="1538"/>
      <c r="WHX25" s="1538"/>
      <c r="WHY25" s="1538"/>
      <c r="WHZ25" s="1538"/>
      <c r="WIA25" s="1538"/>
      <c r="WIB25" s="1538"/>
      <c r="WIC25" s="1538"/>
      <c r="WID25" s="1538"/>
      <c r="WIE25" s="1538"/>
      <c r="WIF25" s="1538"/>
      <c r="WIG25" s="1538"/>
      <c r="WIH25" s="1538"/>
      <c r="WII25" s="1538"/>
      <c r="WIJ25" s="1538"/>
      <c r="WIK25" s="1538"/>
      <c r="WIL25" s="1538"/>
      <c r="WIM25" s="1538"/>
      <c r="WIN25" s="1538"/>
      <c r="WIO25" s="1538"/>
      <c r="WIP25" s="1538"/>
      <c r="WIQ25" s="1538"/>
      <c r="WIR25" s="1538"/>
      <c r="WIS25" s="1538"/>
      <c r="WIT25" s="1538"/>
      <c r="WIU25" s="1538"/>
      <c r="WIV25" s="1538"/>
      <c r="WIW25" s="1538"/>
      <c r="WIX25" s="1538"/>
      <c r="WIY25" s="1538"/>
      <c r="WIZ25" s="1538"/>
      <c r="WJA25" s="1538"/>
      <c r="WJB25" s="1538"/>
      <c r="WJC25" s="1538"/>
      <c r="WJD25" s="1538"/>
      <c r="WJE25" s="1538"/>
      <c r="WJF25" s="1538"/>
      <c r="WJG25" s="1538"/>
      <c r="WJH25" s="1538"/>
      <c r="WJI25" s="1538"/>
      <c r="WJJ25" s="1538"/>
      <c r="WJK25" s="1538"/>
      <c r="WJL25" s="1538"/>
      <c r="WJM25" s="1538"/>
      <c r="WJN25" s="1538"/>
      <c r="WJO25" s="1538"/>
      <c r="WJP25" s="1538"/>
      <c r="WJQ25" s="1538"/>
      <c r="WJR25" s="1538"/>
      <c r="WJS25" s="1538"/>
      <c r="WJT25" s="1538"/>
      <c r="WJU25" s="1538"/>
      <c r="WJV25" s="1538"/>
      <c r="WJW25" s="1538"/>
      <c r="WJX25" s="1538"/>
      <c r="WJY25" s="1538"/>
      <c r="WJZ25" s="1538"/>
      <c r="WKA25" s="1538"/>
      <c r="WKB25" s="1538"/>
      <c r="WKC25" s="1538"/>
      <c r="WKD25" s="1538"/>
      <c r="WKE25" s="1538"/>
      <c r="WKF25" s="1538"/>
      <c r="WKG25" s="1538"/>
      <c r="WKH25" s="1538"/>
      <c r="WKI25" s="1538"/>
      <c r="WKJ25" s="1538"/>
      <c r="WKK25" s="1538"/>
      <c r="WKL25" s="1538"/>
      <c r="WKM25" s="1538"/>
      <c r="WKN25" s="1538"/>
      <c r="WKO25" s="1538"/>
      <c r="WKP25" s="1538"/>
      <c r="WKQ25" s="1538"/>
      <c r="WKR25" s="1538"/>
      <c r="WKS25" s="1538"/>
      <c r="WKT25" s="1538"/>
      <c r="WKU25" s="1538"/>
      <c r="WKV25" s="1538"/>
      <c r="WKW25" s="1538"/>
      <c r="WKX25" s="1538"/>
      <c r="WKY25" s="1538"/>
      <c r="WKZ25" s="1538"/>
      <c r="WLA25" s="1538"/>
      <c r="WLB25" s="1538"/>
      <c r="WLC25" s="1538"/>
      <c r="WLD25" s="1538"/>
      <c r="WLE25" s="1538"/>
      <c r="WLF25" s="1538"/>
      <c r="WLG25" s="1538"/>
      <c r="WLH25" s="1538"/>
      <c r="WLI25" s="1538"/>
      <c r="WLJ25" s="1538"/>
      <c r="WLK25" s="1538"/>
      <c r="WLL25" s="1538"/>
      <c r="WLM25" s="1538"/>
      <c r="WLN25" s="1538"/>
      <c r="WLO25" s="1538"/>
      <c r="WLP25" s="1538"/>
      <c r="WLQ25" s="1538"/>
      <c r="WLR25" s="1538"/>
      <c r="WLS25" s="1538"/>
      <c r="WLT25" s="1538"/>
      <c r="WLU25" s="1538"/>
      <c r="WLV25" s="1538"/>
      <c r="WLW25" s="1538"/>
      <c r="WLX25" s="1538"/>
      <c r="WLY25" s="1538"/>
      <c r="WLZ25" s="1538"/>
      <c r="WMA25" s="1538"/>
      <c r="WMB25" s="1538"/>
      <c r="WMC25" s="1538"/>
      <c r="WMD25" s="1538"/>
      <c r="WME25" s="1538"/>
      <c r="WMF25" s="1538"/>
      <c r="WMG25" s="1538"/>
      <c r="WMH25" s="1538"/>
      <c r="WMI25" s="1538"/>
      <c r="WMJ25" s="1538"/>
      <c r="WMK25" s="1538"/>
      <c r="WML25" s="1538"/>
      <c r="WMM25" s="1538"/>
      <c r="WMN25" s="1538"/>
      <c r="WMO25" s="1538"/>
      <c r="WMP25" s="1538"/>
      <c r="WMQ25" s="1538"/>
      <c r="WMR25" s="1538"/>
      <c r="WMS25" s="1538"/>
      <c r="WMT25" s="1538"/>
      <c r="WMU25" s="1538"/>
      <c r="WMV25" s="1538"/>
      <c r="WMW25" s="1538"/>
      <c r="WMX25" s="1538"/>
      <c r="WMY25" s="1538"/>
      <c r="WMZ25" s="1538"/>
      <c r="WNA25" s="1538"/>
      <c r="WNB25" s="1538"/>
      <c r="WNC25" s="1538"/>
      <c r="WND25" s="1538"/>
      <c r="WNE25" s="1538"/>
      <c r="WNF25" s="1538"/>
      <c r="WNG25" s="1538"/>
      <c r="WNH25" s="1538"/>
      <c r="WNI25" s="1538"/>
      <c r="WNJ25" s="1538"/>
      <c r="WNK25" s="1538"/>
      <c r="WNL25" s="1538"/>
      <c r="WNM25" s="1538"/>
      <c r="WNN25" s="1538"/>
      <c r="WNO25" s="1538"/>
      <c r="WNP25" s="1538"/>
      <c r="WNQ25" s="1538"/>
      <c r="WNR25" s="1538"/>
      <c r="WNS25" s="1538"/>
      <c r="WNT25" s="1538"/>
      <c r="WNU25" s="1538"/>
      <c r="WNV25" s="1538"/>
      <c r="WNW25" s="1538"/>
      <c r="WNX25" s="1538"/>
      <c r="WNY25" s="1538"/>
      <c r="WNZ25" s="1538"/>
      <c r="WOA25" s="1538"/>
      <c r="WOB25" s="1538"/>
      <c r="WOC25" s="1538"/>
      <c r="WOD25" s="1538"/>
      <c r="WOE25" s="1538"/>
      <c r="WOF25" s="1538"/>
      <c r="WOG25" s="1538"/>
      <c r="WOH25" s="1538"/>
      <c r="WOI25" s="1538"/>
      <c r="WOJ25" s="1538"/>
      <c r="WOK25" s="1538"/>
      <c r="WOL25" s="1538"/>
      <c r="WOM25" s="1538"/>
      <c r="WON25" s="1538"/>
      <c r="WOO25" s="1538"/>
      <c r="WOP25" s="1538"/>
      <c r="WOQ25" s="1538"/>
      <c r="WOR25" s="1538"/>
      <c r="WOS25" s="1538"/>
      <c r="WOT25" s="1538"/>
      <c r="WOU25" s="1538"/>
      <c r="WOV25" s="1538"/>
      <c r="WOW25" s="1538"/>
      <c r="WOX25" s="1538"/>
      <c r="WOY25" s="1538"/>
      <c r="WOZ25" s="1538"/>
      <c r="WPA25" s="1538"/>
      <c r="WPB25" s="1538"/>
      <c r="WPC25" s="1538"/>
      <c r="WPD25" s="1538"/>
      <c r="WPE25" s="1538"/>
      <c r="WPF25" s="1538"/>
      <c r="WPG25" s="1538"/>
      <c r="WPH25" s="1538"/>
      <c r="WPI25" s="1538"/>
      <c r="WPJ25" s="1538"/>
      <c r="WPK25" s="1538"/>
      <c r="WPL25" s="1538"/>
      <c r="WPM25" s="1538"/>
      <c r="WPN25" s="1538"/>
      <c r="WPO25" s="1538"/>
      <c r="WPP25" s="1538"/>
      <c r="WPQ25" s="1538"/>
      <c r="WPR25" s="1538"/>
      <c r="WPS25" s="1538"/>
      <c r="WPT25" s="1538"/>
      <c r="WPU25" s="1538"/>
      <c r="WPV25" s="1538"/>
      <c r="WPW25" s="1538"/>
      <c r="WPX25" s="1538"/>
      <c r="WPY25" s="1538"/>
      <c r="WPZ25" s="1538"/>
      <c r="WQA25" s="1538"/>
      <c r="WQB25" s="1538"/>
      <c r="WQC25" s="1538"/>
      <c r="WQD25" s="1538"/>
      <c r="WQE25" s="1538"/>
      <c r="WQF25" s="1538"/>
      <c r="WQG25" s="1538"/>
      <c r="WQH25" s="1538"/>
      <c r="WQI25" s="1538"/>
      <c r="WQJ25" s="1538"/>
      <c r="WQK25" s="1538"/>
      <c r="WQL25" s="1538"/>
      <c r="WQM25" s="1538"/>
      <c r="WQN25" s="1538"/>
      <c r="WQO25" s="1538"/>
      <c r="WQP25" s="1538"/>
      <c r="WQQ25" s="1538"/>
      <c r="WQR25" s="1538"/>
      <c r="WQS25" s="1538"/>
      <c r="WQT25" s="1538"/>
      <c r="WQU25" s="1538"/>
      <c r="WQV25" s="1538"/>
      <c r="WQW25" s="1538"/>
      <c r="WQX25" s="1538"/>
      <c r="WQY25" s="1538"/>
      <c r="WQZ25" s="1538"/>
      <c r="WRA25" s="1538"/>
      <c r="WRB25" s="1538"/>
      <c r="WRC25" s="1538"/>
      <c r="WRD25" s="1538"/>
      <c r="WRE25" s="1538"/>
      <c r="WRF25" s="1538"/>
      <c r="WRG25" s="1538"/>
      <c r="WRH25" s="1538"/>
      <c r="WRI25" s="1538"/>
      <c r="WRJ25" s="1538"/>
      <c r="WRK25" s="1538"/>
      <c r="WRL25" s="1538"/>
      <c r="WRM25" s="1538"/>
      <c r="WRN25" s="1538"/>
      <c r="WRO25" s="1538"/>
      <c r="WRP25" s="1538"/>
      <c r="WRQ25" s="1538"/>
      <c r="WRR25" s="1538"/>
      <c r="WRS25" s="1538"/>
      <c r="WRT25" s="1538"/>
      <c r="WRU25" s="1538"/>
      <c r="WRV25" s="1538"/>
      <c r="WRW25" s="1538"/>
      <c r="WRX25" s="1538"/>
      <c r="WRY25" s="1538"/>
      <c r="WRZ25" s="1538"/>
      <c r="WSA25" s="1538"/>
      <c r="WSB25" s="1538"/>
      <c r="WSC25" s="1538"/>
      <c r="WSD25" s="1538"/>
      <c r="WSE25" s="1538"/>
      <c r="WSF25" s="1538"/>
      <c r="WSG25" s="1538"/>
      <c r="WSH25" s="1538"/>
      <c r="WSI25" s="1538"/>
      <c r="WSJ25" s="1538"/>
      <c r="WSK25" s="1538"/>
      <c r="WSL25" s="1538"/>
      <c r="WSM25" s="1538"/>
      <c r="WSN25" s="1538"/>
      <c r="WSO25" s="1538"/>
      <c r="WSP25" s="1538"/>
      <c r="WSQ25" s="1538"/>
      <c r="WSR25" s="1538"/>
      <c r="WSS25" s="1538"/>
      <c r="WST25" s="1538"/>
      <c r="WSU25" s="1538"/>
      <c r="WSV25" s="1538"/>
      <c r="WSW25" s="1538"/>
      <c r="WSX25" s="1538"/>
      <c r="WSY25" s="1538"/>
      <c r="WSZ25" s="1538"/>
      <c r="WTA25" s="1538"/>
      <c r="WTB25" s="1538"/>
      <c r="WTC25" s="1538"/>
      <c r="WTD25" s="1538"/>
      <c r="WTE25" s="1538"/>
      <c r="WTF25" s="1538"/>
      <c r="WTG25" s="1538"/>
      <c r="WTH25" s="1538"/>
      <c r="WTI25" s="1538"/>
      <c r="WTJ25" s="1538"/>
      <c r="WTK25" s="1538"/>
      <c r="WTL25" s="1538"/>
      <c r="WTM25" s="1538"/>
      <c r="WTN25" s="1538"/>
      <c r="WTO25" s="1538"/>
      <c r="WTP25" s="1538"/>
      <c r="WTQ25" s="1538"/>
      <c r="WTR25" s="1538"/>
      <c r="WTS25" s="1538"/>
      <c r="WTT25" s="1538"/>
      <c r="WTU25" s="1538"/>
      <c r="WTV25" s="1538"/>
      <c r="WTW25" s="1538"/>
      <c r="WTX25" s="1538"/>
      <c r="WTY25" s="1538"/>
      <c r="WTZ25" s="1538"/>
      <c r="WUA25" s="1538"/>
      <c r="WUB25" s="1538"/>
      <c r="WUC25" s="1538"/>
      <c r="WUD25" s="1538"/>
      <c r="WUE25" s="1538"/>
      <c r="WUF25" s="1538"/>
      <c r="WUG25" s="1538"/>
      <c r="WUH25" s="1538"/>
      <c r="WUI25" s="1538"/>
      <c r="WUJ25" s="1538"/>
      <c r="WUK25" s="1538"/>
      <c r="WUL25" s="1538"/>
      <c r="WUM25" s="1538"/>
      <c r="WUN25" s="1538"/>
      <c r="WUO25" s="1538"/>
      <c r="WUP25" s="1538"/>
      <c r="WUQ25" s="1538"/>
      <c r="WUR25" s="1538"/>
      <c r="WUS25" s="1538"/>
      <c r="WUT25" s="1538"/>
      <c r="WUU25" s="1538"/>
      <c r="WUV25" s="1538"/>
      <c r="WUW25" s="1538"/>
      <c r="WUX25" s="1538"/>
      <c r="WUY25" s="1538"/>
      <c r="WUZ25" s="1538"/>
      <c r="WVA25" s="1538"/>
      <c r="WVB25" s="1538"/>
      <c r="WVC25" s="1538"/>
      <c r="WVD25" s="1538"/>
      <c r="WVE25" s="1538"/>
      <c r="WVF25" s="1538"/>
      <c r="WVG25" s="1538"/>
      <c r="WVH25" s="1538"/>
      <c r="WVI25" s="1538"/>
      <c r="WVJ25" s="1538"/>
      <c r="WVK25" s="1538"/>
      <c r="WVL25" s="1538"/>
      <c r="WVM25" s="1538"/>
      <c r="WVN25" s="1538"/>
      <c r="WVO25" s="1538"/>
      <c r="WVP25" s="1538"/>
      <c r="WVQ25" s="1538"/>
      <c r="WVR25" s="1538"/>
      <c r="WVS25" s="1538"/>
      <c r="WVT25" s="1538"/>
      <c r="WVU25" s="1538"/>
      <c r="WVV25" s="1538"/>
      <c r="WVW25" s="1538"/>
      <c r="WVX25" s="1538"/>
      <c r="WVY25" s="1538"/>
      <c r="WVZ25" s="1538"/>
      <c r="WWA25" s="1538"/>
      <c r="WWB25" s="1538"/>
      <c r="WWC25" s="1538"/>
      <c r="WWD25" s="1538"/>
      <c r="WWE25" s="1538"/>
      <c r="WWF25" s="1538"/>
      <c r="WWG25" s="1538"/>
      <c r="WWH25" s="1538"/>
      <c r="WWI25" s="1538"/>
      <c r="WWJ25" s="1538"/>
      <c r="WWK25" s="1538"/>
      <c r="WWL25" s="1538"/>
      <c r="WWM25" s="1538"/>
      <c r="WWN25" s="1538"/>
      <c r="WWO25" s="1538"/>
      <c r="WWP25" s="1538"/>
      <c r="WWQ25" s="1538"/>
      <c r="WWR25" s="1538"/>
      <c r="WWS25" s="1538"/>
      <c r="WWT25" s="1538"/>
      <c r="WWU25" s="1538"/>
      <c r="WWV25" s="1538"/>
      <c r="WWW25" s="1538"/>
      <c r="WWX25" s="1538"/>
      <c r="WWY25" s="1538"/>
      <c r="WWZ25" s="1538"/>
      <c r="WXA25" s="1538"/>
      <c r="WXB25" s="1538"/>
      <c r="WXC25" s="1538"/>
      <c r="WXD25" s="1538"/>
      <c r="WXE25" s="1538"/>
      <c r="WXF25" s="1538"/>
      <c r="WXG25" s="1538"/>
      <c r="WXH25" s="1538"/>
      <c r="WXI25" s="1538"/>
      <c r="WXJ25" s="1538"/>
      <c r="WXK25" s="1538"/>
      <c r="WXL25" s="1538"/>
      <c r="WXM25" s="1538"/>
      <c r="WXN25" s="1538"/>
      <c r="WXO25" s="1538"/>
      <c r="WXP25" s="1538"/>
      <c r="WXQ25" s="1538"/>
      <c r="WXR25" s="1538"/>
      <c r="WXS25" s="1538"/>
      <c r="WXT25" s="1538"/>
      <c r="WXU25" s="1538"/>
      <c r="WXV25" s="1538"/>
      <c r="WXW25" s="1538"/>
      <c r="WXX25" s="1538"/>
      <c r="WXY25" s="1538"/>
      <c r="WXZ25" s="1538"/>
      <c r="WYA25" s="1538"/>
      <c r="WYB25" s="1538"/>
      <c r="WYC25" s="1538"/>
      <c r="WYD25" s="1538"/>
      <c r="WYE25" s="1538"/>
      <c r="WYF25" s="1538"/>
      <c r="WYG25" s="1538"/>
      <c r="WYH25" s="1538"/>
      <c r="WYI25" s="1538"/>
      <c r="WYJ25" s="1538"/>
      <c r="WYK25" s="1538"/>
      <c r="WYL25" s="1538"/>
      <c r="WYM25" s="1538"/>
      <c r="WYN25" s="1538"/>
      <c r="WYO25" s="1538"/>
      <c r="WYP25" s="1538"/>
      <c r="WYQ25" s="1538"/>
      <c r="WYR25" s="1538"/>
      <c r="WYS25" s="1538"/>
      <c r="WYT25" s="1538"/>
      <c r="WYU25" s="1538"/>
      <c r="WYV25" s="1538"/>
      <c r="WYW25" s="1538"/>
      <c r="WYX25" s="1538"/>
      <c r="WYY25" s="1538"/>
      <c r="WYZ25" s="1538"/>
      <c r="WZA25" s="1538"/>
      <c r="WZB25" s="1538"/>
      <c r="WZC25" s="1538"/>
      <c r="WZD25" s="1538"/>
      <c r="WZE25" s="1538"/>
      <c r="WZF25" s="1538"/>
      <c r="WZG25" s="1538"/>
      <c r="WZH25" s="1538"/>
      <c r="WZI25" s="1538"/>
      <c r="WZJ25" s="1538"/>
      <c r="WZK25" s="1538"/>
      <c r="WZL25" s="1538"/>
      <c r="WZM25" s="1538"/>
      <c r="WZN25" s="1538"/>
      <c r="WZO25" s="1538"/>
      <c r="WZP25" s="1538"/>
      <c r="WZQ25" s="1538"/>
      <c r="WZR25" s="1538"/>
      <c r="WZS25" s="1538"/>
      <c r="WZT25" s="1538"/>
      <c r="WZU25" s="1538"/>
      <c r="WZV25" s="1538"/>
      <c r="WZW25" s="1538"/>
      <c r="WZX25" s="1538"/>
      <c r="WZY25" s="1538"/>
      <c r="WZZ25" s="1538"/>
      <c r="XAA25" s="1538"/>
      <c r="XAB25" s="1538"/>
      <c r="XAC25" s="1538"/>
      <c r="XAD25" s="1538"/>
      <c r="XAE25" s="1538"/>
      <c r="XAF25" s="1538"/>
      <c r="XAG25" s="1538"/>
      <c r="XAH25" s="1538"/>
      <c r="XAI25" s="1538"/>
      <c r="XAJ25" s="1538"/>
      <c r="XAK25" s="1538"/>
      <c r="XAL25" s="1538"/>
      <c r="XAM25" s="1538"/>
      <c r="XAN25" s="1538"/>
      <c r="XAO25" s="1538"/>
      <c r="XAP25" s="1538"/>
      <c r="XAQ25" s="1538"/>
      <c r="XAR25" s="1538"/>
      <c r="XAS25" s="1538"/>
      <c r="XAT25" s="1538"/>
      <c r="XAU25" s="1538"/>
      <c r="XAV25" s="1538"/>
      <c r="XAW25" s="1538"/>
      <c r="XAX25" s="1538"/>
      <c r="XAY25" s="1538"/>
      <c r="XAZ25" s="1538"/>
      <c r="XBA25" s="1538"/>
      <c r="XBB25" s="1538"/>
      <c r="XBC25" s="1538"/>
      <c r="XBD25" s="1538"/>
      <c r="XBE25" s="1538"/>
      <c r="XBF25" s="1538"/>
      <c r="XBG25" s="1538"/>
      <c r="XBH25" s="1538"/>
      <c r="XBI25" s="1538"/>
      <c r="XBJ25" s="1538"/>
      <c r="XBK25" s="1538"/>
      <c r="XBL25" s="1538"/>
      <c r="XBM25" s="1538"/>
      <c r="XBN25" s="1538"/>
      <c r="XBO25" s="1538"/>
      <c r="XBP25" s="1538"/>
      <c r="XBQ25" s="1538"/>
      <c r="XBR25" s="1538"/>
      <c r="XBS25" s="1538"/>
      <c r="XBT25" s="1538"/>
      <c r="XBU25" s="1538"/>
      <c r="XBV25" s="1538"/>
      <c r="XBW25" s="1538"/>
      <c r="XBX25" s="1538"/>
      <c r="XBY25" s="1538"/>
      <c r="XBZ25" s="1538"/>
      <c r="XCA25" s="1538"/>
      <c r="XCB25" s="1538"/>
      <c r="XCC25" s="1538"/>
      <c r="XCD25" s="1538"/>
      <c r="XCE25" s="1538"/>
      <c r="XCF25" s="1538"/>
      <c r="XCG25" s="1538"/>
      <c r="XCH25" s="1538"/>
      <c r="XCI25" s="1538"/>
      <c r="XCJ25" s="1538"/>
      <c r="XCK25" s="1538"/>
      <c r="XCL25" s="1538"/>
      <c r="XCM25" s="1538"/>
      <c r="XCN25" s="1538"/>
      <c r="XCO25" s="1538"/>
      <c r="XCP25" s="1538"/>
      <c r="XCQ25" s="1538"/>
      <c r="XCR25" s="1538"/>
      <c r="XCS25" s="1538"/>
      <c r="XCT25" s="1538"/>
      <c r="XCU25" s="1538"/>
      <c r="XCV25" s="1538"/>
      <c r="XCW25" s="1538"/>
      <c r="XCX25" s="1538"/>
      <c r="XCY25" s="1538"/>
      <c r="XCZ25" s="1538"/>
      <c r="XDA25" s="1538"/>
      <c r="XDB25" s="1538"/>
      <c r="XDC25" s="1538"/>
      <c r="XDD25" s="1538"/>
      <c r="XDE25" s="1538"/>
      <c r="XDF25" s="1538"/>
      <c r="XDG25" s="1538"/>
      <c r="XDH25" s="1538"/>
      <c r="XDI25" s="1538"/>
      <c r="XDJ25" s="1538"/>
      <c r="XDK25" s="1538"/>
      <c r="XDL25" s="1538"/>
      <c r="XDM25" s="1538"/>
      <c r="XDN25" s="1538"/>
      <c r="XDO25" s="1538"/>
      <c r="XDP25" s="1538"/>
      <c r="XDQ25" s="1538"/>
      <c r="XDR25" s="1538"/>
      <c r="XDS25" s="1538"/>
      <c r="XDT25" s="1538"/>
      <c r="XDU25" s="1538"/>
      <c r="XDV25" s="1538"/>
      <c r="XDW25" s="1538"/>
      <c r="XDX25" s="1538"/>
      <c r="XDY25" s="1538"/>
      <c r="XDZ25" s="1538"/>
      <c r="XEA25" s="1538"/>
      <c r="XEB25" s="1538"/>
      <c r="XEC25" s="1538"/>
      <c r="XED25" s="1538"/>
      <c r="XEE25" s="1538"/>
      <c r="XEF25" s="1538"/>
      <c r="XEG25" s="1538"/>
      <c r="XEH25" s="1538"/>
      <c r="XEI25" s="1538"/>
      <c r="XEJ25" s="1538"/>
      <c r="XEK25" s="1538"/>
      <c r="XEL25" s="1538"/>
      <c r="XEM25" s="1538"/>
      <c r="XEN25" s="1538"/>
      <c r="XEO25" s="1538"/>
      <c r="XEP25" s="1538"/>
      <c r="XEQ25" s="1538"/>
      <c r="XER25" s="1538"/>
      <c r="XES25" s="1538"/>
      <c r="XET25" s="1538"/>
      <c r="XEU25" s="1538"/>
      <c r="XEV25" s="1538"/>
      <c r="XEW25" s="1538"/>
      <c r="XEX25" s="1538"/>
      <c r="XEY25" s="1538"/>
      <c r="XEZ25" s="1538"/>
      <c r="XFA25" s="1538"/>
      <c r="XFB25" s="1538"/>
      <c r="XFC25" s="1538"/>
      <c r="XFD25" s="1538"/>
    </row>
    <row r="26" spans="1:16384" ht="12" customHeight="1" x14ac:dyDescent="0.25">
      <c r="A26" s="1538" t="s">
        <v>556</v>
      </c>
      <c r="B26" s="1538"/>
      <c r="C26" s="1538"/>
      <c r="D26" s="1538"/>
      <c r="E26" s="1538"/>
      <c r="F26" s="1538"/>
      <c r="G26" s="1538"/>
      <c r="H26" s="1538"/>
      <c r="I26" s="1538"/>
      <c r="J26" s="1538"/>
      <c r="K26" s="1538"/>
      <c r="L26" s="1538"/>
      <c r="M26" s="1538"/>
      <c r="N26" s="1538"/>
      <c r="O26" s="1538"/>
      <c r="P26" s="1538"/>
      <c r="Q26" s="1538"/>
      <c r="R26" s="1538"/>
      <c r="S26" s="1538"/>
      <c r="T26" s="1538"/>
      <c r="U26" s="1538"/>
      <c r="V26" s="1538"/>
      <c r="W26" s="1538"/>
      <c r="X26" s="1538"/>
      <c r="Y26" s="1538"/>
      <c r="Z26" s="1538"/>
      <c r="AA26" s="1538"/>
      <c r="AB26" s="1538"/>
      <c r="AC26" s="1538"/>
      <c r="AD26" s="1538"/>
      <c r="AE26" s="1538"/>
      <c r="AF26" s="1538"/>
      <c r="AG26" s="1538"/>
      <c r="AH26" s="1538"/>
      <c r="AI26" s="1538"/>
      <c r="AJ26" s="1538"/>
      <c r="AK26" s="1538"/>
      <c r="AL26" s="1538"/>
      <c r="AM26" s="1538"/>
      <c r="AN26" s="1538"/>
      <c r="AO26" s="1538"/>
      <c r="AP26" s="1538"/>
      <c r="AQ26" s="1538"/>
      <c r="AR26" s="1538"/>
      <c r="AS26" s="1538"/>
      <c r="AT26" s="1538"/>
      <c r="AU26" s="1538"/>
      <c r="AV26" s="1538"/>
      <c r="AW26" s="1538"/>
      <c r="AX26" s="1538"/>
      <c r="AY26" s="1538"/>
      <c r="AZ26" s="1538"/>
      <c r="BA26" s="1538"/>
      <c r="BB26" s="1538"/>
      <c r="BC26" s="1538"/>
      <c r="BD26" s="1538"/>
      <c r="BE26" s="1538"/>
      <c r="BF26" s="1538"/>
      <c r="BG26" s="1538"/>
      <c r="BH26" s="1538"/>
      <c r="BI26" s="1538"/>
      <c r="BJ26" s="1538"/>
      <c r="BK26" s="1538"/>
      <c r="BL26" s="1538"/>
      <c r="BM26" s="1538"/>
      <c r="BN26" s="1538"/>
      <c r="BO26" s="1538"/>
      <c r="BP26" s="1538"/>
      <c r="BQ26" s="1538"/>
      <c r="BR26" s="1538"/>
      <c r="BS26" s="1538"/>
      <c r="BT26" s="1538"/>
      <c r="BU26" s="1538"/>
      <c r="BV26" s="1538"/>
      <c r="BW26" s="1538"/>
      <c r="BX26" s="1538"/>
      <c r="BY26" s="1538"/>
      <c r="BZ26" s="1538"/>
      <c r="CA26" s="1538"/>
      <c r="CB26" s="1538"/>
      <c r="CC26" s="1538"/>
      <c r="CD26" s="1538"/>
      <c r="CE26" s="1538"/>
      <c r="CF26" s="1538"/>
      <c r="CG26" s="1538"/>
      <c r="CH26" s="1538"/>
      <c r="CI26" s="1538"/>
      <c r="CJ26" s="1538"/>
      <c r="CK26" s="1538"/>
      <c r="CL26" s="1538"/>
      <c r="CM26" s="1538"/>
      <c r="CN26" s="1538"/>
      <c r="CO26" s="1538"/>
      <c r="CP26" s="1538"/>
      <c r="CQ26" s="1538"/>
      <c r="CR26" s="1538"/>
      <c r="CS26" s="1538"/>
      <c r="CT26" s="1538"/>
      <c r="CU26" s="1538"/>
      <c r="CV26" s="1538"/>
      <c r="CW26" s="1538"/>
      <c r="CX26" s="1538"/>
      <c r="CY26" s="1538"/>
      <c r="CZ26" s="1538"/>
      <c r="DA26" s="1538"/>
      <c r="DB26" s="1538"/>
      <c r="DC26" s="1538"/>
      <c r="DD26" s="1538"/>
      <c r="DE26" s="1538"/>
      <c r="DF26" s="1538"/>
      <c r="DG26" s="1538"/>
      <c r="DH26" s="1538"/>
      <c r="DI26" s="1538"/>
      <c r="DJ26" s="1538"/>
      <c r="DK26" s="1538"/>
      <c r="DL26" s="1538"/>
      <c r="DM26" s="1538"/>
      <c r="DN26" s="1538"/>
      <c r="DO26" s="1538"/>
      <c r="DP26" s="1538"/>
      <c r="DQ26" s="1538"/>
      <c r="DR26" s="1538"/>
      <c r="DS26" s="1538"/>
      <c r="DT26" s="1538"/>
      <c r="DU26" s="1538"/>
      <c r="DV26" s="1538"/>
      <c r="DW26" s="1538"/>
      <c r="DX26" s="1538"/>
      <c r="DY26" s="1538"/>
      <c r="DZ26" s="1538"/>
      <c r="EA26" s="1538"/>
      <c r="EB26" s="1538"/>
      <c r="EC26" s="1538"/>
      <c r="ED26" s="1538"/>
      <c r="EE26" s="1538"/>
      <c r="EF26" s="1538"/>
      <c r="EG26" s="1538"/>
      <c r="EH26" s="1538"/>
      <c r="EI26" s="1538"/>
      <c r="EJ26" s="1538"/>
      <c r="EK26" s="1538"/>
      <c r="EL26" s="1538"/>
      <c r="EM26" s="1538"/>
      <c r="EN26" s="1538"/>
      <c r="EO26" s="1538"/>
      <c r="EP26" s="1538"/>
      <c r="EQ26" s="1538"/>
      <c r="ER26" s="1538"/>
      <c r="ES26" s="1538"/>
      <c r="ET26" s="1538"/>
      <c r="EU26" s="1538"/>
      <c r="EV26" s="1538"/>
      <c r="EW26" s="1538"/>
      <c r="EX26" s="1538"/>
      <c r="EY26" s="1538"/>
      <c r="EZ26" s="1538"/>
      <c r="FA26" s="1538"/>
      <c r="FB26" s="1538"/>
      <c r="FC26" s="1538"/>
      <c r="FD26" s="1538"/>
      <c r="FE26" s="1538"/>
      <c r="FF26" s="1538"/>
      <c r="FG26" s="1538"/>
      <c r="FH26" s="1538"/>
      <c r="FI26" s="1538"/>
      <c r="FJ26" s="1538"/>
      <c r="FK26" s="1538"/>
      <c r="FL26" s="1538"/>
      <c r="FM26" s="1538"/>
      <c r="FN26" s="1538"/>
      <c r="FO26" s="1538"/>
      <c r="FP26" s="1538"/>
      <c r="FQ26" s="1538"/>
      <c r="FR26" s="1538"/>
      <c r="FS26" s="1538"/>
      <c r="FT26" s="1538"/>
      <c r="FU26" s="1538"/>
      <c r="FV26" s="1538"/>
      <c r="FW26" s="1538"/>
      <c r="FX26" s="1538"/>
      <c r="FY26" s="1538"/>
      <c r="FZ26" s="1538"/>
      <c r="GA26" s="1538"/>
      <c r="GB26" s="1538"/>
      <c r="GC26" s="1538"/>
      <c r="GD26" s="1538"/>
      <c r="GE26" s="1538"/>
      <c r="GF26" s="1538"/>
      <c r="GG26" s="1538"/>
      <c r="GH26" s="1538"/>
      <c r="GI26" s="1538"/>
      <c r="GJ26" s="1538"/>
      <c r="GK26" s="1538"/>
      <c r="GL26" s="1538"/>
      <c r="GM26" s="1538"/>
      <c r="GN26" s="1538"/>
      <c r="GO26" s="1538"/>
      <c r="GP26" s="1538"/>
      <c r="GQ26" s="1538"/>
      <c r="GR26" s="1538"/>
      <c r="GS26" s="1538"/>
      <c r="GT26" s="1538"/>
      <c r="GU26" s="1538"/>
      <c r="GV26" s="1538"/>
      <c r="GW26" s="1538"/>
      <c r="GX26" s="1538"/>
      <c r="GY26" s="1538"/>
      <c r="GZ26" s="1538"/>
      <c r="HA26" s="1538"/>
      <c r="HB26" s="1538"/>
      <c r="HC26" s="1538"/>
      <c r="HD26" s="1538"/>
      <c r="HE26" s="1538"/>
      <c r="HF26" s="1538"/>
      <c r="HG26" s="1538"/>
      <c r="HH26" s="1538"/>
      <c r="HI26" s="1538"/>
      <c r="HJ26" s="1538"/>
      <c r="HK26" s="1538"/>
      <c r="HL26" s="1538"/>
      <c r="HM26" s="1538"/>
      <c r="HN26" s="1538"/>
      <c r="HO26" s="1538"/>
      <c r="HP26" s="1538"/>
      <c r="HQ26" s="1538"/>
      <c r="HR26" s="1538"/>
      <c r="HS26" s="1538"/>
      <c r="HT26" s="1538"/>
      <c r="HU26" s="1538"/>
      <c r="HV26" s="1538"/>
      <c r="HW26" s="1538"/>
      <c r="HX26" s="1538"/>
      <c r="HY26" s="1538"/>
      <c r="HZ26" s="1538"/>
      <c r="IA26" s="1538"/>
      <c r="IB26" s="1538"/>
      <c r="IC26" s="1538"/>
      <c r="ID26" s="1538"/>
      <c r="IE26" s="1538"/>
      <c r="IF26" s="1538"/>
      <c r="IG26" s="1538"/>
      <c r="IH26" s="1538"/>
      <c r="II26" s="1538"/>
      <c r="IJ26" s="1538"/>
      <c r="IK26" s="1538"/>
      <c r="IL26" s="1538"/>
      <c r="IM26" s="1538"/>
      <c r="IN26" s="1538"/>
      <c r="IO26" s="1538"/>
      <c r="IP26" s="1538"/>
      <c r="IQ26" s="1538"/>
      <c r="IR26" s="1538"/>
      <c r="IS26" s="1538"/>
      <c r="IT26" s="1538"/>
      <c r="IU26" s="1538"/>
      <c r="IV26" s="1538"/>
      <c r="IW26" s="1538"/>
      <c r="IX26" s="1538"/>
      <c r="IY26" s="1538"/>
      <c r="IZ26" s="1538"/>
      <c r="JA26" s="1538"/>
      <c r="JB26" s="1538"/>
      <c r="JC26" s="1538"/>
      <c r="JD26" s="1538"/>
      <c r="JE26" s="1538"/>
      <c r="JF26" s="1538"/>
      <c r="JG26" s="1538"/>
      <c r="JH26" s="1538"/>
      <c r="JI26" s="1538"/>
      <c r="JJ26" s="1538"/>
      <c r="JK26" s="1538"/>
      <c r="JL26" s="1538"/>
      <c r="JM26" s="1538"/>
      <c r="JN26" s="1538"/>
      <c r="JO26" s="1538"/>
      <c r="JP26" s="1538"/>
      <c r="JQ26" s="1538"/>
      <c r="JR26" s="1538"/>
      <c r="JS26" s="1538"/>
      <c r="JT26" s="1538"/>
      <c r="JU26" s="1538"/>
      <c r="JV26" s="1538"/>
      <c r="JW26" s="1538"/>
      <c r="JX26" s="1538"/>
      <c r="JY26" s="1538"/>
      <c r="JZ26" s="1538"/>
      <c r="KA26" s="1538"/>
      <c r="KB26" s="1538"/>
      <c r="KC26" s="1538"/>
      <c r="KD26" s="1538"/>
      <c r="KE26" s="1538"/>
      <c r="KF26" s="1538"/>
      <c r="KG26" s="1538"/>
      <c r="KH26" s="1538"/>
      <c r="KI26" s="1538"/>
      <c r="KJ26" s="1538"/>
      <c r="KK26" s="1538"/>
      <c r="KL26" s="1538"/>
      <c r="KM26" s="1538"/>
      <c r="KN26" s="1538"/>
      <c r="KO26" s="1538"/>
      <c r="KP26" s="1538"/>
      <c r="KQ26" s="1538"/>
      <c r="KR26" s="1538"/>
      <c r="KS26" s="1538"/>
      <c r="KT26" s="1538"/>
      <c r="KU26" s="1538"/>
      <c r="KV26" s="1538"/>
      <c r="KW26" s="1538"/>
      <c r="KX26" s="1538"/>
      <c r="KY26" s="1538"/>
      <c r="KZ26" s="1538"/>
      <c r="LA26" s="1538"/>
      <c r="LB26" s="1538"/>
      <c r="LC26" s="1538"/>
      <c r="LD26" s="1538"/>
      <c r="LE26" s="1538"/>
      <c r="LF26" s="1538"/>
      <c r="LG26" s="1538"/>
      <c r="LH26" s="1538"/>
      <c r="LI26" s="1538"/>
      <c r="LJ26" s="1538"/>
      <c r="LK26" s="1538"/>
      <c r="LL26" s="1538"/>
      <c r="LM26" s="1538"/>
      <c r="LN26" s="1538"/>
      <c r="LO26" s="1538"/>
      <c r="LP26" s="1538"/>
      <c r="LQ26" s="1538"/>
      <c r="LR26" s="1538"/>
      <c r="LS26" s="1538"/>
      <c r="LT26" s="1538"/>
      <c r="LU26" s="1538"/>
      <c r="LV26" s="1538"/>
      <c r="LW26" s="1538"/>
      <c r="LX26" s="1538"/>
      <c r="LY26" s="1538"/>
      <c r="LZ26" s="1538"/>
      <c r="MA26" s="1538"/>
      <c r="MB26" s="1538"/>
      <c r="MC26" s="1538"/>
      <c r="MD26" s="1538"/>
      <c r="ME26" s="1538"/>
      <c r="MF26" s="1538"/>
      <c r="MG26" s="1538"/>
      <c r="MH26" s="1538"/>
      <c r="MI26" s="1538"/>
      <c r="MJ26" s="1538"/>
      <c r="MK26" s="1538"/>
      <c r="ML26" s="1538"/>
      <c r="MM26" s="1538"/>
      <c r="MN26" s="1538"/>
      <c r="MO26" s="1538"/>
      <c r="MP26" s="1538"/>
      <c r="MQ26" s="1538"/>
      <c r="MR26" s="1538"/>
      <c r="MS26" s="1538"/>
      <c r="MT26" s="1538"/>
      <c r="MU26" s="1538"/>
      <c r="MV26" s="1538"/>
      <c r="MW26" s="1538"/>
      <c r="MX26" s="1538"/>
      <c r="MY26" s="1538"/>
      <c r="MZ26" s="1538"/>
      <c r="NA26" s="1538"/>
      <c r="NB26" s="1538"/>
      <c r="NC26" s="1538"/>
      <c r="ND26" s="1538"/>
      <c r="NE26" s="1538"/>
      <c r="NF26" s="1538"/>
      <c r="NG26" s="1538"/>
      <c r="NH26" s="1538"/>
      <c r="NI26" s="1538"/>
      <c r="NJ26" s="1538"/>
      <c r="NK26" s="1538"/>
      <c r="NL26" s="1538"/>
      <c r="NM26" s="1538"/>
      <c r="NN26" s="1538"/>
      <c r="NO26" s="1538"/>
      <c r="NP26" s="1538"/>
      <c r="NQ26" s="1538"/>
      <c r="NR26" s="1538"/>
      <c r="NS26" s="1538"/>
      <c r="NT26" s="1538"/>
      <c r="NU26" s="1538"/>
      <c r="NV26" s="1538"/>
      <c r="NW26" s="1538"/>
      <c r="NX26" s="1538"/>
      <c r="NY26" s="1538"/>
      <c r="NZ26" s="1538"/>
      <c r="OA26" s="1538"/>
      <c r="OB26" s="1538"/>
      <c r="OC26" s="1538"/>
      <c r="OD26" s="1538"/>
      <c r="OE26" s="1538"/>
      <c r="OF26" s="1538"/>
      <c r="OG26" s="1538"/>
      <c r="OH26" s="1538"/>
      <c r="OI26" s="1538"/>
      <c r="OJ26" s="1538"/>
      <c r="OK26" s="1538"/>
      <c r="OL26" s="1538"/>
      <c r="OM26" s="1538"/>
      <c r="ON26" s="1538"/>
      <c r="OO26" s="1538"/>
      <c r="OP26" s="1538"/>
      <c r="OQ26" s="1538"/>
      <c r="OR26" s="1538"/>
      <c r="OS26" s="1538"/>
      <c r="OT26" s="1538"/>
      <c r="OU26" s="1538"/>
      <c r="OV26" s="1538"/>
      <c r="OW26" s="1538"/>
      <c r="OX26" s="1538"/>
      <c r="OY26" s="1538"/>
      <c r="OZ26" s="1538"/>
      <c r="PA26" s="1538"/>
      <c r="PB26" s="1538"/>
      <c r="PC26" s="1538"/>
      <c r="PD26" s="1538"/>
      <c r="PE26" s="1538"/>
      <c r="PF26" s="1538"/>
      <c r="PG26" s="1538"/>
      <c r="PH26" s="1538"/>
      <c r="PI26" s="1538"/>
      <c r="PJ26" s="1538"/>
      <c r="PK26" s="1538"/>
      <c r="PL26" s="1538"/>
      <c r="PM26" s="1538"/>
      <c r="PN26" s="1538"/>
      <c r="PO26" s="1538"/>
      <c r="PP26" s="1538"/>
      <c r="PQ26" s="1538"/>
      <c r="PR26" s="1538"/>
      <c r="PS26" s="1538"/>
      <c r="PT26" s="1538"/>
      <c r="PU26" s="1538"/>
      <c r="PV26" s="1538"/>
      <c r="PW26" s="1538"/>
      <c r="PX26" s="1538"/>
      <c r="PY26" s="1538"/>
      <c r="PZ26" s="1538"/>
      <c r="QA26" s="1538"/>
      <c r="QB26" s="1538"/>
      <c r="QC26" s="1538"/>
      <c r="QD26" s="1538"/>
      <c r="QE26" s="1538"/>
      <c r="QF26" s="1538"/>
      <c r="QG26" s="1538"/>
      <c r="QH26" s="1538"/>
      <c r="QI26" s="1538"/>
      <c r="QJ26" s="1538"/>
      <c r="QK26" s="1538"/>
      <c r="QL26" s="1538"/>
      <c r="QM26" s="1538"/>
      <c r="QN26" s="1538"/>
      <c r="QO26" s="1538"/>
      <c r="QP26" s="1538"/>
      <c r="QQ26" s="1538"/>
      <c r="QR26" s="1538"/>
      <c r="QS26" s="1538"/>
      <c r="QT26" s="1538"/>
      <c r="QU26" s="1538"/>
      <c r="QV26" s="1538"/>
      <c r="QW26" s="1538"/>
      <c r="QX26" s="1538"/>
      <c r="QY26" s="1538"/>
      <c r="QZ26" s="1538"/>
      <c r="RA26" s="1538"/>
      <c r="RB26" s="1538"/>
      <c r="RC26" s="1538"/>
      <c r="RD26" s="1538"/>
      <c r="RE26" s="1538"/>
      <c r="RF26" s="1538"/>
      <c r="RG26" s="1538"/>
      <c r="RH26" s="1538"/>
      <c r="RI26" s="1538"/>
      <c r="RJ26" s="1538"/>
      <c r="RK26" s="1538"/>
      <c r="RL26" s="1538"/>
      <c r="RM26" s="1538"/>
      <c r="RN26" s="1538"/>
      <c r="RO26" s="1538"/>
      <c r="RP26" s="1538"/>
      <c r="RQ26" s="1538"/>
      <c r="RR26" s="1538"/>
      <c r="RS26" s="1538"/>
      <c r="RT26" s="1538"/>
      <c r="RU26" s="1538"/>
      <c r="RV26" s="1538"/>
      <c r="RW26" s="1538"/>
      <c r="RX26" s="1538"/>
      <c r="RY26" s="1538"/>
      <c r="RZ26" s="1538"/>
      <c r="SA26" s="1538"/>
      <c r="SB26" s="1538"/>
      <c r="SC26" s="1538"/>
      <c r="SD26" s="1538"/>
      <c r="SE26" s="1538"/>
      <c r="SF26" s="1538"/>
      <c r="SG26" s="1538"/>
      <c r="SH26" s="1538"/>
      <c r="SI26" s="1538"/>
      <c r="SJ26" s="1538"/>
      <c r="SK26" s="1538"/>
      <c r="SL26" s="1538"/>
      <c r="SM26" s="1538"/>
      <c r="SN26" s="1538"/>
      <c r="SO26" s="1538"/>
      <c r="SP26" s="1538"/>
      <c r="SQ26" s="1538"/>
      <c r="SR26" s="1538"/>
      <c r="SS26" s="1538"/>
      <c r="ST26" s="1538"/>
      <c r="SU26" s="1538"/>
      <c r="SV26" s="1538"/>
      <c r="SW26" s="1538"/>
      <c r="SX26" s="1538"/>
      <c r="SY26" s="1538"/>
      <c r="SZ26" s="1538"/>
      <c r="TA26" s="1538"/>
      <c r="TB26" s="1538"/>
      <c r="TC26" s="1538"/>
      <c r="TD26" s="1538"/>
      <c r="TE26" s="1538"/>
      <c r="TF26" s="1538"/>
      <c r="TG26" s="1538"/>
      <c r="TH26" s="1538"/>
      <c r="TI26" s="1538"/>
      <c r="TJ26" s="1538"/>
      <c r="TK26" s="1538"/>
      <c r="TL26" s="1538"/>
      <c r="TM26" s="1538"/>
      <c r="TN26" s="1538"/>
      <c r="TO26" s="1538"/>
      <c r="TP26" s="1538"/>
      <c r="TQ26" s="1538"/>
      <c r="TR26" s="1538"/>
      <c r="TS26" s="1538"/>
      <c r="TT26" s="1538"/>
      <c r="TU26" s="1538"/>
      <c r="TV26" s="1538"/>
      <c r="TW26" s="1538"/>
      <c r="TX26" s="1538"/>
      <c r="TY26" s="1538"/>
      <c r="TZ26" s="1538"/>
      <c r="UA26" s="1538"/>
      <c r="UB26" s="1538"/>
      <c r="UC26" s="1538"/>
      <c r="UD26" s="1538"/>
      <c r="UE26" s="1538"/>
      <c r="UF26" s="1538"/>
      <c r="UG26" s="1538"/>
      <c r="UH26" s="1538"/>
      <c r="UI26" s="1538"/>
      <c r="UJ26" s="1538"/>
      <c r="UK26" s="1538"/>
      <c r="UL26" s="1538"/>
      <c r="UM26" s="1538"/>
      <c r="UN26" s="1538"/>
      <c r="UO26" s="1538"/>
      <c r="UP26" s="1538"/>
      <c r="UQ26" s="1538"/>
      <c r="UR26" s="1538"/>
      <c r="US26" s="1538"/>
      <c r="UT26" s="1538"/>
      <c r="UU26" s="1538"/>
      <c r="UV26" s="1538"/>
      <c r="UW26" s="1538"/>
      <c r="UX26" s="1538"/>
      <c r="UY26" s="1538"/>
      <c r="UZ26" s="1538"/>
      <c r="VA26" s="1538"/>
      <c r="VB26" s="1538"/>
      <c r="VC26" s="1538"/>
      <c r="VD26" s="1538"/>
      <c r="VE26" s="1538"/>
      <c r="VF26" s="1538"/>
      <c r="VG26" s="1538"/>
      <c r="VH26" s="1538"/>
      <c r="VI26" s="1538"/>
      <c r="VJ26" s="1538"/>
      <c r="VK26" s="1538"/>
      <c r="VL26" s="1538"/>
      <c r="VM26" s="1538"/>
      <c r="VN26" s="1538"/>
      <c r="VO26" s="1538"/>
      <c r="VP26" s="1538"/>
      <c r="VQ26" s="1538"/>
      <c r="VR26" s="1538"/>
      <c r="VS26" s="1538"/>
      <c r="VT26" s="1538"/>
      <c r="VU26" s="1538"/>
      <c r="VV26" s="1538"/>
      <c r="VW26" s="1538"/>
      <c r="VX26" s="1538"/>
      <c r="VY26" s="1538"/>
      <c r="VZ26" s="1538"/>
      <c r="WA26" s="1538"/>
      <c r="WB26" s="1538"/>
      <c r="WC26" s="1538"/>
      <c r="WD26" s="1538"/>
      <c r="WE26" s="1538"/>
      <c r="WF26" s="1538"/>
      <c r="WG26" s="1538"/>
      <c r="WH26" s="1538"/>
      <c r="WI26" s="1538"/>
      <c r="WJ26" s="1538"/>
      <c r="WK26" s="1538"/>
      <c r="WL26" s="1538"/>
      <c r="WM26" s="1538"/>
      <c r="WN26" s="1538"/>
      <c r="WO26" s="1538"/>
      <c r="WP26" s="1538"/>
      <c r="WQ26" s="1538"/>
      <c r="WR26" s="1538"/>
      <c r="WS26" s="1538"/>
      <c r="WT26" s="1538"/>
      <c r="WU26" s="1538"/>
      <c r="WV26" s="1538"/>
      <c r="WW26" s="1538"/>
      <c r="WX26" s="1538"/>
      <c r="WY26" s="1538"/>
      <c r="WZ26" s="1538"/>
      <c r="XA26" s="1538"/>
      <c r="XB26" s="1538"/>
      <c r="XC26" s="1538"/>
      <c r="XD26" s="1538"/>
      <c r="XE26" s="1538"/>
      <c r="XF26" s="1538"/>
      <c r="XG26" s="1538"/>
      <c r="XH26" s="1538"/>
      <c r="XI26" s="1538"/>
      <c r="XJ26" s="1538"/>
      <c r="XK26" s="1538"/>
      <c r="XL26" s="1538"/>
      <c r="XM26" s="1538"/>
      <c r="XN26" s="1538"/>
      <c r="XO26" s="1538"/>
      <c r="XP26" s="1538"/>
      <c r="XQ26" s="1538"/>
      <c r="XR26" s="1538"/>
      <c r="XS26" s="1538"/>
      <c r="XT26" s="1538"/>
      <c r="XU26" s="1538"/>
      <c r="XV26" s="1538"/>
      <c r="XW26" s="1538"/>
      <c r="XX26" s="1538"/>
      <c r="XY26" s="1538"/>
      <c r="XZ26" s="1538"/>
      <c r="YA26" s="1538"/>
      <c r="YB26" s="1538"/>
      <c r="YC26" s="1538"/>
      <c r="YD26" s="1538"/>
      <c r="YE26" s="1538"/>
      <c r="YF26" s="1538"/>
      <c r="YG26" s="1538"/>
      <c r="YH26" s="1538"/>
      <c r="YI26" s="1538"/>
      <c r="YJ26" s="1538"/>
      <c r="YK26" s="1538"/>
      <c r="YL26" s="1538"/>
      <c r="YM26" s="1538"/>
      <c r="YN26" s="1538"/>
      <c r="YO26" s="1538"/>
      <c r="YP26" s="1538"/>
      <c r="YQ26" s="1538"/>
      <c r="YR26" s="1538"/>
      <c r="YS26" s="1538"/>
      <c r="YT26" s="1538"/>
      <c r="YU26" s="1538"/>
      <c r="YV26" s="1538"/>
      <c r="YW26" s="1538"/>
      <c r="YX26" s="1538"/>
      <c r="YY26" s="1538"/>
      <c r="YZ26" s="1538"/>
      <c r="ZA26" s="1538"/>
      <c r="ZB26" s="1538"/>
      <c r="ZC26" s="1538"/>
      <c r="ZD26" s="1538"/>
      <c r="ZE26" s="1538"/>
      <c r="ZF26" s="1538"/>
      <c r="ZG26" s="1538"/>
      <c r="ZH26" s="1538"/>
      <c r="ZI26" s="1538"/>
      <c r="ZJ26" s="1538"/>
      <c r="ZK26" s="1538"/>
      <c r="ZL26" s="1538"/>
      <c r="ZM26" s="1538"/>
      <c r="ZN26" s="1538"/>
      <c r="ZO26" s="1538"/>
      <c r="ZP26" s="1538"/>
      <c r="ZQ26" s="1538"/>
      <c r="ZR26" s="1538"/>
      <c r="ZS26" s="1538"/>
      <c r="ZT26" s="1538"/>
      <c r="ZU26" s="1538"/>
      <c r="ZV26" s="1538"/>
      <c r="ZW26" s="1538"/>
      <c r="ZX26" s="1538"/>
      <c r="ZY26" s="1538"/>
      <c r="ZZ26" s="1538"/>
      <c r="AAA26" s="1538"/>
      <c r="AAB26" s="1538"/>
      <c r="AAC26" s="1538"/>
      <c r="AAD26" s="1538"/>
      <c r="AAE26" s="1538"/>
      <c r="AAF26" s="1538"/>
      <c r="AAG26" s="1538"/>
      <c r="AAH26" s="1538"/>
      <c r="AAI26" s="1538"/>
      <c r="AAJ26" s="1538"/>
      <c r="AAK26" s="1538"/>
      <c r="AAL26" s="1538"/>
      <c r="AAM26" s="1538"/>
      <c r="AAN26" s="1538"/>
      <c r="AAO26" s="1538"/>
      <c r="AAP26" s="1538"/>
      <c r="AAQ26" s="1538"/>
      <c r="AAR26" s="1538"/>
      <c r="AAS26" s="1538"/>
      <c r="AAT26" s="1538"/>
      <c r="AAU26" s="1538"/>
      <c r="AAV26" s="1538"/>
      <c r="AAW26" s="1538"/>
      <c r="AAX26" s="1538"/>
      <c r="AAY26" s="1538"/>
      <c r="AAZ26" s="1538"/>
      <c r="ABA26" s="1538"/>
      <c r="ABB26" s="1538"/>
      <c r="ABC26" s="1538"/>
      <c r="ABD26" s="1538"/>
      <c r="ABE26" s="1538"/>
      <c r="ABF26" s="1538"/>
      <c r="ABG26" s="1538"/>
      <c r="ABH26" s="1538"/>
      <c r="ABI26" s="1538"/>
      <c r="ABJ26" s="1538"/>
      <c r="ABK26" s="1538"/>
      <c r="ABL26" s="1538"/>
      <c r="ABM26" s="1538"/>
      <c r="ABN26" s="1538"/>
      <c r="ABO26" s="1538"/>
      <c r="ABP26" s="1538"/>
      <c r="ABQ26" s="1538"/>
      <c r="ABR26" s="1538"/>
      <c r="ABS26" s="1538"/>
      <c r="ABT26" s="1538"/>
      <c r="ABU26" s="1538"/>
      <c r="ABV26" s="1538"/>
      <c r="ABW26" s="1538"/>
      <c r="ABX26" s="1538"/>
      <c r="ABY26" s="1538"/>
      <c r="ABZ26" s="1538"/>
      <c r="ACA26" s="1538"/>
      <c r="ACB26" s="1538"/>
      <c r="ACC26" s="1538"/>
      <c r="ACD26" s="1538"/>
      <c r="ACE26" s="1538"/>
      <c r="ACF26" s="1538"/>
      <c r="ACG26" s="1538"/>
      <c r="ACH26" s="1538"/>
      <c r="ACI26" s="1538"/>
      <c r="ACJ26" s="1538"/>
      <c r="ACK26" s="1538"/>
      <c r="ACL26" s="1538"/>
      <c r="ACM26" s="1538"/>
      <c r="ACN26" s="1538"/>
      <c r="ACO26" s="1538"/>
      <c r="ACP26" s="1538"/>
      <c r="ACQ26" s="1538"/>
      <c r="ACR26" s="1538"/>
      <c r="ACS26" s="1538"/>
      <c r="ACT26" s="1538"/>
      <c r="ACU26" s="1538"/>
      <c r="ACV26" s="1538"/>
      <c r="ACW26" s="1538"/>
      <c r="ACX26" s="1538"/>
      <c r="ACY26" s="1538"/>
      <c r="ACZ26" s="1538"/>
      <c r="ADA26" s="1538"/>
      <c r="ADB26" s="1538"/>
      <c r="ADC26" s="1538"/>
      <c r="ADD26" s="1538"/>
      <c r="ADE26" s="1538"/>
      <c r="ADF26" s="1538"/>
      <c r="ADG26" s="1538"/>
      <c r="ADH26" s="1538"/>
      <c r="ADI26" s="1538"/>
      <c r="ADJ26" s="1538"/>
      <c r="ADK26" s="1538"/>
      <c r="ADL26" s="1538"/>
      <c r="ADM26" s="1538"/>
      <c r="ADN26" s="1538"/>
      <c r="ADO26" s="1538"/>
      <c r="ADP26" s="1538"/>
      <c r="ADQ26" s="1538"/>
      <c r="ADR26" s="1538"/>
      <c r="ADS26" s="1538"/>
      <c r="ADT26" s="1538"/>
      <c r="ADU26" s="1538"/>
      <c r="ADV26" s="1538"/>
      <c r="ADW26" s="1538"/>
      <c r="ADX26" s="1538"/>
      <c r="ADY26" s="1538"/>
      <c r="ADZ26" s="1538"/>
      <c r="AEA26" s="1538"/>
      <c r="AEB26" s="1538"/>
      <c r="AEC26" s="1538"/>
      <c r="AED26" s="1538"/>
      <c r="AEE26" s="1538"/>
      <c r="AEF26" s="1538"/>
      <c r="AEG26" s="1538"/>
      <c r="AEH26" s="1538"/>
      <c r="AEI26" s="1538"/>
      <c r="AEJ26" s="1538"/>
      <c r="AEK26" s="1538"/>
      <c r="AEL26" s="1538"/>
      <c r="AEM26" s="1538"/>
      <c r="AEN26" s="1538"/>
      <c r="AEO26" s="1538"/>
      <c r="AEP26" s="1538"/>
      <c r="AEQ26" s="1538"/>
      <c r="AER26" s="1538"/>
      <c r="AES26" s="1538"/>
      <c r="AET26" s="1538"/>
      <c r="AEU26" s="1538"/>
      <c r="AEV26" s="1538"/>
      <c r="AEW26" s="1538"/>
      <c r="AEX26" s="1538"/>
      <c r="AEY26" s="1538"/>
      <c r="AEZ26" s="1538"/>
      <c r="AFA26" s="1538"/>
      <c r="AFB26" s="1538"/>
      <c r="AFC26" s="1538"/>
      <c r="AFD26" s="1538"/>
      <c r="AFE26" s="1538"/>
      <c r="AFF26" s="1538"/>
      <c r="AFG26" s="1538"/>
      <c r="AFH26" s="1538"/>
      <c r="AFI26" s="1538"/>
      <c r="AFJ26" s="1538"/>
      <c r="AFK26" s="1538"/>
      <c r="AFL26" s="1538"/>
      <c r="AFM26" s="1538"/>
      <c r="AFN26" s="1538"/>
      <c r="AFO26" s="1538"/>
      <c r="AFP26" s="1538"/>
      <c r="AFQ26" s="1538"/>
      <c r="AFR26" s="1538"/>
      <c r="AFS26" s="1538"/>
      <c r="AFT26" s="1538"/>
      <c r="AFU26" s="1538"/>
      <c r="AFV26" s="1538"/>
      <c r="AFW26" s="1538"/>
      <c r="AFX26" s="1538"/>
      <c r="AFY26" s="1538"/>
      <c r="AFZ26" s="1538"/>
      <c r="AGA26" s="1538"/>
      <c r="AGB26" s="1538"/>
      <c r="AGC26" s="1538"/>
      <c r="AGD26" s="1538"/>
      <c r="AGE26" s="1538"/>
      <c r="AGF26" s="1538"/>
      <c r="AGG26" s="1538"/>
      <c r="AGH26" s="1538"/>
      <c r="AGI26" s="1538"/>
      <c r="AGJ26" s="1538"/>
      <c r="AGK26" s="1538"/>
      <c r="AGL26" s="1538"/>
      <c r="AGM26" s="1538"/>
      <c r="AGN26" s="1538"/>
      <c r="AGO26" s="1538"/>
      <c r="AGP26" s="1538"/>
      <c r="AGQ26" s="1538"/>
      <c r="AGR26" s="1538"/>
      <c r="AGS26" s="1538"/>
      <c r="AGT26" s="1538"/>
      <c r="AGU26" s="1538"/>
      <c r="AGV26" s="1538"/>
      <c r="AGW26" s="1538"/>
      <c r="AGX26" s="1538"/>
      <c r="AGY26" s="1538"/>
      <c r="AGZ26" s="1538"/>
      <c r="AHA26" s="1538"/>
      <c r="AHB26" s="1538"/>
      <c r="AHC26" s="1538"/>
      <c r="AHD26" s="1538"/>
      <c r="AHE26" s="1538"/>
      <c r="AHF26" s="1538"/>
      <c r="AHG26" s="1538"/>
      <c r="AHH26" s="1538"/>
      <c r="AHI26" s="1538"/>
      <c r="AHJ26" s="1538"/>
      <c r="AHK26" s="1538"/>
      <c r="AHL26" s="1538"/>
      <c r="AHM26" s="1538"/>
      <c r="AHN26" s="1538"/>
      <c r="AHO26" s="1538"/>
      <c r="AHP26" s="1538"/>
      <c r="AHQ26" s="1538"/>
      <c r="AHR26" s="1538"/>
      <c r="AHS26" s="1538"/>
      <c r="AHT26" s="1538"/>
      <c r="AHU26" s="1538"/>
      <c r="AHV26" s="1538"/>
      <c r="AHW26" s="1538"/>
      <c r="AHX26" s="1538"/>
      <c r="AHY26" s="1538"/>
      <c r="AHZ26" s="1538"/>
      <c r="AIA26" s="1538"/>
      <c r="AIB26" s="1538"/>
      <c r="AIC26" s="1538"/>
      <c r="AID26" s="1538"/>
      <c r="AIE26" s="1538"/>
      <c r="AIF26" s="1538"/>
      <c r="AIG26" s="1538"/>
      <c r="AIH26" s="1538"/>
      <c r="AII26" s="1538"/>
      <c r="AIJ26" s="1538"/>
      <c r="AIK26" s="1538"/>
      <c r="AIL26" s="1538"/>
      <c r="AIM26" s="1538"/>
      <c r="AIN26" s="1538"/>
      <c r="AIO26" s="1538"/>
      <c r="AIP26" s="1538"/>
      <c r="AIQ26" s="1538"/>
      <c r="AIR26" s="1538"/>
      <c r="AIS26" s="1538"/>
      <c r="AIT26" s="1538"/>
      <c r="AIU26" s="1538"/>
      <c r="AIV26" s="1538"/>
      <c r="AIW26" s="1538"/>
      <c r="AIX26" s="1538"/>
      <c r="AIY26" s="1538"/>
      <c r="AIZ26" s="1538"/>
      <c r="AJA26" s="1538"/>
      <c r="AJB26" s="1538"/>
      <c r="AJC26" s="1538"/>
      <c r="AJD26" s="1538"/>
      <c r="AJE26" s="1538"/>
      <c r="AJF26" s="1538"/>
      <c r="AJG26" s="1538"/>
      <c r="AJH26" s="1538"/>
      <c r="AJI26" s="1538"/>
      <c r="AJJ26" s="1538"/>
      <c r="AJK26" s="1538"/>
      <c r="AJL26" s="1538"/>
      <c r="AJM26" s="1538"/>
      <c r="AJN26" s="1538"/>
      <c r="AJO26" s="1538"/>
      <c r="AJP26" s="1538"/>
      <c r="AJQ26" s="1538"/>
      <c r="AJR26" s="1538"/>
      <c r="AJS26" s="1538"/>
      <c r="AJT26" s="1538"/>
      <c r="AJU26" s="1538"/>
      <c r="AJV26" s="1538"/>
      <c r="AJW26" s="1538"/>
      <c r="AJX26" s="1538"/>
      <c r="AJY26" s="1538"/>
      <c r="AJZ26" s="1538"/>
      <c r="AKA26" s="1538"/>
      <c r="AKB26" s="1538"/>
      <c r="AKC26" s="1538"/>
      <c r="AKD26" s="1538"/>
      <c r="AKE26" s="1538"/>
      <c r="AKF26" s="1538"/>
      <c r="AKG26" s="1538"/>
      <c r="AKH26" s="1538"/>
      <c r="AKI26" s="1538"/>
      <c r="AKJ26" s="1538"/>
      <c r="AKK26" s="1538"/>
      <c r="AKL26" s="1538"/>
      <c r="AKM26" s="1538"/>
      <c r="AKN26" s="1538"/>
      <c r="AKO26" s="1538"/>
      <c r="AKP26" s="1538"/>
      <c r="AKQ26" s="1538"/>
      <c r="AKR26" s="1538"/>
      <c r="AKS26" s="1538"/>
      <c r="AKT26" s="1538"/>
      <c r="AKU26" s="1538"/>
      <c r="AKV26" s="1538"/>
      <c r="AKW26" s="1538"/>
      <c r="AKX26" s="1538"/>
      <c r="AKY26" s="1538"/>
      <c r="AKZ26" s="1538"/>
      <c r="ALA26" s="1538"/>
      <c r="ALB26" s="1538"/>
      <c r="ALC26" s="1538"/>
      <c r="ALD26" s="1538"/>
      <c r="ALE26" s="1538"/>
      <c r="ALF26" s="1538"/>
      <c r="ALG26" s="1538"/>
      <c r="ALH26" s="1538"/>
      <c r="ALI26" s="1538"/>
      <c r="ALJ26" s="1538"/>
      <c r="ALK26" s="1538"/>
      <c r="ALL26" s="1538"/>
      <c r="ALM26" s="1538"/>
      <c r="ALN26" s="1538"/>
      <c r="ALO26" s="1538"/>
      <c r="ALP26" s="1538"/>
      <c r="ALQ26" s="1538"/>
      <c r="ALR26" s="1538"/>
      <c r="ALS26" s="1538"/>
      <c r="ALT26" s="1538"/>
      <c r="ALU26" s="1538"/>
      <c r="ALV26" s="1538"/>
      <c r="ALW26" s="1538"/>
      <c r="ALX26" s="1538"/>
      <c r="ALY26" s="1538"/>
      <c r="ALZ26" s="1538"/>
      <c r="AMA26" s="1538"/>
      <c r="AMB26" s="1538"/>
      <c r="AMC26" s="1538"/>
      <c r="AMD26" s="1538"/>
      <c r="AME26" s="1538"/>
      <c r="AMF26" s="1538"/>
      <c r="AMG26" s="1538"/>
      <c r="AMH26" s="1538"/>
      <c r="AMI26" s="1538"/>
      <c r="AMJ26" s="1538"/>
      <c r="AMK26" s="1538"/>
      <c r="AML26" s="1538"/>
      <c r="AMM26" s="1538"/>
      <c r="AMN26" s="1538"/>
      <c r="AMO26" s="1538"/>
      <c r="AMP26" s="1538"/>
      <c r="AMQ26" s="1538"/>
      <c r="AMR26" s="1538"/>
      <c r="AMS26" s="1538"/>
      <c r="AMT26" s="1538"/>
      <c r="AMU26" s="1538"/>
      <c r="AMV26" s="1538"/>
      <c r="AMW26" s="1538"/>
      <c r="AMX26" s="1538"/>
      <c r="AMY26" s="1538"/>
      <c r="AMZ26" s="1538"/>
      <c r="ANA26" s="1538"/>
      <c r="ANB26" s="1538"/>
      <c r="ANC26" s="1538"/>
      <c r="AND26" s="1538"/>
      <c r="ANE26" s="1538"/>
      <c r="ANF26" s="1538"/>
      <c r="ANG26" s="1538"/>
      <c r="ANH26" s="1538"/>
      <c r="ANI26" s="1538"/>
      <c r="ANJ26" s="1538"/>
      <c r="ANK26" s="1538"/>
      <c r="ANL26" s="1538"/>
      <c r="ANM26" s="1538"/>
      <c r="ANN26" s="1538"/>
      <c r="ANO26" s="1538"/>
      <c r="ANP26" s="1538"/>
      <c r="ANQ26" s="1538"/>
      <c r="ANR26" s="1538"/>
      <c r="ANS26" s="1538"/>
      <c r="ANT26" s="1538"/>
      <c r="ANU26" s="1538"/>
      <c r="ANV26" s="1538"/>
      <c r="ANW26" s="1538"/>
      <c r="ANX26" s="1538"/>
      <c r="ANY26" s="1538"/>
      <c r="ANZ26" s="1538"/>
      <c r="AOA26" s="1538"/>
      <c r="AOB26" s="1538"/>
      <c r="AOC26" s="1538"/>
      <c r="AOD26" s="1538"/>
      <c r="AOE26" s="1538"/>
      <c r="AOF26" s="1538"/>
      <c r="AOG26" s="1538"/>
      <c r="AOH26" s="1538"/>
      <c r="AOI26" s="1538"/>
      <c r="AOJ26" s="1538"/>
      <c r="AOK26" s="1538"/>
      <c r="AOL26" s="1538"/>
      <c r="AOM26" s="1538"/>
      <c r="AON26" s="1538"/>
      <c r="AOO26" s="1538"/>
      <c r="AOP26" s="1538"/>
      <c r="AOQ26" s="1538"/>
      <c r="AOR26" s="1538"/>
      <c r="AOS26" s="1538"/>
      <c r="AOT26" s="1538"/>
      <c r="AOU26" s="1538"/>
      <c r="AOV26" s="1538"/>
      <c r="AOW26" s="1538"/>
      <c r="AOX26" s="1538"/>
      <c r="AOY26" s="1538"/>
      <c r="AOZ26" s="1538"/>
      <c r="APA26" s="1538"/>
      <c r="APB26" s="1538"/>
      <c r="APC26" s="1538"/>
      <c r="APD26" s="1538"/>
      <c r="APE26" s="1538"/>
      <c r="APF26" s="1538"/>
      <c r="APG26" s="1538"/>
      <c r="APH26" s="1538"/>
      <c r="API26" s="1538"/>
      <c r="APJ26" s="1538"/>
      <c r="APK26" s="1538"/>
      <c r="APL26" s="1538"/>
      <c r="APM26" s="1538"/>
      <c r="APN26" s="1538"/>
      <c r="APO26" s="1538"/>
      <c r="APP26" s="1538"/>
      <c r="APQ26" s="1538"/>
      <c r="APR26" s="1538"/>
      <c r="APS26" s="1538"/>
      <c r="APT26" s="1538"/>
      <c r="APU26" s="1538"/>
      <c r="APV26" s="1538"/>
      <c r="APW26" s="1538"/>
      <c r="APX26" s="1538"/>
      <c r="APY26" s="1538"/>
      <c r="APZ26" s="1538"/>
      <c r="AQA26" s="1538"/>
      <c r="AQB26" s="1538"/>
      <c r="AQC26" s="1538"/>
      <c r="AQD26" s="1538"/>
      <c r="AQE26" s="1538"/>
      <c r="AQF26" s="1538"/>
      <c r="AQG26" s="1538"/>
      <c r="AQH26" s="1538"/>
      <c r="AQI26" s="1538"/>
      <c r="AQJ26" s="1538"/>
      <c r="AQK26" s="1538"/>
      <c r="AQL26" s="1538"/>
      <c r="AQM26" s="1538"/>
      <c r="AQN26" s="1538"/>
      <c r="AQO26" s="1538"/>
      <c r="AQP26" s="1538"/>
      <c r="AQQ26" s="1538"/>
      <c r="AQR26" s="1538"/>
      <c r="AQS26" s="1538"/>
      <c r="AQT26" s="1538"/>
      <c r="AQU26" s="1538"/>
      <c r="AQV26" s="1538"/>
      <c r="AQW26" s="1538"/>
      <c r="AQX26" s="1538"/>
      <c r="AQY26" s="1538"/>
      <c r="AQZ26" s="1538"/>
      <c r="ARA26" s="1538"/>
      <c r="ARB26" s="1538"/>
      <c r="ARC26" s="1538"/>
      <c r="ARD26" s="1538"/>
      <c r="ARE26" s="1538"/>
      <c r="ARF26" s="1538"/>
      <c r="ARG26" s="1538"/>
      <c r="ARH26" s="1538"/>
      <c r="ARI26" s="1538"/>
      <c r="ARJ26" s="1538"/>
      <c r="ARK26" s="1538"/>
      <c r="ARL26" s="1538"/>
      <c r="ARM26" s="1538"/>
      <c r="ARN26" s="1538"/>
      <c r="ARO26" s="1538"/>
      <c r="ARP26" s="1538"/>
      <c r="ARQ26" s="1538"/>
      <c r="ARR26" s="1538"/>
      <c r="ARS26" s="1538"/>
      <c r="ART26" s="1538"/>
      <c r="ARU26" s="1538"/>
      <c r="ARV26" s="1538"/>
      <c r="ARW26" s="1538"/>
      <c r="ARX26" s="1538"/>
      <c r="ARY26" s="1538"/>
      <c r="ARZ26" s="1538"/>
      <c r="ASA26" s="1538"/>
      <c r="ASB26" s="1538"/>
      <c r="ASC26" s="1538"/>
      <c r="ASD26" s="1538"/>
      <c r="ASE26" s="1538"/>
      <c r="ASF26" s="1538"/>
      <c r="ASG26" s="1538"/>
      <c r="ASH26" s="1538"/>
      <c r="ASI26" s="1538"/>
      <c r="ASJ26" s="1538"/>
      <c r="ASK26" s="1538"/>
      <c r="ASL26" s="1538"/>
      <c r="ASM26" s="1538"/>
      <c r="ASN26" s="1538"/>
      <c r="ASO26" s="1538"/>
      <c r="ASP26" s="1538"/>
      <c r="ASQ26" s="1538"/>
      <c r="ASR26" s="1538"/>
      <c r="ASS26" s="1538"/>
      <c r="AST26" s="1538"/>
      <c r="ASU26" s="1538"/>
      <c r="ASV26" s="1538"/>
      <c r="ASW26" s="1538"/>
      <c r="ASX26" s="1538"/>
      <c r="ASY26" s="1538"/>
      <c r="ASZ26" s="1538"/>
      <c r="ATA26" s="1538"/>
      <c r="ATB26" s="1538"/>
      <c r="ATC26" s="1538"/>
      <c r="ATD26" s="1538"/>
      <c r="ATE26" s="1538"/>
      <c r="ATF26" s="1538"/>
      <c r="ATG26" s="1538"/>
      <c r="ATH26" s="1538"/>
      <c r="ATI26" s="1538"/>
      <c r="ATJ26" s="1538"/>
      <c r="ATK26" s="1538"/>
      <c r="ATL26" s="1538"/>
      <c r="ATM26" s="1538"/>
      <c r="ATN26" s="1538"/>
      <c r="ATO26" s="1538"/>
      <c r="ATP26" s="1538"/>
      <c r="ATQ26" s="1538"/>
      <c r="ATR26" s="1538"/>
      <c r="ATS26" s="1538"/>
      <c r="ATT26" s="1538"/>
      <c r="ATU26" s="1538"/>
      <c r="ATV26" s="1538"/>
      <c r="ATW26" s="1538"/>
      <c r="ATX26" s="1538"/>
      <c r="ATY26" s="1538"/>
      <c r="ATZ26" s="1538"/>
      <c r="AUA26" s="1538"/>
      <c r="AUB26" s="1538"/>
      <c r="AUC26" s="1538"/>
      <c r="AUD26" s="1538"/>
      <c r="AUE26" s="1538"/>
      <c r="AUF26" s="1538"/>
      <c r="AUG26" s="1538"/>
      <c r="AUH26" s="1538"/>
      <c r="AUI26" s="1538"/>
      <c r="AUJ26" s="1538"/>
      <c r="AUK26" s="1538"/>
      <c r="AUL26" s="1538"/>
      <c r="AUM26" s="1538"/>
      <c r="AUN26" s="1538"/>
      <c r="AUO26" s="1538"/>
      <c r="AUP26" s="1538"/>
      <c r="AUQ26" s="1538"/>
      <c r="AUR26" s="1538"/>
      <c r="AUS26" s="1538"/>
      <c r="AUT26" s="1538"/>
      <c r="AUU26" s="1538"/>
      <c r="AUV26" s="1538"/>
      <c r="AUW26" s="1538"/>
      <c r="AUX26" s="1538"/>
      <c r="AUY26" s="1538"/>
      <c r="AUZ26" s="1538"/>
      <c r="AVA26" s="1538"/>
      <c r="AVB26" s="1538"/>
      <c r="AVC26" s="1538"/>
      <c r="AVD26" s="1538"/>
      <c r="AVE26" s="1538"/>
      <c r="AVF26" s="1538"/>
      <c r="AVG26" s="1538"/>
      <c r="AVH26" s="1538"/>
      <c r="AVI26" s="1538"/>
      <c r="AVJ26" s="1538"/>
      <c r="AVK26" s="1538"/>
      <c r="AVL26" s="1538"/>
      <c r="AVM26" s="1538"/>
      <c r="AVN26" s="1538"/>
      <c r="AVO26" s="1538"/>
      <c r="AVP26" s="1538"/>
      <c r="AVQ26" s="1538"/>
      <c r="AVR26" s="1538"/>
      <c r="AVS26" s="1538"/>
      <c r="AVT26" s="1538"/>
      <c r="AVU26" s="1538"/>
      <c r="AVV26" s="1538"/>
      <c r="AVW26" s="1538"/>
      <c r="AVX26" s="1538"/>
      <c r="AVY26" s="1538"/>
      <c r="AVZ26" s="1538"/>
      <c r="AWA26" s="1538"/>
      <c r="AWB26" s="1538"/>
      <c r="AWC26" s="1538"/>
      <c r="AWD26" s="1538"/>
      <c r="AWE26" s="1538"/>
      <c r="AWF26" s="1538"/>
      <c r="AWG26" s="1538"/>
      <c r="AWH26" s="1538"/>
      <c r="AWI26" s="1538"/>
      <c r="AWJ26" s="1538"/>
      <c r="AWK26" s="1538"/>
      <c r="AWL26" s="1538"/>
      <c r="AWM26" s="1538"/>
      <c r="AWN26" s="1538"/>
      <c r="AWO26" s="1538"/>
      <c r="AWP26" s="1538"/>
      <c r="AWQ26" s="1538"/>
      <c r="AWR26" s="1538"/>
      <c r="AWS26" s="1538"/>
      <c r="AWT26" s="1538"/>
      <c r="AWU26" s="1538"/>
      <c r="AWV26" s="1538"/>
      <c r="AWW26" s="1538"/>
      <c r="AWX26" s="1538"/>
      <c r="AWY26" s="1538"/>
      <c r="AWZ26" s="1538"/>
      <c r="AXA26" s="1538"/>
      <c r="AXB26" s="1538"/>
      <c r="AXC26" s="1538"/>
      <c r="AXD26" s="1538"/>
      <c r="AXE26" s="1538"/>
      <c r="AXF26" s="1538"/>
      <c r="AXG26" s="1538"/>
      <c r="AXH26" s="1538"/>
      <c r="AXI26" s="1538"/>
      <c r="AXJ26" s="1538"/>
      <c r="AXK26" s="1538"/>
      <c r="AXL26" s="1538"/>
      <c r="AXM26" s="1538"/>
      <c r="AXN26" s="1538"/>
      <c r="AXO26" s="1538"/>
      <c r="AXP26" s="1538"/>
      <c r="AXQ26" s="1538"/>
      <c r="AXR26" s="1538"/>
      <c r="AXS26" s="1538"/>
      <c r="AXT26" s="1538"/>
      <c r="AXU26" s="1538"/>
      <c r="AXV26" s="1538"/>
      <c r="AXW26" s="1538"/>
      <c r="AXX26" s="1538"/>
      <c r="AXY26" s="1538"/>
      <c r="AXZ26" s="1538"/>
      <c r="AYA26" s="1538"/>
      <c r="AYB26" s="1538"/>
      <c r="AYC26" s="1538"/>
      <c r="AYD26" s="1538"/>
      <c r="AYE26" s="1538"/>
      <c r="AYF26" s="1538"/>
      <c r="AYG26" s="1538"/>
      <c r="AYH26" s="1538"/>
      <c r="AYI26" s="1538"/>
      <c r="AYJ26" s="1538"/>
      <c r="AYK26" s="1538"/>
      <c r="AYL26" s="1538"/>
      <c r="AYM26" s="1538"/>
      <c r="AYN26" s="1538"/>
      <c r="AYO26" s="1538"/>
      <c r="AYP26" s="1538"/>
      <c r="AYQ26" s="1538"/>
      <c r="AYR26" s="1538"/>
      <c r="AYS26" s="1538"/>
      <c r="AYT26" s="1538"/>
      <c r="AYU26" s="1538"/>
      <c r="AYV26" s="1538"/>
      <c r="AYW26" s="1538"/>
      <c r="AYX26" s="1538"/>
      <c r="AYY26" s="1538"/>
      <c r="AYZ26" s="1538"/>
      <c r="AZA26" s="1538"/>
      <c r="AZB26" s="1538"/>
      <c r="AZC26" s="1538"/>
      <c r="AZD26" s="1538"/>
      <c r="AZE26" s="1538"/>
      <c r="AZF26" s="1538"/>
      <c r="AZG26" s="1538"/>
      <c r="AZH26" s="1538"/>
      <c r="AZI26" s="1538"/>
      <c r="AZJ26" s="1538"/>
      <c r="AZK26" s="1538"/>
      <c r="AZL26" s="1538"/>
      <c r="AZM26" s="1538"/>
      <c r="AZN26" s="1538"/>
      <c r="AZO26" s="1538"/>
      <c r="AZP26" s="1538"/>
      <c r="AZQ26" s="1538"/>
      <c r="AZR26" s="1538"/>
      <c r="AZS26" s="1538"/>
      <c r="AZT26" s="1538"/>
      <c r="AZU26" s="1538"/>
      <c r="AZV26" s="1538"/>
      <c r="AZW26" s="1538"/>
      <c r="AZX26" s="1538"/>
      <c r="AZY26" s="1538"/>
      <c r="AZZ26" s="1538"/>
      <c r="BAA26" s="1538"/>
      <c r="BAB26" s="1538"/>
      <c r="BAC26" s="1538"/>
      <c r="BAD26" s="1538"/>
      <c r="BAE26" s="1538"/>
      <c r="BAF26" s="1538"/>
      <c r="BAG26" s="1538"/>
      <c r="BAH26" s="1538"/>
      <c r="BAI26" s="1538"/>
      <c r="BAJ26" s="1538"/>
      <c r="BAK26" s="1538"/>
      <c r="BAL26" s="1538"/>
      <c r="BAM26" s="1538"/>
      <c r="BAN26" s="1538"/>
      <c r="BAO26" s="1538"/>
      <c r="BAP26" s="1538"/>
      <c r="BAQ26" s="1538"/>
      <c r="BAR26" s="1538"/>
      <c r="BAS26" s="1538"/>
      <c r="BAT26" s="1538"/>
      <c r="BAU26" s="1538"/>
      <c r="BAV26" s="1538"/>
      <c r="BAW26" s="1538"/>
      <c r="BAX26" s="1538"/>
      <c r="BAY26" s="1538"/>
      <c r="BAZ26" s="1538"/>
      <c r="BBA26" s="1538"/>
      <c r="BBB26" s="1538"/>
      <c r="BBC26" s="1538"/>
      <c r="BBD26" s="1538"/>
      <c r="BBE26" s="1538"/>
      <c r="BBF26" s="1538"/>
      <c r="BBG26" s="1538"/>
      <c r="BBH26" s="1538"/>
      <c r="BBI26" s="1538"/>
      <c r="BBJ26" s="1538"/>
      <c r="BBK26" s="1538"/>
      <c r="BBL26" s="1538"/>
      <c r="BBM26" s="1538"/>
      <c r="BBN26" s="1538"/>
      <c r="BBO26" s="1538"/>
      <c r="BBP26" s="1538"/>
      <c r="BBQ26" s="1538"/>
      <c r="BBR26" s="1538"/>
      <c r="BBS26" s="1538"/>
      <c r="BBT26" s="1538"/>
      <c r="BBU26" s="1538"/>
      <c r="BBV26" s="1538"/>
      <c r="BBW26" s="1538"/>
      <c r="BBX26" s="1538"/>
      <c r="BBY26" s="1538"/>
      <c r="BBZ26" s="1538"/>
      <c r="BCA26" s="1538"/>
      <c r="BCB26" s="1538"/>
      <c r="BCC26" s="1538"/>
      <c r="BCD26" s="1538"/>
      <c r="BCE26" s="1538"/>
      <c r="BCF26" s="1538"/>
      <c r="BCG26" s="1538"/>
      <c r="BCH26" s="1538"/>
      <c r="BCI26" s="1538"/>
      <c r="BCJ26" s="1538"/>
      <c r="BCK26" s="1538"/>
      <c r="BCL26" s="1538"/>
      <c r="BCM26" s="1538"/>
      <c r="BCN26" s="1538"/>
      <c r="BCO26" s="1538"/>
      <c r="BCP26" s="1538"/>
      <c r="BCQ26" s="1538"/>
      <c r="BCR26" s="1538"/>
      <c r="BCS26" s="1538"/>
      <c r="BCT26" s="1538"/>
      <c r="BCU26" s="1538"/>
      <c r="BCV26" s="1538"/>
      <c r="BCW26" s="1538"/>
      <c r="BCX26" s="1538"/>
      <c r="BCY26" s="1538"/>
      <c r="BCZ26" s="1538"/>
      <c r="BDA26" s="1538"/>
      <c r="BDB26" s="1538"/>
      <c r="BDC26" s="1538"/>
      <c r="BDD26" s="1538"/>
      <c r="BDE26" s="1538"/>
      <c r="BDF26" s="1538"/>
      <c r="BDG26" s="1538"/>
      <c r="BDH26" s="1538"/>
      <c r="BDI26" s="1538"/>
      <c r="BDJ26" s="1538"/>
      <c r="BDK26" s="1538"/>
      <c r="BDL26" s="1538"/>
      <c r="BDM26" s="1538"/>
      <c r="BDN26" s="1538"/>
      <c r="BDO26" s="1538"/>
      <c r="BDP26" s="1538"/>
      <c r="BDQ26" s="1538"/>
      <c r="BDR26" s="1538"/>
      <c r="BDS26" s="1538"/>
      <c r="BDT26" s="1538"/>
      <c r="BDU26" s="1538"/>
      <c r="BDV26" s="1538"/>
      <c r="BDW26" s="1538"/>
      <c r="BDX26" s="1538"/>
      <c r="BDY26" s="1538"/>
      <c r="BDZ26" s="1538"/>
      <c r="BEA26" s="1538"/>
      <c r="BEB26" s="1538"/>
      <c r="BEC26" s="1538"/>
      <c r="BED26" s="1538"/>
      <c r="BEE26" s="1538"/>
      <c r="BEF26" s="1538"/>
      <c r="BEG26" s="1538"/>
      <c r="BEH26" s="1538"/>
      <c r="BEI26" s="1538"/>
      <c r="BEJ26" s="1538"/>
      <c r="BEK26" s="1538"/>
      <c r="BEL26" s="1538"/>
      <c r="BEM26" s="1538"/>
      <c r="BEN26" s="1538"/>
      <c r="BEO26" s="1538"/>
      <c r="BEP26" s="1538"/>
      <c r="BEQ26" s="1538"/>
      <c r="BER26" s="1538"/>
      <c r="BES26" s="1538"/>
      <c r="BET26" s="1538"/>
      <c r="BEU26" s="1538"/>
      <c r="BEV26" s="1538"/>
      <c r="BEW26" s="1538"/>
      <c r="BEX26" s="1538"/>
      <c r="BEY26" s="1538"/>
      <c r="BEZ26" s="1538"/>
      <c r="BFA26" s="1538"/>
      <c r="BFB26" s="1538"/>
      <c r="BFC26" s="1538"/>
      <c r="BFD26" s="1538"/>
      <c r="BFE26" s="1538"/>
      <c r="BFF26" s="1538"/>
      <c r="BFG26" s="1538"/>
      <c r="BFH26" s="1538"/>
      <c r="BFI26" s="1538"/>
      <c r="BFJ26" s="1538"/>
      <c r="BFK26" s="1538"/>
      <c r="BFL26" s="1538"/>
      <c r="BFM26" s="1538"/>
      <c r="BFN26" s="1538"/>
      <c r="BFO26" s="1538"/>
      <c r="BFP26" s="1538"/>
      <c r="BFQ26" s="1538"/>
      <c r="BFR26" s="1538"/>
      <c r="BFS26" s="1538"/>
      <c r="BFT26" s="1538"/>
      <c r="BFU26" s="1538"/>
      <c r="BFV26" s="1538"/>
      <c r="BFW26" s="1538"/>
      <c r="BFX26" s="1538"/>
      <c r="BFY26" s="1538"/>
      <c r="BFZ26" s="1538"/>
      <c r="BGA26" s="1538"/>
      <c r="BGB26" s="1538"/>
      <c r="BGC26" s="1538"/>
      <c r="BGD26" s="1538"/>
      <c r="BGE26" s="1538"/>
      <c r="BGF26" s="1538"/>
      <c r="BGG26" s="1538"/>
      <c r="BGH26" s="1538"/>
      <c r="BGI26" s="1538"/>
      <c r="BGJ26" s="1538"/>
      <c r="BGK26" s="1538"/>
      <c r="BGL26" s="1538"/>
      <c r="BGM26" s="1538"/>
      <c r="BGN26" s="1538"/>
      <c r="BGO26" s="1538"/>
      <c r="BGP26" s="1538"/>
      <c r="BGQ26" s="1538"/>
      <c r="BGR26" s="1538"/>
      <c r="BGS26" s="1538"/>
      <c r="BGT26" s="1538"/>
      <c r="BGU26" s="1538"/>
      <c r="BGV26" s="1538"/>
      <c r="BGW26" s="1538"/>
      <c r="BGX26" s="1538"/>
      <c r="BGY26" s="1538"/>
      <c r="BGZ26" s="1538"/>
      <c r="BHA26" s="1538"/>
      <c r="BHB26" s="1538"/>
      <c r="BHC26" s="1538"/>
      <c r="BHD26" s="1538"/>
      <c r="BHE26" s="1538"/>
      <c r="BHF26" s="1538"/>
      <c r="BHG26" s="1538"/>
      <c r="BHH26" s="1538"/>
      <c r="BHI26" s="1538"/>
      <c r="BHJ26" s="1538"/>
      <c r="BHK26" s="1538"/>
      <c r="BHL26" s="1538"/>
      <c r="BHM26" s="1538"/>
      <c r="BHN26" s="1538"/>
      <c r="BHO26" s="1538"/>
      <c r="BHP26" s="1538"/>
      <c r="BHQ26" s="1538"/>
      <c r="BHR26" s="1538"/>
      <c r="BHS26" s="1538"/>
      <c r="BHT26" s="1538"/>
      <c r="BHU26" s="1538"/>
      <c r="BHV26" s="1538"/>
      <c r="BHW26" s="1538"/>
      <c r="BHX26" s="1538"/>
      <c r="BHY26" s="1538"/>
      <c r="BHZ26" s="1538"/>
      <c r="BIA26" s="1538"/>
      <c r="BIB26" s="1538"/>
      <c r="BIC26" s="1538"/>
      <c r="BID26" s="1538"/>
      <c r="BIE26" s="1538"/>
      <c r="BIF26" s="1538"/>
      <c r="BIG26" s="1538"/>
      <c r="BIH26" s="1538"/>
      <c r="BII26" s="1538"/>
      <c r="BIJ26" s="1538"/>
      <c r="BIK26" s="1538"/>
      <c r="BIL26" s="1538"/>
      <c r="BIM26" s="1538"/>
      <c r="BIN26" s="1538"/>
      <c r="BIO26" s="1538"/>
      <c r="BIP26" s="1538"/>
      <c r="BIQ26" s="1538"/>
      <c r="BIR26" s="1538"/>
      <c r="BIS26" s="1538"/>
      <c r="BIT26" s="1538"/>
      <c r="BIU26" s="1538"/>
      <c r="BIV26" s="1538"/>
      <c r="BIW26" s="1538"/>
      <c r="BIX26" s="1538"/>
      <c r="BIY26" s="1538"/>
      <c r="BIZ26" s="1538"/>
      <c r="BJA26" s="1538"/>
      <c r="BJB26" s="1538"/>
      <c r="BJC26" s="1538"/>
      <c r="BJD26" s="1538"/>
      <c r="BJE26" s="1538"/>
      <c r="BJF26" s="1538"/>
      <c r="BJG26" s="1538"/>
      <c r="BJH26" s="1538"/>
      <c r="BJI26" s="1538"/>
      <c r="BJJ26" s="1538"/>
      <c r="BJK26" s="1538"/>
      <c r="BJL26" s="1538"/>
      <c r="BJM26" s="1538"/>
      <c r="BJN26" s="1538"/>
      <c r="BJO26" s="1538"/>
      <c r="BJP26" s="1538"/>
      <c r="BJQ26" s="1538"/>
      <c r="BJR26" s="1538"/>
      <c r="BJS26" s="1538"/>
      <c r="BJT26" s="1538"/>
      <c r="BJU26" s="1538"/>
      <c r="BJV26" s="1538"/>
      <c r="BJW26" s="1538"/>
      <c r="BJX26" s="1538"/>
      <c r="BJY26" s="1538"/>
      <c r="BJZ26" s="1538"/>
      <c r="BKA26" s="1538"/>
      <c r="BKB26" s="1538"/>
      <c r="BKC26" s="1538"/>
      <c r="BKD26" s="1538"/>
      <c r="BKE26" s="1538"/>
      <c r="BKF26" s="1538"/>
      <c r="BKG26" s="1538"/>
      <c r="BKH26" s="1538"/>
      <c r="BKI26" s="1538"/>
      <c r="BKJ26" s="1538"/>
      <c r="BKK26" s="1538"/>
      <c r="BKL26" s="1538"/>
      <c r="BKM26" s="1538"/>
      <c r="BKN26" s="1538"/>
      <c r="BKO26" s="1538"/>
      <c r="BKP26" s="1538"/>
      <c r="BKQ26" s="1538"/>
      <c r="BKR26" s="1538"/>
      <c r="BKS26" s="1538"/>
      <c r="BKT26" s="1538"/>
      <c r="BKU26" s="1538"/>
      <c r="BKV26" s="1538"/>
      <c r="BKW26" s="1538"/>
      <c r="BKX26" s="1538"/>
      <c r="BKY26" s="1538"/>
      <c r="BKZ26" s="1538"/>
      <c r="BLA26" s="1538"/>
      <c r="BLB26" s="1538"/>
      <c r="BLC26" s="1538"/>
      <c r="BLD26" s="1538"/>
      <c r="BLE26" s="1538"/>
      <c r="BLF26" s="1538"/>
      <c r="BLG26" s="1538"/>
      <c r="BLH26" s="1538"/>
      <c r="BLI26" s="1538"/>
      <c r="BLJ26" s="1538"/>
      <c r="BLK26" s="1538"/>
      <c r="BLL26" s="1538"/>
      <c r="BLM26" s="1538"/>
      <c r="BLN26" s="1538"/>
      <c r="BLO26" s="1538"/>
      <c r="BLP26" s="1538"/>
      <c r="BLQ26" s="1538"/>
      <c r="BLR26" s="1538"/>
      <c r="BLS26" s="1538"/>
      <c r="BLT26" s="1538"/>
      <c r="BLU26" s="1538"/>
      <c r="BLV26" s="1538"/>
      <c r="BLW26" s="1538"/>
      <c r="BLX26" s="1538"/>
      <c r="BLY26" s="1538"/>
      <c r="BLZ26" s="1538"/>
      <c r="BMA26" s="1538"/>
      <c r="BMB26" s="1538"/>
      <c r="BMC26" s="1538"/>
      <c r="BMD26" s="1538"/>
      <c r="BME26" s="1538"/>
      <c r="BMF26" s="1538"/>
      <c r="BMG26" s="1538"/>
      <c r="BMH26" s="1538"/>
      <c r="BMI26" s="1538"/>
      <c r="BMJ26" s="1538"/>
      <c r="BMK26" s="1538"/>
      <c r="BML26" s="1538"/>
      <c r="BMM26" s="1538"/>
      <c r="BMN26" s="1538"/>
      <c r="BMO26" s="1538"/>
      <c r="BMP26" s="1538"/>
      <c r="BMQ26" s="1538"/>
      <c r="BMR26" s="1538"/>
      <c r="BMS26" s="1538"/>
      <c r="BMT26" s="1538"/>
      <c r="BMU26" s="1538"/>
      <c r="BMV26" s="1538"/>
      <c r="BMW26" s="1538"/>
      <c r="BMX26" s="1538"/>
      <c r="BMY26" s="1538"/>
      <c r="BMZ26" s="1538"/>
      <c r="BNA26" s="1538"/>
      <c r="BNB26" s="1538"/>
      <c r="BNC26" s="1538"/>
      <c r="BND26" s="1538"/>
      <c r="BNE26" s="1538"/>
      <c r="BNF26" s="1538"/>
      <c r="BNG26" s="1538"/>
      <c r="BNH26" s="1538"/>
      <c r="BNI26" s="1538"/>
      <c r="BNJ26" s="1538"/>
      <c r="BNK26" s="1538"/>
      <c r="BNL26" s="1538"/>
      <c r="BNM26" s="1538"/>
      <c r="BNN26" s="1538"/>
      <c r="BNO26" s="1538"/>
      <c r="BNP26" s="1538"/>
      <c r="BNQ26" s="1538"/>
      <c r="BNR26" s="1538"/>
      <c r="BNS26" s="1538"/>
      <c r="BNT26" s="1538"/>
      <c r="BNU26" s="1538"/>
      <c r="BNV26" s="1538"/>
      <c r="BNW26" s="1538"/>
      <c r="BNX26" s="1538"/>
      <c r="BNY26" s="1538"/>
      <c r="BNZ26" s="1538"/>
      <c r="BOA26" s="1538"/>
      <c r="BOB26" s="1538"/>
      <c r="BOC26" s="1538"/>
      <c r="BOD26" s="1538"/>
      <c r="BOE26" s="1538"/>
      <c r="BOF26" s="1538"/>
      <c r="BOG26" s="1538"/>
      <c r="BOH26" s="1538"/>
      <c r="BOI26" s="1538"/>
      <c r="BOJ26" s="1538"/>
      <c r="BOK26" s="1538"/>
      <c r="BOL26" s="1538"/>
      <c r="BOM26" s="1538"/>
      <c r="BON26" s="1538"/>
      <c r="BOO26" s="1538"/>
      <c r="BOP26" s="1538"/>
      <c r="BOQ26" s="1538"/>
      <c r="BOR26" s="1538"/>
      <c r="BOS26" s="1538"/>
      <c r="BOT26" s="1538"/>
      <c r="BOU26" s="1538"/>
      <c r="BOV26" s="1538"/>
      <c r="BOW26" s="1538"/>
      <c r="BOX26" s="1538"/>
      <c r="BOY26" s="1538"/>
      <c r="BOZ26" s="1538"/>
      <c r="BPA26" s="1538"/>
      <c r="BPB26" s="1538"/>
      <c r="BPC26" s="1538"/>
      <c r="BPD26" s="1538"/>
      <c r="BPE26" s="1538"/>
      <c r="BPF26" s="1538"/>
      <c r="BPG26" s="1538"/>
      <c r="BPH26" s="1538"/>
      <c r="BPI26" s="1538"/>
      <c r="BPJ26" s="1538"/>
      <c r="BPK26" s="1538"/>
      <c r="BPL26" s="1538"/>
      <c r="BPM26" s="1538"/>
      <c r="BPN26" s="1538"/>
      <c r="BPO26" s="1538"/>
      <c r="BPP26" s="1538"/>
      <c r="BPQ26" s="1538"/>
      <c r="BPR26" s="1538"/>
      <c r="BPS26" s="1538"/>
      <c r="BPT26" s="1538"/>
      <c r="BPU26" s="1538"/>
      <c r="BPV26" s="1538"/>
      <c r="BPW26" s="1538"/>
      <c r="BPX26" s="1538"/>
      <c r="BPY26" s="1538"/>
      <c r="BPZ26" s="1538"/>
      <c r="BQA26" s="1538"/>
      <c r="BQB26" s="1538"/>
      <c r="BQC26" s="1538"/>
      <c r="BQD26" s="1538"/>
      <c r="BQE26" s="1538"/>
      <c r="BQF26" s="1538"/>
      <c r="BQG26" s="1538"/>
      <c r="BQH26" s="1538"/>
      <c r="BQI26" s="1538"/>
      <c r="BQJ26" s="1538"/>
      <c r="BQK26" s="1538"/>
      <c r="BQL26" s="1538"/>
      <c r="BQM26" s="1538"/>
      <c r="BQN26" s="1538"/>
      <c r="BQO26" s="1538"/>
      <c r="BQP26" s="1538"/>
      <c r="BQQ26" s="1538"/>
      <c r="BQR26" s="1538"/>
      <c r="BQS26" s="1538"/>
      <c r="BQT26" s="1538"/>
      <c r="BQU26" s="1538"/>
      <c r="BQV26" s="1538"/>
      <c r="BQW26" s="1538"/>
      <c r="BQX26" s="1538"/>
      <c r="BQY26" s="1538"/>
      <c r="BQZ26" s="1538"/>
      <c r="BRA26" s="1538"/>
      <c r="BRB26" s="1538"/>
      <c r="BRC26" s="1538"/>
      <c r="BRD26" s="1538"/>
      <c r="BRE26" s="1538"/>
      <c r="BRF26" s="1538"/>
      <c r="BRG26" s="1538"/>
      <c r="BRH26" s="1538"/>
      <c r="BRI26" s="1538"/>
      <c r="BRJ26" s="1538"/>
      <c r="BRK26" s="1538"/>
      <c r="BRL26" s="1538"/>
      <c r="BRM26" s="1538"/>
      <c r="BRN26" s="1538"/>
      <c r="BRO26" s="1538"/>
      <c r="BRP26" s="1538"/>
      <c r="BRQ26" s="1538"/>
      <c r="BRR26" s="1538"/>
      <c r="BRS26" s="1538"/>
      <c r="BRT26" s="1538"/>
      <c r="BRU26" s="1538"/>
      <c r="BRV26" s="1538"/>
      <c r="BRW26" s="1538"/>
      <c r="BRX26" s="1538"/>
      <c r="BRY26" s="1538"/>
      <c r="BRZ26" s="1538"/>
      <c r="BSA26" s="1538"/>
      <c r="BSB26" s="1538"/>
      <c r="BSC26" s="1538"/>
      <c r="BSD26" s="1538"/>
      <c r="BSE26" s="1538"/>
      <c r="BSF26" s="1538"/>
      <c r="BSG26" s="1538"/>
      <c r="BSH26" s="1538"/>
      <c r="BSI26" s="1538"/>
      <c r="BSJ26" s="1538"/>
      <c r="BSK26" s="1538"/>
      <c r="BSL26" s="1538"/>
      <c r="BSM26" s="1538"/>
      <c r="BSN26" s="1538"/>
      <c r="BSO26" s="1538"/>
      <c r="BSP26" s="1538"/>
      <c r="BSQ26" s="1538"/>
      <c r="BSR26" s="1538"/>
      <c r="BSS26" s="1538"/>
      <c r="BST26" s="1538"/>
      <c r="BSU26" s="1538"/>
      <c r="BSV26" s="1538"/>
      <c r="BSW26" s="1538"/>
      <c r="BSX26" s="1538"/>
      <c r="BSY26" s="1538"/>
      <c r="BSZ26" s="1538"/>
      <c r="BTA26" s="1538"/>
      <c r="BTB26" s="1538"/>
      <c r="BTC26" s="1538"/>
      <c r="BTD26" s="1538"/>
      <c r="BTE26" s="1538"/>
      <c r="BTF26" s="1538"/>
      <c r="BTG26" s="1538"/>
      <c r="BTH26" s="1538"/>
      <c r="BTI26" s="1538"/>
      <c r="BTJ26" s="1538"/>
      <c r="BTK26" s="1538"/>
      <c r="BTL26" s="1538"/>
      <c r="BTM26" s="1538"/>
      <c r="BTN26" s="1538"/>
      <c r="BTO26" s="1538"/>
      <c r="BTP26" s="1538"/>
      <c r="BTQ26" s="1538"/>
      <c r="BTR26" s="1538"/>
      <c r="BTS26" s="1538"/>
      <c r="BTT26" s="1538"/>
      <c r="BTU26" s="1538"/>
      <c r="BTV26" s="1538"/>
      <c r="BTW26" s="1538"/>
      <c r="BTX26" s="1538"/>
      <c r="BTY26" s="1538"/>
      <c r="BTZ26" s="1538"/>
      <c r="BUA26" s="1538"/>
      <c r="BUB26" s="1538"/>
      <c r="BUC26" s="1538"/>
      <c r="BUD26" s="1538"/>
      <c r="BUE26" s="1538"/>
      <c r="BUF26" s="1538"/>
      <c r="BUG26" s="1538"/>
      <c r="BUH26" s="1538"/>
      <c r="BUI26" s="1538"/>
      <c r="BUJ26" s="1538"/>
      <c r="BUK26" s="1538"/>
      <c r="BUL26" s="1538"/>
      <c r="BUM26" s="1538"/>
      <c r="BUN26" s="1538"/>
      <c r="BUO26" s="1538"/>
      <c r="BUP26" s="1538"/>
      <c r="BUQ26" s="1538"/>
      <c r="BUR26" s="1538"/>
      <c r="BUS26" s="1538"/>
      <c r="BUT26" s="1538"/>
      <c r="BUU26" s="1538"/>
      <c r="BUV26" s="1538"/>
      <c r="BUW26" s="1538"/>
      <c r="BUX26" s="1538"/>
      <c r="BUY26" s="1538"/>
      <c r="BUZ26" s="1538"/>
      <c r="BVA26" s="1538"/>
      <c r="BVB26" s="1538"/>
      <c r="BVC26" s="1538"/>
      <c r="BVD26" s="1538"/>
      <c r="BVE26" s="1538"/>
      <c r="BVF26" s="1538"/>
      <c r="BVG26" s="1538"/>
      <c r="BVH26" s="1538"/>
      <c r="BVI26" s="1538"/>
      <c r="BVJ26" s="1538"/>
      <c r="BVK26" s="1538"/>
      <c r="BVL26" s="1538"/>
      <c r="BVM26" s="1538"/>
      <c r="BVN26" s="1538"/>
      <c r="BVO26" s="1538"/>
      <c r="BVP26" s="1538"/>
      <c r="BVQ26" s="1538"/>
      <c r="BVR26" s="1538"/>
      <c r="BVS26" s="1538"/>
      <c r="BVT26" s="1538"/>
      <c r="BVU26" s="1538"/>
      <c r="BVV26" s="1538"/>
      <c r="BVW26" s="1538"/>
      <c r="BVX26" s="1538"/>
      <c r="BVY26" s="1538"/>
      <c r="BVZ26" s="1538"/>
      <c r="BWA26" s="1538"/>
      <c r="BWB26" s="1538"/>
      <c r="BWC26" s="1538"/>
      <c r="BWD26" s="1538"/>
      <c r="BWE26" s="1538"/>
      <c r="BWF26" s="1538"/>
      <c r="BWG26" s="1538"/>
      <c r="BWH26" s="1538"/>
      <c r="BWI26" s="1538"/>
      <c r="BWJ26" s="1538"/>
      <c r="BWK26" s="1538"/>
      <c r="BWL26" s="1538"/>
      <c r="BWM26" s="1538"/>
      <c r="BWN26" s="1538"/>
      <c r="BWO26" s="1538"/>
      <c r="BWP26" s="1538"/>
      <c r="BWQ26" s="1538"/>
      <c r="BWR26" s="1538"/>
      <c r="BWS26" s="1538"/>
      <c r="BWT26" s="1538"/>
      <c r="BWU26" s="1538"/>
      <c r="BWV26" s="1538"/>
      <c r="BWW26" s="1538"/>
      <c r="BWX26" s="1538"/>
      <c r="BWY26" s="1538"/>
      <c r="BWZ26" s="1538"/>
      <c r="BXA26" s="1538"/>
      <c r="BXB26" s="1538"/>
      <c r="BXC26" s="1538"/>
      <c r="BXD26" s="1538"/>
      <c r="BXE26" s="1538"/>
      <c r="BXF26" s="1538"/>
      <c r="BXG26" s="1538"/>
      <c r="BXH26" s="1538"/>
      <c r="BXI26" s="1538"/>
      <c r="BXJ26" s="1538"/>
      <c r="BXK26" s="1538"/>
      <c r="BXL26" s="1538"/>
      <c r="BXM26" s="1538"/>
      <c r="BXN26" s="1538"/>
      <c r="BXO26" s="1538"/>
      <c r="BXP26" s="1538"/>
      <c r="BXQ26" s="1538"/>
      <c r="BXR26" s="1538"/>
      <c r="BXS26" s="1538"/>
      <c r="BXT26" s="1538"/>
      <c r="BXU26" s="1538"/>
      <c r="BXV26" s="1538"/>
      <c r="BXW26" s="1538"/>
      <c r="BXX26" s="1538"/>
      <c r="BXY26" s="1538"/>
      <c r="BXZ26" s="1538"/>
      <c r="BYA26" s="1538"/>
      <c r="BYB26" s="1538"/>
      <c r="BYC26" s="1538"/>
      <c r="BYD26" s="1538"/>
      <c r="BYE26" s="1538"/>
      <c r="BYF26" s="1538"/>
      <c r="BYG26" s="1538"/>
      <c r="BYH26" s="1538"/>
      <c r="BYI26" s="1538"/>
      <c r="BYJ26" s="1538"/>
      <c r="BYK26" s="1538"/>
      <c r="BYL26" s="1538"/>
      <c r="BYM26" s="1538"/>
      <c r="BYN26" s="1538"/>
      <c r="BYO26" s="1538"/>
      <c r="BYP26" s="1538"/>
      <c r="BYQ26" s="1538"/>
      <c r="BYR26" s="1538"/>
      <c r="BYS26" s="1538"/>
      <c r="BYT26" s="1538"/>
      <c r="BYU26" s="1538"/>
      <c r="BYV26" s="1538"/>
      <c r="BYW26" s="1538"/>
      <c r="BYX26" s="1538"/>
      <c r="BYY26" s="1538"/>
      <c r="BYZ26" s="1538"/>
      <c r="BZA26" s="1538"/>
      <c r="BZB26" s="1538"/>
      <c r="BZC26" s="1538"/>
      <c r="BZD26" s="1538"/>
      <c r="BZE26" s="1538"/>
      <c r="BZF26" s="1538"/>
      <c r="BZG26" s="1538"/>
      <c r="BZH26" s="1538"/>
      <c r="BZI26" s="1538"/>
      <c r="BZJ26" s="1538"/>
      <c r="BZK26" s="1538"/>
      <c r="BZL26" s="1538"/>
      <c r="BZM26" s="1538"/>
      <c r="BZN26" s="1538"/>
      <c r="BZO26" s="1538"/>
      <c r="BZP26" s="1538"/>
      <c r="BZQ26" s="1538"/>
      <c r="BZR26" s="1538"/>
      <c r="BZS26" s="1538"/>
      <c r="BZT26" s="1538"/>
      <c r="BZU26" s="1538"/>
      <c r="BZV26" s="1538"/>
      <c r="BZW26" s="1538"/>
      <c r="BZX26" s="1538"/>
      <c r="BZY26" s="1538"/>
      <c r="BZZ26" s="1538"/>
      <c r="CAA26" s="1538"/>
      <c r="CAB26" s="1538"/>
      <c r="CAC26" s="1538"/>
      <c r="CAD26" s="1538"/>
      <c r="CAE26" s="1538"/>
      <c r="CAF26" s="1538"/>
      <c r="CAG26" s="1538"/>
      <c r="CAH26" s="1538"/>
      <c r="CAI26" s="1538"/>
      <c r="CAJ26" s="1538"/>
      <c r="CAK26" s="1538"/>
      <c r="CAL26" s="1538"/>
      <c r="CAM26" s="1538"/>
      <c r="CAN26" s="1538"/>
      <c r="CAO26" s="1538"/>
      <c r="CAP26" s="1538"/>
      <c r="CAQ26" s="1538"/>
      <c r="CAR26" s="1538"/>
      <c r="CAS26" s="1538"/>
      <c r="CAT26" s="1538"/>
      <c r="CAU26" s="1538"/>
      <c r="CAV26" s="1538"/>
      <c r="CAW26" s="1538"/>
      <c r="CAX26" s="1538"/>
      <c r="CAY26" s="1538"/>
      <c r="CAZ26" s="1538"/>
      <c r="CBA26" s="1538"/>
      <c r="CBB26" s="1538"/>
      <c r="CBC26" s="1538"/>
      <c r="CBD26" s="1538"/>
      <c r="CBE26" s="1538"/>
      <c r="CBF26" s="1538"/>
      <c r="CBG26" s="1538"/>
      <c r="CBH26" s="1538"/>
      <c r="CBI26" s="1538"/>
      <c r="CBJ26" s="1538"/>
      <c r="CBK26" s="1538"/>
      <c r="CBL26" s="1538"/>
      <c r="CBM26" s="1538"/>
      <c r="CBN26" s="1538"/>
      <c r="CBO26" s="1538"/>
      <c r="CBP26" s="1538"/>
      <c r="CBQ26" s="1538"/>
      <c r="CBR26" s="1538"/>
      <c r="CBS26" s="1538"/>
      <c r="CBT26" s="1538"/>
      <c r="CBU26" s="1538"/>
      <c r="CBV26" s="1538"/>
      <c r="CBW26" s="1538"/>
      <c r="CBX26" s="1538"/>
      <c r="CBY26" s="1538"/>
      <c r="CBZ26" s="1538"/>
      <c r="CCA26" s="1538"/>
      <c r="CCB26" s="1538"/>
      <c r="CCC26" s="1538"/>
      <c r="CCD26" s="1538"/>
      <c r="CCE26" s="1538"/>
      <c r="CCF26" s="1538"/>
      <c r="CCG26" s="1538"/>
      <c r="CCH26" s="1538"/>
      <c r="CCI26" s="1538"/>
      <c r="CCJ26" s="1538"/>
      <c r="CCK26" s="1538"/>
      <c r="CCL26" s="1538"/>
      <c r="CCM26" s="1538"/>
      <c r="CCN26" s="1538"/>
      <c r="CCO26" s="1538"/>
      <c r="CCP26" s="1538"/>
      <c r="CCQ26" s="1538"/>
      <c r="CCR26" s="1538"/>
      <c r="CCS26" s="1538"/>
      <c r="CCT26" s="1538"/>
      <c r="CCU26" s="1538"/>
      <c r="CCV26" s="1538"/>
      <c r="CCW26" s="1538"/>
      <c r="CCX26" s="1538"/>
      <c r="CCY26" s="1538"/>
      <c r="CCZ26" s="1538"/>
      <c r="CDA26" s="1538"/>
      <c r="CDB26" s="1538"/>
      <c r="CDC26" s="1538"/>
      <c r="CDD26" s="1538"/>
      <c r="CDE26" s="1538"/>
      <c r="CDF26" s="1538"/>
      <c r="CDG26" s="1538"/>
      <c r="CDH26" s="1538"/>
      <c r="CDI26" s="1538"/>
      <c r="CDJ26" s="1538"/>
      <c r="CDK26" s="1538"/>
      <c r="CDL26" s="1538"/>
      <c r="CDM26" s="1538"/>
      <c r="CDN26" s="1538"/>
      <c r="CDO26" s="1538"/>
      <c r="CDP26" s="1538"/>
      <c r="CDQ26" s="1538"/>
      <c r="CDR26" s="1538"/>
      <c r="CDS26" s="1538"/>
      <c r="CDT26" s="1538"/>
      <c r="CDU26" s="1538"/>
      <c r="CDV26" s="1538"/>
      <c r="CDW26" s="1538"/>
      <c r="CDX26" s="1538"/>
      <c r="CDY26" s="1538"/>
      <c r="CDZ26" s="1538"/>
      <c r="CEA26" s="1538"/>
      <c r="CEB26" s="1538"/>
      <c r="CEC26" s="1538"/>
      <c r="CED26" s="1538"/>
      <c r="CEE26" s="1538"/>
      <c r="CEF26" s="1538"/>
      <c r="CEG26" s="1538"/>
      <c r="CEH26" s="1538"/>
      <c r="CEI26" s="1538"/>
      <c r="CEJ26" s="1538"/>
      <c r="CEK26" s="1538"/>
      <c r="CEL26" s="1538"/>
      <c r="CEM26" s="1538"/>
      <c r="CEN26" s="1538"/>
      <c r="CEO26" s="1538"/>
      <c r="CEP26" s="1538"/>
      <c r="CEQ26" s="1538"/>
      <c r="CER26" s="1538"/>
      <c r="CES26" s="1538"/>
      <c r="CET26" s="1538"/>
      <c r="CEU26" s="1538"/>
      <c r="CEV26" s="1538"/>
      <c r="CEW26" s="1538"/>
      <c r="CEX26" s="1538"/>
      <c r="CEY26" s="1538"/>
      <c r="CEZ26" s="1538"/>
      <c r="CFA26" s="1538"/>
      <c r="CFB26" s="1538"/>
      <c r="CFC26" s="1538"/>
      <c r="CFD26" s="1538"/>
      <c r="CFE26" s="1538"/>
      <c r="CFF26" s="1538"/>
      <c r="CFG26" s="1538"/>
      <c r="CFH26" s="1538"/>
      <c r="CFI26" s="1538"/>
      <c r="CFJ26" s="1538"/>
      <c r="CFK26" s="1538"/>
      <c r="CFL26" s="1538"/>
      <c r="CFM26" s="1538"/>
      <c r="CFN26" s="1538"/>
      <c r="CFO26" s="1538"/>
      <c r="CFP26" s="1538"/>
      <c r="CFQ26" s="1538"/>
      <c r="CFR26" s="1538"/>
      <c r="CFS26" s="1538"/>
      <c r="CFT26" s="1538"/>
      <c r="CFU26" s="1538"/>
      <c r="CFV26" s="1538"/>
      <c r="CFW26" s="1538"/>
      <c r="CFX26" s="1538"/>
      <c r="CFY26" s="1538"/>
      <c r="CFZ26" s="1538"/>
      <c r="CGA26" s="1538"/>
      <c r="CGB26" s="1538"/>
      <c r="CGC26" s="1538"/>
      <c r="CGD26" s="1538"/>
      <c r="CGE26" s="1538"/>
      <c r="CGF26" s="1538"/>
      <c r="CGG26" s="1538"/>
      <c r="CGH26" s="1538"/>
      <c r="CGI26" s="1538"/>
      <c r="CGJ26" s="1538"/>
      <c r="CGK26" s="1538"/>
      <c r="CGL26" s="1538"/>
      <c r="CGM26" s="1538"/>
      <c r="CGN26" s="1538"/>
      <c r="CGO26" s="1538"/>
      <c r="CGP26" s="1538"/>
      <c r="CGQ26" s="1538"/>
      <c r="CGR26" s="1538"/>
      <c r="CGS26" s="1538"/>
      <c r="CGT26" s="1538"/>
      <c r="CGU26" s="1538"/>
      <c r="CGV26" s="1538"/>
      <c r="CGW26" s="1538"/>
      <c r="CGX26" s="1538"/>
      <c r="CGY26" s="1538"/>
      <c r="CGZ26" s="1538"/>
      <c r="CHA26" s="1538"/>
      <c r="CHB26" s="1538"/>
      <c r="CHC26" s="1538"/>
      <c r="CHD26" s="1538"/>
      <c r="CHE26" s="1538"/>
      <c r="CHF26" s="1538"/>
      <c r="CHG26" s="1538"/>
      <c r="CHH26" s="1538"/>
      <c r="CHI26" s="1538"/>
      <c r="CHJ26" s="1538"/>
      <c r="CHK26" s="1538"/>
      <c r="CHL26" s="1538"/>
      <c r="CHM26" s="1538"/>
      <c r="CHN26" s="1538"/>
      <c r="CHO26" s="1538"/>
      <c r="CHP26" s="1538"/>
      <c r="CHQ26" s="1538"/>
      <c r="CHR26" s="1538"/>
      <c r="CHS26" s="1538"/>
      <c r="CHT26" s="1538"/>
      <c r="CHU26" s="1538"/>
      <c r="CHV26" s="1538"/>
      <c r="CHW26" s="1538"/>
      <c r="CHX26" s="1538"/>
      <c r="CHY26" s="1538"/>
      <c r="CHZ26" s="1538"/>
      <c r="CIA26" s="1538"/>
      <c r="CIB26" s="1538"/>
      <c r="CIC26" s="1538"/>
      <c r="CID26" s="1538"/>
      <c r="CIE26" s="1538"/>
      <c r="CIF26" s="1538"/>
      <c r="CIG26" s="1538"/>
      <c r="CIH26" s="1538"/>
      <c r="CII26" s="1538"/>
      <c r="CIJ26" s="1538"/>
      <c r="CIK26" s="1538"/>
      <c r="CIL26" s="1538"/>
      <c r="CIM26" s="1538"/>
      <c r="CIN26" s="1538"/>
      <c r="CIO26" s="1538"/>
      <c r="CIP26" s="1538"/>
      <c r="CIQ26" s="1538"/>
      <c r="CIR26" s="1538"/>
      <c r="CIS26" s="1538"/>
      <c r="CIT26" s="1538"/>
      <c r="CIU26" s="1538"/>
      <c r="CIV26" s="1538"/>
      <c r="CIW26" s="1538"/>
      <c r="CIX26" s="1538"/>
      <c r="CIY26" s="1538"/>
      <c r="CIZ26" s="1538"/>
      <c r="CJA26" s="1538"/>
      <c r="CJB26" s="1538"/>
      <c r="CJC26" s="1538"/>
      <c r="CJD26" s="1538"/>
      <c r="CJE26" s="1538"/>
      <c r="CJF26" s="1538"/>
      <c r="CJG26" s="1538"/>
      <c r="CJH26" s="1538"/>
      <c r="CJI26" s="1538"/>
      <c r="CJJ26" s="1538"/>
      <c r="CJK26" s="1538"/>
      <c r="CJL26" s="1538"/>
      <c r="CJM26" s="1538"/>
      <c r="CJN26" s="1538"/>
      <c r="CJO26" s="1538"/>
      <c r="CJP26" s="1538"/>
      <c r="CJQ26" s="1538"/>
      <c r="CJR26" s="1538"/>
      <c r="CJS26" s="1538"/>
      <c r="CJT26" s="1538"/>
      <c r="CJU26" s="1538"/>
      <c r="CJV26" s="1538"/>
      <c r="CJW26" s="1538"/>
      <c r="CJX26" s="1538"/>
      <c r="CJY26" s="1538"/>
      <c r="CJZ26" s="1538"/>
      <c r="CKA26" s="1538"/>
      <c r="CKB26" s="1538"/>
      <c r="CKC26" s="1538"/>
      <c r="CKD26" s="1538"/>
      <c r="CKE26" s="1538"/>
      <c r="CKF26" s="1538"/>
      <c r="CKG26" s="1538"/>
      <c r="CKH26" s="1538"/>
      <c r="CKI26" s="1538"/>
      <c r="CKJ26" s="1538"/>
      <c r="CKK26" s="1538"/>
      <c r="CKL26" s="1538"/>
      <c r="CKM26" s="1538"/>
      <c r="CKN26" s="1538"/>
      <c r="CKO26" s="1538"/>
      <c r="CKP26" s="1538"/>
      <c r="CKQ26" s="1538"/>
      <c r="CKR26" s="1538"/>
      <c r="CKS26" s="1538"/>
      <c r="CKT26" s="1538"/>
      <c r="CKU26" s="1538"/>
      <c r="CKV26" s="1538"/>
      <c r="CKW26" s="1538"/>
      <c r="CKX26" s="1538"/>
      <c r="CKY26" s="1538"/>
      <c r="CKZ26" s="1538"/>
      <c r="CLA26" s="1538"/>
      <c r="CLB26" s="1538"/>
      <c r="CLC26" s="1538"/>
      <c r="CLD26" s="1538"/>
      <c r="CLE26" s="1538"/>
      <c r="CLF26" s="1538"/>
      <c r="CLG26" s="1538"/>
      <c r="CLH26" s="1538"/>
      <c r="CLI26" s="1538"/>
      <c r="CLJ26" s="1538"/>
      <c r="CLK26" s="1538"/>
      <c r="CLL26" s="1538"/>
      <c r="CLM26" s="1538"/>
      <c r="CLN26" s="1538"/>
      <c r="CLO26" s="1538"/>
      <c r="CLP26" s="1538"/>
      <c r="CLQ26" s="1538"/>
      <c r="CLR26" s="1538"/>
      <c r="CLS26" s="1538"/>
      <c r="CLT26" s="1538"/>
      <c r="CLU26" s="1538"/>
      <c r="CLV26" s="1538"/>
      <c r="CLW26" s="1538"/>
      <c r="CLX26" s="1538"/>
      <c r="CLY26" s="1538"/>
      <c r="CLZ26" s="1538"/>
      <c r="CMA26" s="1538"/>
      <c r="CMB26" s="1538"/>
      <c r="CMC26" s="1538"/>
      <c r="CMD26" s="1538"/>
      <c r="CME26" s="1538"/>
      <c r="CMF26" s="1538"/>
      <c r="CMG26" s="1538"/>
      <c r="CMH26" s="1538"/>
      <c r="CMI26" s="1538"/>
      <c r="CMJ26" s="1538"/>
      <c r="CMK26" s="1538"/>
      <c r="CML26" s="1538"/>
      <c r="CMM26" s="1538"/>
      <c r="CMN26" s="1538"/>
      <c r="CMO26" s="1538"/>
      <c r="CMP26" s="1538"/>
      <c r="CMQ26" s="1538"/>
      <c r="CMR26" s="1538"/>
      <c r="CMS26" s="1538"/>
      <c r="CMT26" s="1538"/>
      <c r="CMU26" s="1538"/>
      <c r="CMV26" s="1538"/>
      <c r="CMW26" s="1538"/>
      <c r="CMX26" s="1538"/>
      <c r="CMY26" s="1538"/>
      <c r="CMZ26" s="1538"/>
      <c r="CNA26" s="1538"/>
      <c r="CNB26" s="1538"/>
      <c r="CNC26" s="1538"/>
      <c r="CND26" s="1538"/>
      <c r="CNE26" s="1538"/>
      <c r="CNF26" s="1538"/>
      <c r="CNG26" s="1538"/>
      <c r="CNH26" s="1538"/>
      <c r="CNI26" s="1538"/>
      <c r="CNJ26" s="1538"/>
      <c r="CNK26" s="1538"/>
      <c r="CNL26" s="1538"/>
      <c r="CNM26" s="1538"/>
      <c r="CNN26" s="1538"/>
      <c r="CNO26" s="1538"/>
      <c r="CNP26" s="1538"/>
      <c r="CNQ26" s="1538"/>
      <c r="CNR26" s="1538"/>
      <c r="CNS26" s="1538"/>
      <c r="CNT26" s="1538"/>
      <c r="CNU26" s="1538"/>
      <c r="CNV26" s="1538"/>
      <c r="CNW26" s="1538"/>
      <c r="CNX26" s="1538"/>
      <c r="CNY26" s="1538"/>
      <c r="CNZ26" s="1538"/>
      <c r="COA26" s="1538"/>
      <c r="COB26" s="1538"/>
      <c r="COC26" s="1538"/>
      <c r="COD26" s="1538"/>
      <c r="COE26" s="1538"/>
      <c r="COF26" s="1538"/>
      <c r="COG26" s="1538"/>
      <c r="COH26" s="1538"/>
      <c r="COI26" s="1538"/>
      <c r="COJ26" s="1538"/>
      <c r="COK26" s="1538"/>
      <c r="COL26" s="1538"/>
      <c r="COM26" s="1538"/>
      <c r="CON26" s="1538"/>
      <c r="COO26" s="1538"/>
      <c r="COP26" s="1538"/>
      <c r="COQ26" s="1538"/>
      <c r="COR26" s="1538"/>
      <c r="COS26" s="1538"/>
      <c r="COT26" s="1538"/>
      <c r="COU26" s="1538"/>
      <c r="COV26" s="1538"/>
      <c r="COW26" s="1538"/>
      <c r="COX26" s="1538"/>
      <c r="COY26" s="1538"/>
      <c r="COZ26" s="1538"/>
      <c r="CPA26" s="1538"/>
      <c r="CPB26" s="1538"/>
      <c r="CPC26" s="1538"/>
      <c r="CPD26" s="1538"/>
      <c r="CPE26" s="1538"/>
      <c r="CPF26" s="1538"/>
      <c r="CPG26" s="1538"/>
      <c r="CPH26" s="1538"/>
      <c r="CPI26" s="1538"/>
      <c r="CPJ26" s="1538"/>
      <c r="CPK26" s="1538"/>
      <c r="CPL26" s="1538"/>
      <c r="CPM26" s="1538"/>
      <c r="CPN26" s="1538"/>
      <c r="CPO26" s="1538"/>
      <c r="CPP26" s="1538"/>
      <c r="CPQ26" s="1538"/>
      <c r="CPR26" s="1538"/>
      <c r="CPS26" s="1538"/>
      <c r="CPT26" s="1538"/>
      <c r="CPU26" s="1538"/>
      <c r="CPV26" s="1538"/>
      <c r="CPW26" s="1538"/>
      <c r="CPX26" s="1538"/>
      <c r="CPY26" s="1538"/>
      <c r="CPZ26" s="1538"/>
      <c r="CQA26" s="1538"/>
      <c r="CQB26" s="1538"/>
      <c r="CQC26" s="1538"/>
      <c r="CQD26" s="1538"/>
      <c r="CQE26" s="1538"/>
      <c r="CQF26" s="1538"/>
      <c r="CQG26" s="1538"/>
      <c r="CQH26" s="1538"/>
      <c r="CQI26" s="1538"/>
      <c r="CQJ26" s="1538"/>
      <c r="CQK26" s="1538"/>
      <c r="CQL26" s="1538"/>
      <c r="CQM26" s="1538"/>
      <c r="CQN26" s="1538"/>
      <c r="CQO26" s="1538"/>
      <c r="CQP26" s="1538"/>
      <c r="CQQ26" s="1538"/>
      <c r="CQR26" s="1538"/>
      <c r="CQS26" s="1538"/>
      <c r="CQT26" s="1538"/>
      <c r="CQU26" s="1538"/>
      <c r="CQV26" s="1538"/>
      <c r="CQW26" s="1538"/>
      <c r="CQX26" s="1538"/>
      <c r="CQY26" s="1538"/>
      <c r="CQZ26" s="1538"/>
      <c r="CRA26" s="1538"/>
      <c r="CRB26" s="1538"/>
      <c r="CRC26" s="1538"/>
      <c r="CRD26" s="1538"/>
      <c r="CRE26" s="1538"/>
      <c r="CRF26" s="1538"/>
      <c r="CRG26" s="1538"/>
      <c r="CRH26" s="1538"/>
      <c r="CRI26" s="1538"/>
      <c r="CRJ26" s="1538"/>
      <c r="CRK26" s="1538"/>
      <c r="CRL26" s="1538"/>
      <c r="CRM26" s="1538"/>
      <c r="CRN26" s="1538"/>
      <c r="CRO26" s="1538"/>
      <c r="CRP26" s="1538"/>
      <c r="CRQ26" s="1538"/>
      <c r="CRR26" s="1538"/>
      <c r="CRS26" s="1538"/>
      <c r="CRT26" s="1538"/>
      <c r="CRU26" s="1538"/>
      <c r="CRV26" s="1538"/>
      <c r="CRW26" s="1538"/>
      <c r="CRX26" s="1538"/>
      <c r="CRY26" s="1538"/>
      <c r="CRZ26" s="1538"/>
      <c r="CSA26" s="1538"/>
      <c r="CSB26" s="1538"/>
      <c r="CSC26" s="1538"/>
      <c r="CSD26" s="1538"/>
      <c r="CSE26" s="1538"/>
      <c r="CSF26" s="1538"/>
      <c r="CSG26" s="1538"/>
      <c r="CSH26" s="1538"/>
      <c r="CSI26" s="1538"/>
      <c r="CSJ26" s="1538"/>
      <c r="CSK26" s="1538"/>
      <c r="CSL26" s="1538"/>
      <c r="CSM26" s="1538"/>
      <c r="CSN26" s="1538"/>
      <c r="CSO26" s="1538"/>
      <c r="CSP26" s="1538"/>
      <c r="CSQ26" s="1538"/>
      <c r="CSR26" s="1538"/>
      <c r="CSS26" s="1538"/>
      <c r="CST26" s="1538"/>
      <c r="CSU26" s="1538"/>
      <c r="CSV26" s="1538"/>
      <c r="CSW26" s="1538"/>
      <c r="CSX26" s="1538"/>
      <c r="CSY26" s="1538"/>
      <c r="CSZ26" s="1538"/>
      <c r="CTA26" s="1538"/>
      <c r="CTB26" s="1538"/>
      <c r="CTC26" s="1538"/>
      <c r="CTD26" s="1538"/>
      <c r="CTE26" s="1538"/>
      <c r="CTF26" s="1538"/>
      <c r="CTG26" s="1538"/>
      <c r="CTH26" s="1538"/>
      <c r="CTI26" s="1538"/>
      <c r="CTJ26" s="1538"/>
      <c r="CTK26" s="1538"/>
      <c r="CTL26" s="1538"/>
      <c r="CTM26" s="1538"/>
      <c r="CTN26" s="1538"/>
      <c r="CTO26" s="1538"/>
      <c r="CTP26" s="1538"/>
      <c r="CTQ26" s="1538"/>
      <c r="CTR26" s="1538"/>
      <c r="CTS26" s="1538"/>
      <c r="CTT26" s="1538"/>
      <c r="CTU26" s="1538"/>
      <c r="CTV26" s="1538"/>
      <c r="CTW26" s="1538"/>
      <c r="CTX26" s="1538"/>
      <c r="CTY26" s="1538"/>
      <c r="CTZ26" s="1538"/>
      <c r="CUA26" s="1538"/>
      <c r="CUB26" s="1538"/>
      <c r="CUC26" s="1538"/>
      <c r="CUD26" s="1538"/>
      <c r="CUE26" s="1538"/>
      <c r="CUF26" s="1538"/>
      <c r="CUG26" s="1538"/>
      <c r="CUH26" s="1538"/>
      <c r="CUI26" s="1538"/>
      <c r="CUJ26" s="1538"/>
      <c r="CUK26" s="1538"/>
      <c r="CUL26" s="1538"/>
      <c r="CUM26" s="1538"/>
      <c r="CUN26" s="1538"/>
      <c r="CUO26" s="1538"/>
      <c r="CUP26" s="1538"/>
      <c r="CUQ26" s="1538"/>
      <c r="CUR26" s="1538"/>
      <c r="CUS26" s="1538"/>
      <c r="CUT26" s="1538"/>
      <c r="CUU26" s="1538"/>
      <c r="CUV26" s="1538"/>
      <c r="CUW26" s="1538"/>
      <c r="CUX26" s="1538"/>
      <c r="CUY26" s="1538"/>
      <c r="CUZ26" s="1538"/>
      <c r="CVA26" s="1538"/>
      <c r="CVB26" s="1538"/>
      <c r="CVC26" s="1538"/>
      <c r="CVD26" s="1538"/>
      <c r="CVE26" s="1538"/>
      <c r="CVF26" s="1538"/>
      <c r="CVG26" s="1538"/>
      <c r="CVH26" s="1538"/>
      <c r="CVI26" s="1538"/>
      <c r="CVJ26" s="1538"/>
      <c r="CVK26" s="1538"/>
      <c r="CVL26" s="1538"/>
      <c r="CVM26" s="1538"/>
      <c r="CVN26" s="1538"/>
      <c r="CVO26" s="1538"/>
      <c r="CVP26" s="1538"/>
      <c r="CVQ26" s="1538"/>
      <c r="CVR26" s="1538"/>
      <c r="CVS26" s="1538"/>
      <c r="CVT26" s="1538"/>
      <c r="CVU26" s="1538"/>
      <c r="CVV26" s="1538"/>
      <c r="CVW26" s="1538"/>
      <c r="CVX26" s="1538"/>
      <c r="CVY26" s="1538"/>
      <c r="CVZ26" s="1538"/>
      <c r="CWA26" s="1538"/>
      <c r="CWB26" s="1538"/>
      <c r="CWC26" s="1538"/>
      <c r="CWD26" s="1538"/>
      <c r="CWE26" s="1538"/>
      <c r="CWF26" s="1538"/>
      <c r="CWG26" s="1538"/>
      <c r="CWH26" s="1538"/>
      <c r="CWI26" s="1538"/>
      <c r="CWJ26" s="1538"/>
      <c r="CWK26" s="1538"/>
      <c r="CWL26" s="1538"/>
      <c r="CWM26" s="1538"/>
      <c r="CWN26" s="1538"/>
      <c r="CWO26" s="1538"/>
      <c r="CWP26" s="1538"/>
      <c r="CWQ26" s="1538"/>
      <c r="CWR26" s="1538"/>
      <c r="CWS26" s="1538"/>
      <c r="CWT26" s="1538"/>
      <c r="CWU26" s="1538"/>
      <c r="CWV26" s="1538"/>
      <c r="CWW26" s="1538"/>
      <c r="CWX26" s="1538"/>
      <c r="CWY26" s="1538"/>
      <c r="CWZ26" s="1538"/>
      <c r="CXA26" s="1538"/>
      <c r="CXB26" s="1538"/>
      <c r="CXC26" s="1538"/>
      <c r="CXD26" s="1538"/>
      <c r="CXE26" s="1538"/>
      <c r="CXF26" s="1538"/>
      <c r="CXG26" s="1538"/>
      <c r="CXH26" s="1538"/>
      <c r="CXI26" s="1538"/>
      <c r="CXJ26" s="1538"/>
      <c r="CXK26" s="1538"/>
      <c r="CXL26" s="1538"/>
      <c r="CXM26" s="1538"/>
      <c r="CXN26" s="1538"/>
      <c r="CXO26" s="1538"/>
      <c r="CXP26" s="1538"/>
      <c r="CXQ26" s="1538"/>
      <c r="CXR26" s="1538"/>
      <c r="CXS26" s="1538"/>
      <c r="CXT26" s="1538"/>
      <c r="CXU26" s="1538"/>
      <c r="CXV26" s="1538"/>
      <c r="CXW26" s="1538"/>
      <c r="CXX26" s="1538"/>
      <c r="CXY26" s="1538"/>
      <c r="CXZ26" s="1538"/>
      <c r="CYA26" s="1538"/>
      <c r="CYB26" s="1538"/>
      <c r="CYC26" s="1538"/>
      <c r="CYD26" s="1538"/>
      <c r="CYE26" s="1538"/>
      <c r="CYF26" s="1538"/>
      <c r="CYG26" s="1538"/>
      <c r="CYH26" s="1538"/>
      <c r="CYI26" s="1538"/>
      <c r="CYJ26" s="1538"/>
      <c r="CYK26" s="1538"/>
      <c r="CYL26" s="1538"/>
      <c r="CYM26" s="1538"/>
      <c r="CYN26" s="1538"/>
      <c r="CYO26" s="1538"/>
      <c r="CYP26" s="1538"/>
      <c r="CYQ26" s="1538"/>
      <c r="CYR26" s="1538"/>
      <c r="CYS26" s="1538"/>
      <c r="CYT26" s="1538"/>
      <c r="CYU26" s="1538"/>
      <c r="CYV26" s="1538"/>
      <c r="CYW26" s="1538"/>
      <c r="CYX26" s="1538"/>
      <c r="CYY26" s="1538"/>
      <c r="CYZ26" s="1538"/>
      <c r="CZA26" s="1538"/>
      <c r="CZB26" s="1538"/>
      <c r="CZC26" s="1538"/>
      <c r="CZD26" s="1538"/>
      <c r="CZE26" s="1538"/>
      <c r="CZF26" s="1538"/>
      <c r="CZG26" s="1538"/>
      <c r="CZH26" s="1538"/>
      <c r="CZI26" s="1538"/>
      <c r="CZJ26" s="1538"/>
      <c r="CZK26" s="1538"/>
      <c r="CZL26" s="1538"/>
      <c r="CZM26" s="1538"/>
      <c r="CZN26" s="1538"/>
      <c r="CZO26" s="1538"/>
      <c r="CZP26" s="1538"/>
      <c r="CZQ26" s="1538"/>
      <c r="CZR26" s="1538"/>
      <c r="CZS26" s="1538"/>
      <c r="CZT26" s="1538"/>
      <c r="CZU26" s="1538"/>
      <c r="CZV26" s="1538"/>
      <c r="CZW26" s="1538"/>
      <c r="CZX26" s="1538"/>
      <c r="CZY26" s="1538"/>
      <c r="CZZ26" s="1538"/>
      <c r="DAA26" s="1538"/>
      <c r="DAB26" s="1538"/>
      <c r="DAC26" s="1538"/>
      <c r="DAD26" s="1538"/>
      <c r="DAE26" s="1538"/>
      <c r="DAF26" s="1538"/>
      <c r="DAG26" s="1538"/>
      <c r="DAH26" s="1538"/>
      <c r="DAI26" s="1538"/>
      <c r="DAJ26" s="1538"/>
      <c r="DAK26" s="1538"/>
      <c r="DAL26" s="1538"/>
      <c r="DAM26" s="1538"/>
      <c r="DAN26" s="1538"/>
      <c r="DAO26" s="1538"/>
      <c r="DAP26" s="1538"/>
      <c r="DAQ26" s="1538"/>
      <c r="DAR26" s="1538"/>
      <c r="DAS26" s="1538"/>
      <c r="DAT26" s="1538"/>
      <c r="DAU26" s="1538"/>
      <c r="DAV26" s="1538"/>
      <c r="DAW26" s="1538"/>
      <c r="DAX26" s="1538"/>
      <c r="DAY26" s="1538"/>
      <c r="DAZ26" s="1538"/>
      <c r="DBA26" s="1538"/>
      <c r="DBB26" s="1538"/>
      <c r="DBC26" s="1538"/>
      <c r="DBD26" s="1538"/>
      <c r="DBE26" s="1538"/>
      <c r="DBF26" s="1538"/>
      <c r="DBG26" s="1538"/>
      <c r="DBH26" s="1538"/>
      <c r="DBI26" s="1538"/>
      <c r="DBJ26" s="1538"/>
      <c r="DBK26" s="1538"/>
      <c r="DBL26" s="1538"/>
      <c r="DBM26" s="1538"/>
      <c r="DBN26" s="1538"/>
      <c r="DBO26" s="1538"/>
      <c r="DBP26" s="1538"/>
      <c r="DBQ26" s="1538"/>
      <c r="DBR26" s="1538"/>
      <c r="DBS26" s="1538"/>
      <c r="DBT26" s="1538"/>
      <c r="DBU26" s="1538"/>
      <c r="DBV26" s="1538"/>
      <c r="DBW26" s="1538"/>
      <c r="DBX26" s="1538"/>
      <c r="DBY26" s="1538"/>
      <c r="DBZ26" s="1538"/>
      <c r="DCA26" s="1538"/>
      <c r="DCB26" s="1538"/>
      <c r="DCC26" s="1538"/>
      <c r="DCD26" s="1538"/>
      <c r="DCE26" s="1538"/>
      <c r="DCF26" s="1538"/>
      <c r="DCG26" s="1538"/>
      <c r="DCH26" s="1538"/>
      <c r="DCI26" s="1538"/>
      <c r="DCJ26" s="1538"/>
      <c r="DCK26" s="1538"/>
      <c r="DCL26" s="1538"/>
      <c r="DCM26" s="1538"/>
      <c r="DCN26" s="1538"/>
      <c r="DCO26" s="1538"/>
      <c r="DCP26" s="1538"/>
      <c r="DCQ26" s="1538"/>
      <c r="DCR26" s="1538"/>
      <c r="DCS26" s="1538"/>
      <c r="DCT26" s="1538"/>
      <c r="DCU26" s="1538"/>
      <c r="DCV26" s="1538"/>
      <c r="DCW26" s="1538"/>
      <c r="DCX26" s="1538"/>
      <c r="DCY26" s="1538"/>
      <c r="DCZ26" s="1538"/>
      <c r="DDA26" s="1538"/>
      <c r="DDB26" s="1538"/>
      <c r="DDC26" s="1538"/>
      <c r="DDD26" s="1538"/>
      <c r="DDE26" s="1538"/>
      <c r="DDF26" s="1538"/>
      <c r="DDG26" s="1538"/>
      <c r="DDH26" s="1538"/>
      <c r="DDI26" s="1538"/>
      <c r="DDJ26" s="1538"/>
      <c r="DDK26" s="1538"/>
      <c r="DDL26" s="1538"/>
      <c r="DDM26" s="1538"/>
      <c r="DDN26" s="1538"/>
      <c r="DDO26" s="1538"/>
      <c r="DDP26" s="1538"/>
      <c r="DDQ26" s="1538"/>
      <c r="DDR26" s="1538"/>
      <c r="DDS26" s="1538"/>
      <c r="DDT26" s="1538"/>
      <c r="DDU26" s="1538"/>
      <c r="DDV26" s="1538"/>
      <c r="DDW26" s="1538"/>
      <c r="DDX26" s="1538"/>
      <c r="DDY26" s="1538"/>
      <c r="DDZ26" s="1538"/>
      <c r="DEA26" s="1538"/>
      <c r="DEB26" s="1538"/>
      <c r="DEC26" s="1538"/>
      <c r="DED26" s="1538"/>
      <c r="DEE26" s="1538"/>
      <c r="DEF26" s="1538"/>
      <c r="DEG26" s="1538"/>
      <c r="DEH26" s="1538"/>
      <c r="DEI26" s="1538"/>
      <c r="DEJ26" s="1538"/>
      <c r="DEK26" s="1538"/>
      <c r="DEL26" s="1538"/>
      <c r="DEM26" s="1538"/>
      <c r="DEN26" s="1538"/>
      <c r="DEO26" s="1538"/>
      <c r="DEP26" s="1538"/>
      <c r="DEQ26" s="1538"/>
      <c r="DER26" s="1538"/>
      <c r="DES26" s="1538"/>
      <c r="DET26" s="1538"/>
      <c r="DEU26" s="1538"/>
      <c r="DEV26" s="1538"/>
      <c r="DEW26" s="1538"/>
      <c r="DEX26" s="1538"/>
      <c r="DEY26" s="1538"/>
      <c r="DEZ26" s="1538"/>
      <c r="DFA26" s="1538"/>
      <c r="DFB26" s="1538"/>
      <c r="DFC26" s="1538"/>
      <c r="DFD26" s="1538"/>
      <c r="DFE26" s="1538"/>
      <c r="DFF26" s="1538"/>
      <c r="DFG26" s="1538"/>
      <c r="DFH26" s="1538"/>
      <c r="DFI26" s="1538"/>
      <c r="DFJ26" s="1538"/>
      <c r="DFK26" s="1538"/>
      <c r="DFL26" s="1538"/>
      <c r="DFM26" s="1538"/>
      <c r="DFN26" s="1538"/>
      <c r="DFO26" s="1538"/>
      <c r="DFP26" s="1538"/>
      <c r="DFQ26" s="1538"/>
      <c r="DFR26" s="1538"/>
      <c r="DFS26" s="1538"/>
      <c r="DFT26" s="1538"/>
      <c r="DFU26" s="1538"/>
      <c r="DFV26" s="1538"/>
      <c r="DFW26" s="1538"/>
      <c r="DFX26" s="1538"/>
      <c r="DFY26" s="1538"/>
      <c r="DFZ26" s="1538"/>
      <c r="DGA26" s="1538"/>
      <c r="DGB26" s="1538"/>
      <c r="DGC26" s="1538"/>
      <c r="DGD26" s="1538"/>
      <c r="DGE26" s="1538"/>
      <c r="DGF26" s="1538"/>
      <c r="DGG26" s="1538"/>
      <c r="DGH26" s="1538"/>
      <c r="DGI26" s="1538"/>
      <c r="DGJ26" s="1538"/>
      <c r="DGK26" s="1538"/>
      <c r="DGL26" s="1538"/>
      <c r="DGM26" s="1538"/>
      <c r="DGN26" s="1538"/>
      <c r="DGO26" s="1538"/>
      <c r="DGP26" s="1538"/>
      <c r="DGQ26" s="1538"/>
      <c r="DGR26" s="1538"/>
      <c r="DGS26" s="1538"/>
      <c r="DGT26" s="1538"/>
      <c r="DGU26" s="1538"/>
      <c r="DGV26" s="1538"/>
      <c r="DGW26" s="1538"/>
      <c r="DGX26" s="1538"/>
      <c r="DGY26" s="1538"/>
      <c r="DGZ26" s="1538"/>
      <c r="DHA26" s="1538"/>
      <c r="DHB26" s="1538"/>
      <c r="DHC26" s="1538"/>
      <c r="DHD26" s="1538"/>
      <c r="DHE26" s="1538"/>
      <c r="DHF26" s="1538"/>
      <c r="DHG26" s="1538"/>
      <c r="DHH26" s="1538"/>
      <c r="DHI26" s="1538"/>
      <c r="DHJ26" s="1538"/>
      <c r="DHK26" s="1538"/>
      <c r="DHL26" s="1538"/>
      <c r="DHM26" s="1538"/>
      <c r="DHN26" s="1538"/>
      <c r="DHO26" s="1538"/>
      <c r="DHP26" s="1538"/>
      <c r="DHQ26" s="1538"/>
      <c r="DHR26" s="1538"/>
      <c r="DHS26" s="1538"/>
      <c r="DHT26" s="1538"/>
      <c r="DHU26" s="1538"/>
      <c r="DHV26" s="1538"/>
      <c r="DHW26" s="1538"/>
      <c r="DHX26" s="1538"/>
      <c r="DHY26" s="1538"/>
      <c r="DHZ26" s="1538"/>
      <c r="DIA26" s="1538"/>
      <c r="DIB26" s="1538"/>
      <c r="DIC26" s="1538"/>
      <c r="DID26" s="1538"/>
      <c r="DIE26" s="1538"/>
      <c r="DIF26" s="1538"/>
      <c r="DIG26" s="1538"/>
      <c r="DIH26" s="1538"/>
      <c r="DII26" s="1538"/>
      <c r="DIJ26" s="1538"/>
      <c r="DIK26" s="1538"/>
      <c r="DIL26" s="1538"/>
      <c r="DIM26" s="1538"/>
      <c r="DIN26" s="1538"/>
      <c r="DIO26" s="1538"/>
      <c r="DIP26" s="1538"/>
      <c r="DIQ26" s="1538"/>
      <c r="DIR26" s="1538"/>
      <c r="DIS26" s="1538"/>
      <c r="DIT26" s="1538"/>
      <c r="DIU26" s="1538"/>
      <c r="DIV26" s="1538"/>
      <c r="DIW26" s="1538"/>
      <c r="DIX26" s="1538"/>
      <c r="DIY26" s="1538"/>
      <c r="DIZ26" s="1538"/>
      <c r="DJA26" s="1538"/>
      <c r="DJB26" s="1538"/>
      <c r="DJC26" s="1538"/>
      <c r="DJD26" s="1538"/>
      <c r="DJE26" s="1538"/>
      <c r="DJF26" s="1538"/>
      <c r="DJG26" s="1538"/>
      <c r="DJH26" s="1538"/>
      <c r="DJI26" s="1538"/>
      <c r="DJJ26" s="1538"/>
      <c r="DJK26" s="1538"/>
      <c r="DJL26" s="1538"/>
      <c r="DJM26" s="1538"/>
      <c r="DJN26" s="1538"/>
      <c r="DJO26" s="1538"/>
      <c r="DJP26" s="1538"/>
      <c r="DJQ26" s="1538"/>
      <c r="DJR26" s="1538"/>
      <c r="DJS26" s="1538"/>
      <c r="DJT26" s="1538"/>
      <c r="DJU26" s="1538"/>
      <c r="DJV26" s="1538"/>
      <c r="DJW26" s="1538"/>
      <c r="DJX26" s="1538"/>
      <c r="DJY26" s="1538"/>
      <c r="DJZ26" s="1538"/>
      <c r="DKA26" s="1538"/>
      <c r="DKB26" s="1538"/>
      <c r="DKC26" s="1538"/>
      <c r="DKD26" s="1538"/>
      <c r="DKE26" s="1538"/>
      <c r="DKF26" s="1538"/>
      <c r="DKG26" s="1538"/>
      <c r="DKH26" s="1538"/>
      <c r="DKI26" s="1538"/>
      <c r="DKJ26" s="1538"/>
      <c r="DKK26" s="1538"/>
      <c r="DKL26" s="1538"/>
      <c r="DKM26" s="1538"/>
      <c r="DKN26" s="1538"/>
      <c r="DKO26" s="1538"/>
      <c r="DKP26" s="1538"/>
      <c r="DKQ26" s="1538"/>
      <c r="DKR26" s="1538"/>
      <c r="DKS26" s="1538"/>
      <c r="DKT26" s="1538"/>
      <c r="DKU26" s="1538"/>
      <c r="DKV26" s="1538"/>
      <c r="DKW26" s="1538"/>
      <c r="DKX26" s="1538"/>
      <c r="DKY26" s="1538"/>
      <c r="DKZ26" s="1538"/>
      <c r="DLA26" s="1538"/>
      <c r="DLB26" s="1538"/>
      <c r="DLC26" s="1538"/>
      <c r="DLD26" s="1538"/>
      <c r="DLE26" s="1538"/>
      <c r="DLF26" s="1538"/>
      <c r="DLG26" s="1538"/>
      <c r="DLH26" s="1538"/>
      <c r="DLI26" s="1538"/>
      <c r="DLJ26" s="1538"/>
      <c r="DLK26" s="1538"/>
      <c r="DLL26" s="1538"/>
      <c r="DLM26" s="1538"/>
      <c r="DLN26" s="1538"/>
      <c r="DLO26" s="1538"/>
      <c r="DLP26" s="1538"/>
      <c r="DLQ26" s="1538"/>
      <c r="DLR26" s="1538"/>
      <c r="DLS26" s="1538"/>
      <c r="DLT26" s="1538"/>
      <c r="DLU26" s="1538"/>
      <c r="DLV26" s="1538"/>
      <c r="DLW26" s="1538"/>
      <c r="DLX26" s="1538"/>
      <c r="DLY26" s="1538"/>
      <c r="DLZ26" s="1538"/>
      <c r="DMA26" s="1538"/>
      <c r="DMB26" s="1538"/>
      <c r="DMC26" s="1538"/>
      <c r="DMD26" s="1538"/>
      <c r="DME26" s="1538"/>
      <c r="DMF26" s="1538"/>
      <c r="DMG26" s="1538"/>
      <c r="DMH26" s="1538"/>
      <c r="DMI26" s="1538"/>
      <c r="DMJ26" s="1538"/>
      <c r="DMK26" s="1538"/>
      <c r="DML26" s="1538"/>
      <c r="DMM26" s="1538"/>
      <c r="DMN26" s="1538"/>
      <c r="DMO26" s="1538"/>
      <c r="DMP26" s="1538"/>
      <c r="DMQ26" s="1538"/>
      <c r="DMR26" s="1538"/>
      <c r="DMS26" s="1538"/>
      <c r="DMT26" s="1538"/>
      <c r="DMU26" s="1538"/>
      <c r="DMV26" s="1538"/>
      <c r="DMW26" s="1538"/>
      <c r="DMX26" s="1538"/>
      <c r="DMY26" s="1538"/>
      <c r="DMZ26" s="1538"/>
      <c r="DNA26" s="1538"/>
      <c r="DNB26" s="1538"/>
      <c r="DNC26" s="1538"/>
      <c r="DND26" s="1538"/>
      <c r="DNE26" s="1538"/>
      <c r="DNF26" s="1538"/>
      <c r="DNG26" s="1538"/>
      <c r="DNH26" s="1538"/>
      <c r="DNI26" s="1538"/>
      <c r="DNJ26" s="1538"/>
      <c r="DNK26" s="1538"/>
      <c r="DNL26" s="1538"/>
      <c r="DNM26" s="1538"/>
      <c r="DNN26" s="1538"/>
      <c r="DNO26" s="1538"/>
      <c r="DNP26" s="1538"/>
      <c r="DNQ26" s="1538"/>
      <c r="DNR26" s="1538"/>
      <c r="DNS26" s="1538"/>
      <c r="DNT26" s="1538"/>
      <c r="DNU26" s="1538"/>
      <c r="DNV26" s="1538"/>
      <c r="DNW26" s="1538"/>
      <c r="DNX26" s="1538"/>
      <c r="DNY26" s="1538"/>
      <c r="DNZ26" s="1538"/>
      <c r="DOA26" s="1538"/>
      <c r="DOB26" s="1538"/>
      <c r="DOC26" s="1538"/>
      <c r="DOD26" s="1538"/>
      <c r="DOE26" s="1538"/>
      <c r="DOF26" s="1538"/>
      <c r="DOG26" s="1538"/>
      <c r="DOH26" s="1538"/>
      <c r="DOI26" s="1538"/>
      <c r="DOJ26" s="1538"/>
      <c r="DOK26" s="1538"/>
      <c r="DOL26" s="1538"/>
      <c r="DOM26" s="1538"/>
      <c r="DON26" s="1538"/>
      <c r="DOO26" s="1538"/>
      <c r="DOP26" s="1538"/>
      <c r="DOQ26" s="1538"/>
      <c r="DOR26" s="1538"/>
      <c r="DOS26" s="1538"/>
      <c r="DOT26" s="1538"/>
      <c r="DOU26" s="1538"/>
      <c r="DOV26" s="1538"/>
      <c r="DOW26" s="1538"/>
      <c r="DOX26" s="1538"/>
      <c r="DOY26" s="1538"/>
      <c r="DOZ26" s="1538"/>
      <c r="DPA26" s="1538"/>
      <c r="DPB26" s="1538"/>
      <c r="DPC26" s="1538"/>
      <c r="DPD26" s="1538"/>
      <c r="DPE26" s="1538"/>
      <c r="DPF26" s="1538"/>
      <c r="DPG26" s="1538"/>
      <c r="DPH26" s="1538"/>
      <c r="DPI26" s="1538"/>
      <c r="DPJ26" s="1538"/>
      <c r="DPK26" s="1538"/>
      <c r="DPL26" s="1538"/>
      <c r="DPM26" s="1538"/>
      <c r="DPN26" s="1538"/>
      <c r="DPO26" s="1538"/>
      <c r="DPP26" s="1538"/>
      <c r="DPQ26" s="1538"/>
      <c r="DPR26" s="1538"/>
      <c r="DPS26" s="1538"/>
      <c r="DPT26" s="1538"/>
      <c r="DPU26" s="1538"/>
      <c r="DPV26" s="1538"/>
      <c r="DPW26" s="1538"/>
      <c r="DPX26" s="1538"/>
      <c r="DPY26" s="1538"/>
      <c r="DPZ26" s="1538"/>
      <c r="DQA26" s="1538"/>
      <c r="DQB26" s="1538"/>
      <c r="DQC26" s="1538"/>
      <c r="DQD26" s="1538"/>
      <c r="DQE26" s="1538"/>
      <c r="DQF26" s="1538"/>
      <c r="DQG26" s="1538"/>
      <c r="DQH26" s="1538"/>
      <c r="DQI26" s="1538"/>
      <c r="DQJ26" s="1538"/>
      <c r="DQK26" s="1538"/>
      <c r="DQL26" s="1538"/>
      <c r="DQM26" s="1538"/>
      <c r="DQN26" s="1538"/>
      <c r="DQO26" s="1538"/>
      <c r="DQP26" s="1538"/>
      <c r="DQQ26" s="1538"/>
      <c r="DQR26" s="1538"/>
      <c r="DQS26" s="1538"/>
      <c r="DQT26" s="1538"/>
      <c r="DQU26" s="1538"/>
      <c r="DQV26" s="1538"/>
      <c r="DQW26" s="1538"/>
      <c r="DQX26" s="1538"/>
      <c r="DQY26" s="1538"/>
      <c r="DQZ26" s="1538"/>
      <c r="DRA26" s="1538"/>
      <c r="DRB26" s="1538"/>
      <c r="DRC26" s="1538"/>
      <c r="DRD26" s="1538"/>
      <c r="DRE26" s="1538"/>
      <c r="DRF26" s="1538"/>
      <c r="DRG26" s="1538"/>
      <c r="DRH26" s="1538"/>
      <c r="DRI26" s="1538"/>
      <c r="DRJ26" s="1538"/>
      <c r="DRK26" s="1538"/>
      <c r="DRL26" s="1538"/>
      <c r="DRM26" s="1538"/>
      <c r="DRN26" s="1538"/>
      <c r="DRO26" s="1538"/>
      <c r="DRP26" s="1538"/>
      <c r="DRQ26" s="1538"/>
      <c r="DRR26" s="1538"/>
      <c r="DRS26" s="1538"/>
      <c r="DRT26" s="1538"/>
      <c r="DRU26" s="1538"/>
      <c r="DRV26" s="1538"/>
      <c r="DRW26" s="1538"/>
      <c r="DRX26" s="1538"/>
      <c r="DRY26" s="1538"/>
      <c r="DRZ26" s="1538"/>
      <c r="DSA26" s="1538"/>
      <c r="DSB26" s="1538"/>
      <c r="DSC26" s="1538"/>
      <c r="DSD26" s="1538"/>
      <c r="DSE26" s="1538"/>
      <c r="DSF26" s="1538"/>
      <c r="DSG26" s="1538"/>
      <c r="DSH26" s="1538"/>
      <c r="DSI26" s="1538"/>
      <c r="DSJ26" s="1538"/>
      <c r="DSK26" s="1538"/>
      <c r="DSL26" s="1538"/>
      <c r="DSM26" s="1538"/>
      <c r="DSN26" s="1538"/>
      <c r="DSO26" s="1538"/>
      <c r="DSP26" s="1538"/>
      <c r="DSQ26" s="1538"/>
      <c r="DSR26" s="1538"/>
      <c r="DSS26" s="1538"/>
      <c r="DST26" s="1538"/>
      <c r="DSU26" s="1538"/>
      <c r="DSV26" s="1538"/>
      <c r="DSW26" s="1538"/>
      <c r="DSX26" s="1538"/>
      <c r="DSY26" s="1538"/>
      <c r="DSZ26" s="1538"/>
      <c r="DTA26" s="1538"/>
      <c r="DTB26" s="1538"/>
      <c r="DTC26" s="1538"/>
      <c r="DTD26" s="1538"/>
      <c r="DTE26" s="1538"/>
      <c r="DTF26" s="1538"/>
      <c r="DTG26" s="1538"/>
      <c r="DTH26" s="1538"/>
      <c r="DTI26" s="1538"/>
      <c r="DTJ26" s="1538"/>
      <c r="DTK26" s="1538"/>
      <c r="DTL26" s="1538"/>
      <c r="DTM26" s="1538"/>
      <c r="DTN26" s="1538"/>
      <c r="DTO26" s="1538"/>
      <c r="DTP26" s="1538"/>
      <c r="DTQ26" s="1538"/>
      <c r="DTR26" s="1538"/>
      <c r="DTS26" s="1538"/>
      <c r="DTT26" s="1538"/>
      <c r="DTU26" s="1538"/>
      <c r="DTV26" s="1538"/>
      <c r="DTW26" s="1538"/>
      <c r="DTX26" s="1538"/>
      <c r="DTY26" s="1538"/>
      <c r="DTZ26" s="1538"/>
      <c r="DUA26" s="1538"/>
      <c r="DUB26" s="1538"/>
      <c r="DUC26" s="1538"/>
      <c r="DUD26" s="1538"/>
      <c r="DUE26" s="1538"/>
      <c r="DUF26" s="1538"/>
      <c r="DUG26" s="1538"/>
      <c r="DUH26" s="1538"/>
      <c r="DUI26" s="1538"/>
      <c r="DUJ26" s="1538"/>
      <c r="DUK26" s="1538"/>
      <c r="DUL26" s="1538"/>
      <c r="DUM26" s="1538"/>
      <c r="DUN26" s="1538"/>
      <c r="DUO26" s="1538"/>
      <c r="DUP26" s="1538"/>
      <c r="DUQ26" s="1538"/>
      <c r="DUR26" s="1538"/>
      <c r="DUS26" s="1538"/>
      <c r="DUT26" s="1538"/>
      <c r="DUU26" s="1538"/>
      <c r="DUV26" s="1538"/>
      <c r="DUW26" s="1538"/>
      <c r="DUX26" s="1538"/>
      <c r="DUY26" s="1538"/>
      <c r="DUZ26" s="1538"/>
      <c r="DVA26" s="1538"/>
      <c r="DVB26" s="1538"/>
      <c r="DVC26" s="1538"/>
      <c r="DVD26" s="1538"/>
      <c r="DVE26" s="1538"/>
      <c r="DVF26" s="1538"/>
      <c r="DVG26" s="1538"/>
      <c r="DVH26" s="1538"/>
      <c r="DVI26" s="1538"/>
      <c r="DVJ26" s="1538"/>
      <c r="DVK26" s="1538"/>
      <c r="DVL26" s="1538"/>
      <c r="DVM26" s="1538"/>
      <c r="DVN26" s="1538"/>
      <c r="DVO26" s="1538"/>
      <c r="DVP26" s="1538"/>
      <c r="DVQ26" s="1538"/>
      <c r="DVR26" s="1538"/>
      <c r="DVS26" s="1538"/>
      <c r="DVT26" s="1538"/>
      <c r="DVU26" s="1538"/>
      <c r="DVV26" s="1538"/>
      <c r="DVW26" s="1538"/>
      <c r="DVX26" s="1538"/>
      <c r="DVY26" s="1538"/>
      <c r="DVZ26" s="1538"/>
      <c r="DWA26" s="1538"/>
      <c r="DWB26" s="1538"/>
      <c r="DWC26" s="1538"/>
      <c r="DWD26" s="1538"/>
      <c r="DWE26" s="1538"/>
      <c r="DWF26" s="1538"/>
      <c r="DWG26" s="1538"/>
      <c r="DWH26" s="1538"/>
      <c r="DWI26" s="1538"/>
      <c r="DWJ26" s="1538"/>
      <c r="DWK26" s="1538"/>
      <c r="DWL26" s="1538"/>
      <c r="DWM26" s="1538"/>
      <c r="DWN26" s="1538"/>
      <c r="DWO26" s="1538"/>
      <c r="DWP26" s="1538"/>
      <c r="DWQ26" s="1538"/>
      <c r="DWR26" s="1538"/>
      <c r="DWS26" s="1538"/>
      <c r="DWT26" s="1538"/>
      <c r="DWU26" s="1538"/>
      <c r="DWV26" s="1538"/>
      <c r="DWW26" s="1538"/>
      <c r="DWX26" s="1538"/>
      <c r="DWY26" s="1538"/>
      <c r="DWZ26" s="1538"/>
      <c r="DXA26" s="1538"/>
      <c r="DXB26" s="1538"/>
      <c r="DXC26" s="1538"/>
      <c r="DXD26" s="1538"/>
      <c r="DXE26" s="1538"/>
      <c r="DXF26" s="1538"/>
      <c r="DXG26" s="1538"/>
      <c r="DXH26" s="1538"/>
      <c r="DXI26" s="1538"/>
      <c r="DXJ26" s="1538"/>
      <c r="DXK26" s="1538"/>
      <c r="DXL26" s="1538"/>
      <c r="DXM26" s="1538"/>
      <c r="DXN26" s="1538"/>
      <c r="DXO26" s="1538"/>
      <c r="DXP26" s="1538"/>
      <c r="DXQ26" s="1538"/>
      <c r="DXR26" s="1538"/>
      <c r="DXS26" s="1538"/>
      <c r="DXT26" s="1538"/>
      <c r="DXU26" s="1538"/>
      <c r="DXV26" s="1538"/>
      <c r="DXW26" s="1538"/>
      <c r="DXX26" s="1538"/>
      <c r="DXY26" s="1538"/>
      <c r="DXZ26" s="1538"/>
      <c r="DYA26" s="1538"/>
      <c r="DYB26" s="1538"/>
      <c r="DYC26" s="1538"/>
      <c r="DYD26" s="1538"/>
      <c r="DYE26" s="1538"/>
      <c r="DYF26" s="1538"/>
      <c r="DYG26" s="1538"/>
      <c r="DYH26" s="1538"/>
      <c r="DYI26" s="1538"/>
      <c r="DYJ26" s="1538"/>
      <c r="DYK26" s="1538"/>
      <c r="DYL26" s="1538"/>
      <c r="DYM26" s="1538"/>
      <c r="DYN26" s="1538"/>
      <c r="DYO26" s="1538"/>
      <c r="DYP26" s="1538"/>
      <c r="DYQ26" s="1538"/>
      <c r="DYR26" s="1538"/>
      <c r="DYS26" s="1538"/>
      <c r="DYT26" s="1538"/>
      <c r="DYU26" s="1538"/>
      <c r="DYV26" s="1538"/>
      <c r="DYW26" s="1538"/>
      <c r="DYX26" s="1538"/>
      <c r="DYY26" s="1538"/>
      <c r="DYZ26" s="1538"/>
      <c r="DZA26" s="1538"/>
      <c r="DZB26" s="1538"/>
      <c r="DZC26" s="1538"/>
      <c r="DZD26" s="1538"/>
      <c r="DZE26" s="1538"/>
      <c r="DZF26" s="1538"/>
      <c r="DZG26" s="1538"/>
      <c r="DZH26" s="1538"/>
      <c r="DZI26" s="1538"/>
      <c r="DZJ26" s="1538"/>
      <c r="DZK26" s="1538"/>
      <c r="DZL26" s="1538"/>
      <c r="DZM26" s="1538"/>
      <c r="DZN26" s="1538"/>
      <c r="DZO26" s="1538"/>
      <c r="DZP26" s="1538"/>
      <c r="DZQ26" s="1538"/>
      <c r="DZR26" s="1538"/>
      <c r="DZS26" s="1538"/>
      <c r="DZT26" s="1538"/>
      <c r="DZU26" s="1538"/>
      <c r="DZV26" s="1538"/>
      <c r="DZW26" s="1538"/>
      <c r="DZX26" s="1538"/>
      <c r="DZY26" s="1538"/>
      <c r="DZZ26" s="1538"/>
      <c r="EAA26" s="1538"/>
      <c r="EAB26" s="1538"/>
      <c r="EAC26" s="1538"/>
      <c r="EAD26" s="1538"/>
      <c r="EAE26" s="1538"/>
      <c r="EAF26" s="1538"/>
      <c r="EAG26" s="1538"/>
      <c r="EAH26" s="1538"/>
      <c r="EAI26" s="1538"/>
      <c r="EAJ26" s="1538"/>
      <c r="EAK26" s="1538"/>
      <c r="EAL26" s="1538"/>
      <c r="EAM26" s="1538"/>
      <c r="EAN26" s="1538"/>
      <c r="EAO26" s="1538"/>
      <c r="EAP26" s="1538"/>
      <c r="EAQ26" s="1538"/>
      <c r="EAR26" s="1538"/>
      <c r="EAS26" s="1538"/>
      <c r="EAT26" s="1538"/>
      <c r="EAU26" s="1538"/>
      <c r="EAV26" s="1538"/>
      <c r="EAW26" s="1538"/>
      <c r="EAX26" s="1538"/>
      <c r="EAY26" s="1538"/>
      <c r="EAZ26" s="1538"/>
      <c r="EBA26" s="1538"/>
      <c r="EBB26" s="1538"/>
      <c r="EBC26" s="1538"/>
      <c r="EBD26" s="1538"/>
      <c r="EBE26" s="1538"/>
      <c r="EBF26" s="1538"/>
      <c r="EBG26" s="1538"/>
      <c r="EBH26" s="1538"/>
      <c r="EBI26" s="1538"/>
      <c r="EBJ26" s="1538"/>
      <c r="EBK26" s="1538"/>
      <c r="EBL26" s="1538"/>
      <c r="EBM26" s="1538"/>
      <c r="EBN26" s="1538"/>
      <c r="EBO26" s="1538"/>
      <c r="EBP26" s="1538"/>
      <c r="EBQ26" s="1538"/>
      <c r="EBR26" s="1538"/>
      <c r="EBS26" s="1538"/>
      <c r="EBT26" s="1538"/>
      <c r="EBU26" s="1538"/>
      <c r="EBV26" s="1538"/>
      <c r="EBW26" s="1538"/>
      <c r="EBX26" s="1538"/>
      <c r="EBY26" s="1538"/>
      <c r="EBZ26" s="1538"/>
      <c r="ECA26" s="1538"/>
      <c r="ECB26" s="1538"/>
      <c r="ECC26" s="1538"/>
      <c r="ECD26" s="1538"/>
      <c r="ECE26" s="1538"/>
      <c r="ECF26" s="1538"/>
      <c r="ECG26" s="1538"/>
      <c r="ECH26" s="1538"/>
      <c r="ECI26" s="1538"/>
      <c r="ECJ26" s="1538"/>
      <c r="ECK26" s="1538"/>
      <c r="ECL26" s="1538"/>
      <c r="ECM26" s="1538"/>
      <c r="ECN26" s="1538"/>
      <c r="ECO26" s="1538"/>
      <c r="ECP26" s="1538"/>
      <c r="ECQ26" s="1538"/>
      <c r="ECR26" s="1538"/>
      <c r="ECS26" s="1538"/>
      <c r="ECT26" s="1538"/>
      <c r="ECU26" s="1538"/>
      <c r="ECV26" s="1538"/>
      <c r="ECW26" s="1538"/>
      <c r="ECX26" s="1538"/>
      <c r="ECY26" s="1538"/>
      <c r="ECZ26" s="1538"/>
      <c r="EDA26" s="1538"/>
      <c r="EDB26" s="1538"/>
      <c r="EDC26" s="1538"/>
      <c r="EDD26" s="1538"/>
      <c r="EDE26" s="1538"/>
      <c r="EDF26" s="1538"/>
      <c r="EDG26" s="1538"/>
      <c r="EDH26" s="1538"/>
      <c r="EDI26" s="1538"/>
      <c r="EDJ26" s="1538"/>
      <c r="EDK26" s="1538"/>
      <c r="EDL26" s="1538"/>
      <c r="EDM26" s="1538"/>
      <c r="EDN26" s="1538"/>
      <c r="EDO26" s="1538"/>
      <c r="EDP26" s="1538"/>
      <c r="EDQ26" s="1538"/>
      <c r="EDR26" s="1538"/>
      <c r="EDS26" s="1538"/>
      <c r="EDT26" s="1538"/>
      <c r="EDU26" s="1538"/>
      <c r="EDV26" s="1538"/>
      <c r="EDW26" s="1538"/>
      <c r="EDX26" s="1538"/>
      <c r="EDY26" s="1538"/>
      <c r="EDZ26" s="1538"/>
      <c r="EEA26" s="1538"/>
      <c r="EEB26" s="1538"/>
      <c r="EEC26" s="1538"/>
      <c r="EED26" s="1538"/>
      <c r="EEE26" s="1538"/>
      <c r="EEF26" s="1538"/>
      <c r="EEG26" s="1538"/>
      <c r="EEH26" s="1538"/>
      <c r="EEI26" s="1538"/>
      <c r="EEJ26" s="1538"/>
      <c r="EEK26" s="1538"/>
      <c r="EEL26" s="1538"/>
      <c r="EEM26" s="1538"/>
      <c r="EEN26" s="1538"/>
      <c r="EEO26" s="1538"/>
      <c r="EEP26" s="1538"/>
      <c r="EEQ26" s="1538"/>
      <c r="EER26" s="1538"/>
      <c r="EES26" s="1538"/>
      <c r="EET26" s="1538"/>
      <c r="EEU26" s="1538"/>
      <c r="EEV26" s="1538"/>
      <c r="EEW26" s="1538"/>
      <c r="EEX26" s="1538"/>
      <c r="EEY26" s="1538"/>
      <c r="EEZ26" s="1538"/>
      <c r="EFA26" s="1538"/>
      <c r="EFB26" s="1538"/>
      <c r="EFC26" s="1538"/>
      <c r="EFD26" s="1538"/>
      <c r="EFE26" s="1538"/>
      <c r="EFF26" s="1538"/>
      <c r="EFG26" s="1538"/>
      <c r="EFH26" s="1538"/>
      <c r="EFI26" s="1538"/>
      <c r="EFJ26" s="1538"/>
      <c r="EFK26" s="1538"/>
      <c r="EFL26" s="1538"/>
      <c r="EFM26" s="1538"/>
      <c r="EFN26" s="1538"/>
      <c r="EFO26" s="1538"/>
      <c r="EFP26" s="1538"/>
      <c r="EFQ26" s="1538"/>
      <c r="EFR26" s="1538"/>
      <c r="EFS26" s="1538"/>
      <c r="EFT26" s="1538"/>
      <c r="EFU26" s="1538"/>
      <c r="EFV26" s="1538"/>
      <c r="EFW26" s="1538"/>
      <c r="EFX26" s="1538"/>
      <c r="EFY26" s="1538"/>
      <c r="EFZ26" s="1538"/>
      <c r="EGA26" s="1538"/>
      <c r="EGB26" s="1538"/>
      <c r="EGC26" s="1538"/>
      <c r="EGD26" s="1538"/>
      <c r="EGE26" s="1538"/>
      <c r="EGF26" s="1538"/>
      <c r="EGG26" s="1538"/>
      <c r="EGH26" s="1538"/>
      <c r="EGI26" s="1538"/>
      <c r="EGJ26" s="1538"/>
      <c r="EGK26" s="1538"/>
      <c r="EGL26" s="1538"/>
      <c r="EGM26" s="1538"/>
      <c r="EGN26" s="1538"/>
      <c r="EGO26" s="1538"/>
      <c r="EGP26" s="1538"/>
      <c r="EGQ26" s="1538"/>
      <c r="EGR26" s="1538"/>
      <c r="EGS26" s="1538"/>
      <c r="EGT26" s="1538"/>
      <c r="EGU26" s="1538"/>
      <c r="EGV26" s="1538"/>
      <c r="EGW26" s="1538"/>
      <c r="EGX26" s="1538"/>
      <c r="EGY26" s="1538"/>
      <c r="EGZ26" s="1538"/>
      <c r="EHA26" s="1538"/>
      <c r="EHB26" s="1538"/>
      <c r="EHC26" s="1538"/>
      <c r="EHD26" s="1538"/>
      <c r="EHE26" s="1538"/>
      <c r="EHF26" s="1538"/>
      <c r="EHG26" s="1538"/>
      <c r="EHH26" s="1538"/>
      <c r="EHI26" s="1538"/>
      <c r="EHJ26" s="1538"/>
      <c r="EHK26" s="1538"/>
      <c r="EHL26" s="1538"/>
      <c r="EHM26" s="1538"/>
      <c r="EHN26" s="1538"/>
      <c r="EHO26" s="1538"/>
      <c r="EHP26" s="1538"/>
      <c r="EHQ26" s="1538"/>
      <c r="EHR26" s="1538"/>
      <c r="EHS26" s="1538"/>
      <c r="EHT26" s="1538"/>
      <c r="EHU26" s="1538"/>
      <c r="EHV26" s="1538"/>
      <c r="EHW26" s="1538"/>
      <c r="EHX26" s="1538"/>
      <c r="EHY26" s="1538"/>
      <c r="EHZ26" s="1538"/>
      <c r="EIA26" s="1538"/>
      <c r="EIB26" s="1538"/>
      <c r="EIC26" s="1538"/>
      <c r="EID26" s="1538"/>
      <c r="EIE26" s="1538"/>
      <c r="EIF26" s="1538"/>
      <c r="EIG26" s="1538"/>
      <c r="EIH26" s="1538"/>
      <c r="EII26" s="1538"/>
      <c r="EIJ26" s="1538"/>
      <c r="EIK26" s="1538"/>
      <c r="EIL26" s="1538"/>
      <c r="EIM26" s="1538"/>
      <c r="EIN26" s="1538"/>
      <c r="EIO26" s="1538"/>
      <c r="EIP26" s="1538"/>
      <c r="EIQ26" s="1538"/>
      <c r="EIR26" s="1538"/>
      <c r="EIS26" s="1538"/>
      <c r="EIT26" s="1538"/>
      <c r="EIU26" s="1538"/>
      <c r="EIV26" s="1538"/>
      <c r="EIW26" s="1538"/>
      <c r="EIX26" s="1538"/>
      <c r="EIY26" s="1538"/>
      <c r="EIZ26" s="1538"/>
      <c r="EJA26" s="1538"/>
      <c r="EJB26" s="1538"/>
      <c r="EJC26" s="1538"/>
      <c r="EJD26" s="1538"/>
      <c r="EJE26" s="1538"/>
      <c r="EJF26" s="1538"/>
      <c r="EJG26" s="1538"/>
      <c r="EJH26" s="1538"/>
      <c r="EJI26" s="1538"/>
      <c r="EJJ26" s="1538"/>
      <c r="EJK26" s="1538"/>
      <c r="EJL26" s="1538"/>
      <c r="EJM26" s="1538"/>
      <c r="EJN26" s="1538"/>
      <c r="EJO26" s="1538"/>
      <c r="EJP26" s="1538"/>
      <c r="EJQ26" s="1538"/>
      <c r="EJR26" s="1538"/>
      <c r="EJS26" s="1538"/>
      <c r="EJT26" s="1538"/>
      <c r="EJU26" s="1538"/>
      <c r="EJV26" s="1538"/>
      <c r="EJW26" s="1538"/>
      <c r="EJX26" s="1538"/>
      <c r="EJY26" s="1538"/>
      <c r="EJZ26" s="1538"/>
      <c r="EKA26" s="1538"/>
      <c r="EKB26" s="1538"/>
      <c r="EKC26" s="1538"/>
      <c r="EKD26" s="1538"/>
      <c r="EKE26" s="1538"/>
      <c r="EKF26" s="1538"/>
      <c r="EKG26" s="1538"/>
      <c r="EKH26" s="1538"/>
      <c r="EKI26" s="1538"/>
      <c r="EKJ26" s="1538"/>
      <c r="EKK26" s="1538"/>
      <c r="EKL26" s="1538"/>
      <c r="EKM26" s="1538"/>
      <c r="EKN26" s="1538"/>
      <c r="EKO26" s="1538"/>
      <c r="EKP26" s="1538"/>
      <c r="EKQ26" s="1538"/>
      <c r="EKR26" s="1538"/>
      <c r="EKS26" s="1538"/>
      <c r="EKT26" s="1538"/>
      <c r="EKU26" s="1538"/>
      <c r="EKV26" s="1538"/>
      <c r="EKW26" s="1538"/>
      <c r="EKX26" s="1538"/>
      <c r="EKY26" s="1538"/>
      <c r="EKZ26" s="1538"/>
      <c r="ELA26" s="1538"/>
      <c r="ELB26" s="1538"/>
      <c r="ELC26" s="1538"/>
      <c r="ELD26" s="1538"/>
      <c r="ELE26" s="1538"/>
      <c r="ELF26" s="1538"/>
      <c r="ELG26" s="1538"/>
      <c r="ELH26" s="1538"/>
      <c r="ELI26" s="1538"/>
      <c r="ELJ26" s="1538"/>
      <c r="ELK26" s="1538"/>
      <c r="ELL26" s="1538"/>
      <c r="ELM26" s="1538"/>
      <c r="ELN26" s="1538"/>
      <c r="ELO26" s="1538"/>
      <c r="ELP26" s="1538"/>
      <c r="ELQ26" s="1538"/>
      <c r="ELR26" s="1538"/>
      <c r="ELS26" s="1538"/>
      <c r="ELT26" s="1538"/>
      <c r="ELU26" s="1538"/>
      <c r="ELV26" s="1538"/>
      <c r="ELW26" s="1538"/>
      <c r="ELX26" s="1538"/>
      <c r="ELY26" s="1538"/>
      <c r="ELZ26" s="1538"/>
      <c r="EMA26" s="1538"/>
      <c r="EMB26" s="1538"/>
      <c r="EMC26" s="1538"/>
      <c r="EMD26" s="1538"/>
      <c r="EME26" s="1538"/>
      <c r="EMF26" s="1538"/>
      <c r="EMG26" s="1538"/>
      <c r="EMH26" s="1538"/>
      <c r="EMI26" s="1538"/>
      <c r="EMJ26" s="1538"/>
      <c r="EMK26" s="1538"/>
      <c r="EML26" s="1538"/>
      <c r="EMM26" s="1538"/>
      <c r="EMN26" s="1538"/>
      <c r="EMO26" s="1538"/>
      <c r="EMP26" s="1538"/>
      <c r="EMQ26" s="1538"/>
      <c r="EMR26" s="1538"/>
      <c r="EMS26" s="1538"/>
      <c r="EMT26" s="1538"/>
      <c r="EMU26" s="1538"/>
      <c r="EMV26" s="1538"/>
      <c r="EMW26" s="1538"/>
      <c r="EMX26" s="1538"/>
      <c r="EMY26" s="1538"/>
      <c r="EMZ26" s="1538"/>
      <c r="ENA26" s="1538"/>
      <c r="ENB26" s="1538"/>
      <c r="ENC26" s="1538"/>
      <c r="END26" s="1538"/>
      <c r="ENE26" s="1538"/>
      <c r="ENF26" s="1538"/>
      <c r="ENG26" s="1538"/>
      <c r="ENH26" s="1538"/>
      <c r="ENI26" s="1538"/>
      <c r="ENJ26" s="1538"/>
      <c r="ENK26" s="1538"/>
      <c r="ENL26" s="1538"/>
      <c r="ENM26" s="1538"/>
      <c r="ENN26" s="1538"/>
      <c r="ENO26" s="1538"/>
      <c r="ENP26" s="1538"/>
      <c r="ENQ26" s="1538"/>
      <c r="ENR26" s="1538"/>
      <c r="ENS26" s="1538"/>
      <c r="ENT26" s="1538"/>
      <c r="ENU26" s="1538"/>
      <c r="ENV26" s="1538"/>
      <c r="ENW26" s="1538"/>
      <c r="ENX26" s="1538"/>
      <c r="ENY26" s="1538"/>
      <c r="ENZ26" s="1538"/>
      <c r="EOA26" s="1538"/>
      <c r="EOB26" s="1538"/>
      <c r="EOC26" s="1538"/>
      <c r="EOD26" s="1538"/>
      <c r="EOE26" s="1538"/>
      <c r="EOF26" s="1538"/>
      <c r="EOG26" s="1538"/>
      <c r="EOH26" s="1538"/>
      <c r="EOI26" s="1538"/>
      <c r="EOJ26" s="1538"/>
      <c r="EOK26" s="1538"/>
      <c r="EOL26" s="1538"/>
      <c r="EOM26" s="1538"/>
      <c r="EON26" s="1538"/>
      <c r="EOO26" s="1538"/>
      <c r="EOP26" s="1538"/>
      <c r="EOQ26" s="1538"/>
      <c r="EOR26" s="1538"/>
      <c r="EOS26" s="1538"/>
      <c r="EOT26" s="1538"/>
      <c r="EOU26" s="1538"/>
      <c r="EOV26" s="1538"/>
      <c r="EOW26" s="1538"/>
      <c r="EOX26" s="1538"/>
      <c r="EOY26" s="1538"/>
      <c r="EOZ26" s="1538"/>
      <c r="EPA26" s="1538"/>
      <c r="EPB26" s="1538"/>
      <c r="EPC26" s="1538"/>
      <c r="EPD26" s="1538"/>
      <c r="EPE26" s="1538"/>
      <c r="EPF26" s="1538"/>
      <c r="EPG26" s="1538"/>
      <c r="EPH26" s="1538"/>
      <c r="EPI26" s="1538"/>
      <c r="EPJ26" s="1538"/>
      <c r="EPK26" s="1538"/>
      <c r="EPL26" s="1538"/>
      <c r="EPM26" s="1538"/>
      <c r="EPN26" s="1538"/>
      <c r="EPO26" s="1538"/>
      <c r="EPP26" s="1538"/>
      <c r="EPQ26" s="1538"/>
      <c r="EPR26" s="1538"/>
      <c r="EPS26" s="1538"/>
      <c r="EPT26" s="1538"/>
      <c r="EPU26" s="1538"/>
      <c r="EPV26" s="1538"/>
      <c r="EPW26" s="1538"/>
      <c r="EPX26" s="1538"/>
      <c r="EPY26" s="1538"/>
      <c r="EPZ26" s="1538"/>
      <c r="EQA26" s="1538"/>
      <c r="EQB26" s="1538"/>
      <c r="EQC26" s="1538"/>
      <c r="EQD26" s="1538"/>
      <c r="EQE26" s="1538"/>
      <c r="EQF26" s="1538"/>
      <c r="EQG26" s="1538"/>
      <c r="EQH26" s="1538"/>
      <c r="EQI26" s="1538"/>
      <c r="EQJ26" s="1538"/>
      <c r="EQK26" s="1538"/>
      <c r="EQL26" s="1538"/>
      <c r="EQM26" s="1538"/>
      <c r="EQN26" s="1538"/>
      <c r="EQO26" s="1538"/>
      <c r="EQP26" s="1538"/>
      <c r="EQQ26" s="1538"/>
      <c r="EQR26" s="1538"/>
      <c r="EQS26" s="1538"/>
      <c r="EQT26" s="1538"/>
      <c r="EQU26" s="1538"/>
      <c r="EQV26" s="1538"/>
      <c r="EQW26" s="1538"/>
      <c r="EQX26" s="1538"/>
      <c r="EQY26" s="1538"/>
      <c r="EQZ26" s="1538"/>
      <c r="ERA26" s="1538"/>
      <c r="ERB26" s="1538"/>
      <c r="ERC26" s="1538"/>
      <c r="ERD26" s="1538"/>
      <c r="ERE26" s="1538"/>
      <c r="ERF26" s="1538"/>
      <c r="ERG26" s="1538"/>
      <c r="ERH26" s="1538"/>
      <c r="ERI26" s="1538"/>
      <c r="ERJ26" s="1538"/>
      <c r="ERK26" s="1538"/>
      <c r="ERL26" s="1538"/>
      <c r="ERM26" s="1538"/>
      <c r="ERN26" s="1538"/>
      <c r="ERO26" s="1538"/>
      <c r="ERP26" s="1538"/>
      <c r="ERQ26" s="1538"/>
      <c r="ERR26" s="1538"/>
      <c r="ERS26" s="1538"/>
      <c r="ERT26" s="1538"/>
      <c r="ERU26" s="1538"/>
      <c r="ERV26" s="1538"/>
      <c r="ERW26" s="1538"/>
      <c r="ERX26" s="1538"/>
      <c r="ERY26" s="1538"/>
      <c r="ERZ26" s="1538"/>
      <c r="ESA26" s="1538"/>
      <c r="ESB26" s="1538"/>
      <c r="ESC26" s="1538"/>
      <c r="ESD26" s="1538"/>
      <c r="ESE26" s="1538"/>
      <c r="ESF26" s="1538"/>
      <c r="ESG26" s="1538"/>
      <c r="ESH26" s="1538"/>
      <c r="ESI26" s="1538"/>
      <c r="ESJ26" s="1538"/>
      <c r="ESK26" s="1538"/>
      <c r="ESL26" s="1538"/>
      <c r="ESM26" s="1538"/>
      <c r="ESN26" s="1538"/>
      <c r="ESO26" s="1538"/>
      <c r="ESP26" s="1538"/>
      <c r="ESQ26" s="1538"/>
      <c r="ESR26" s="1538"/>
      <c r="ESS26" s="1538"/>
      <c r="EST26" s="1538"/>
      <c r="ESU26" s="1538"/>
      <c r="ESV26" s="1538"/>
      <c r="ESW26" s="1538"/>
      <c r="ESX26" s="1538"/>
      <c r="ESY26" s="1538"/>
      <c r="ESZ26" s="1538"/>
      <c r="ETA26" s="1538"/>
      <c r="ETB26" s="1538"/>
      <c r="ETC26" s="1538"/>
      <c r="ETD26" s="1538"/>
      <c r="ETE26" s="1538"/>
      <c r="ETF26" s="1538"/>
      <c r="ETG26" s="1538"/>
      <c r="ETH26" s="1538"/>
      <c r="ETI26" s="1538"/>
      <c r="ETJ26" s="1538"/>
      <c r="ETK26" s="1538"/>
      <c r="ETL26" s="1538"/>
      <c r="ETM26" s="1538"/>
      <c r="ETN26" s="1538"/>
      <c r="ETO26" s="1538"/>
      <c r="ETP26" s="1538"/>
      <c r="ETQ26" s="1538"/>
      <c r="ETR26" s="1538"/>
      <c r="ETS26" s="1538"/>
      <c r="ETT26" s="1538"/>
      <c r="ETU26" s="1538"/>
      <c r="ETV26" s="1538"/>
      <c r="ETW26" s="1538"/>
      <c r="ETX26" s="1538"/>
      <c r="ETY26" s="1538"/>
      <c r="ETZ26" s="1538"/>
      <c r="EUA26" s="1538"/>
      <c r="EUB26" s="1538"/>
      <c r="EUC26" s="1538"/>
      <c r="EUD26" s="1538"/>
      <c r="EUE26" s="1538"/>
      <c r="EUF26" s="1538"/>
      <c r="EUG26" s="1538"/>
      <c r="EUH26" s="1538"/>
      <c r="EUI26" s="1538"/>
      <c r="EUJ26" s="1538"/>
      <c r="EUK26" s="1538"/>
      <c r="EUL26" s="1538"/>
      <c r="EUM26" s="1538"/>
      <c r="EUN26" s="1538"/>
      <c r="EUO26" s="1538"/>
      <c r="EUP26" s="1538"/>
      <c r="EUQ26" s="1538"/>
      <c r="EUR26" s="1538"/>
      <c r="EUS26" s="1538"/>
      <c r="EUT26" s="1538"/>
      <c r="EUU26" s="1538"/>
      <c r="EUV26" s="1538"/>
      <c r="EUW26" s="1538"/>
      <c r="EUX26" s="1538"/>
      <c r="EUY26" s="1538"/>
      <c r="EUZ26" s="1538"/>
      <c r="EVA26" s="1538"/>
      <c r="EVB26" s="1538"/>
      <c r="EVC26" s="1538"/>
      <c r="EVD26" s="1538"/>
      <c r="EVE26" s="1538"/>
      <c r="EVF26" s="1538"/>
      <c r="EVG26" s="1538"/>
      <c r="EVH26" s="1538"/>
      <c r="EVI26" s="1538"/>
      <c r="EVJ26" s="1538"/>
      <c r="EVK26" s="1538"/>
      <c r="EVL26" s="1538"/>
      <c r="EVM26" s="1538"/>
      <c r="EVN26" s="1538"/>
      <c r="EVO26" s="1538"/>
      <c r="EVP26" s="1538"/>
      <c r="EVQ26" s="1538"/>
      <c r="EVR26" s="1538"/>
      <c r="EVS26" s="1538"/>
      <c r="EVT26" s="1538"/>
      <c r="EVU26" s="1538"/>
      <c r="EVV26" s="1538"/>
      <c r="EVW26" s="1538"/>
      <c r="EVX26" s="1538"/>
      <c r="EVY26" s="1538"/>
      <c r="EVZ26" s="1538"/>
      <c r="EWA26" s="1538"/>
      <c r="EWB26" s="1538"/>
      <c r="EWC26" s="1538"/>
      <c r="EWD26" s="1538"/>
      <c r="EWE26" s="1538"/>
      <c r="EWF26" s="1538"/>
      <c r="EWG26" s="1538"/>
      <c r="EWH26" s="1538"/>
      <c r="EWI26" s="1538"/>
      <c r="EWJ26" s="1538"/>
      <c r="EWK26" s="1538"/>
      <c r="EWL26" s="1538"/>
      <c r="EWM26" s="1538"/>
      <c r="EWN26" s="1538"/>
      <c r="EWO26" s="1538"/>
      <c r="EWP26" s="1538"/>
      <c r="EWQ26" s="1538"/>
      <c r="EWR26" s="1538"/>
      <c r="EWS26" s="1538"/>
      <c r="EWT26" s="1538"/>
      <c r="EWU26" s="1538"/>
      <c r="EWV26" s="1538"/>
      <c r="EWW26" s="1538"/>
      <c r="EWX26" s="1538"/>
      <c r="EWY26" s="1538"/>
      <c r="EWZ26" s="1538"/>
      <c r="EXA26" s="1538"/>
      <c r="EXB26" s="1538"/>
      <c r="EXC26" s="1538"/>
      <c r="EXD26" s="1538"/>
      <c r="EXE26" s="1538"/>
      <c r="EXF26" s="1538"/>
      <c r="EXG26" s="1538"/>
      <c r="EXH26" s="1538"/>
      <c r="EXI26" s="1538"/>
      <c r="EXJ26" s="1538"/>
      <c r="EXK26" s="1538"/>
      <c r="EXL26" s="1538"/>
      <c r="EXM26" s="1538"/>
      <c r="EXN26" s="1538"/>
      <c r="EXO26" s="1538"/>
      <c r="EXP26" s="1538"/>
      <c r="EXQ26" s="1538"/>
      <c r="EXR26" s="1538"/>
      <c r="EXS26" s="1538"/>
      <c r="EXT26" s="1538"/>
      <c r="EXU26" s="1538"/>
      <c r="EXV26" s="1538"/>
      <c r="EXW26" s="1538"/>
      <c r="EXX26" s="1538"/>
      <c r="EXY26" s="1538"/>
      <c r="EXZ26" s="1538"/>
      <c r="EYA26" s="1538"/>
      <c r="EYB26" s="1538"/>
      <c r="EYC26" s="1538"/>
      <c r="EYD26" s="1538"/>
      <c r="EYE26" s="1538"/>
      <c r="EYF26" s="1538"/>
      <c r="EYG26" s="1538"/>
      <c r="EYH26" s="1538"/>
      <c r="EYI26" s="1538"/>
      <c r="EYJ26" s="1538"/>
      <c r="EYK26" s="1538"/>
      <c r="EYL26" s="1538"/>
      <c r="EYM26" s="1538"/>
      <c r="EYN26" s="1538"/>
      <c r="EYO26" s="1538"/>
      <c r="EYP26" s="1538"/>
      <c r="EYQ26" s="1538"/>
      <c r="EYR26" s="1538"/>
      <c r="EYS26" s="1538"/>
      <c r="EYT26" s="1538"/>
      <c r="EYU26" s="1538"/>
      <c r="EYV26" s="1538"/>
      <c r="EYW26" s="1538"/>
      <c r="EYX26" s="1538"/>
      <c r="EYY26" s="1538"/>
      <c r="EYZ26" s="1538"/>
      <c r="EZA26" s="1538"/>
      <c r="EZB26" s="1538"/>
      <c r="EZC26" s="1538"/>
      <c r="EZD26" s="1538"/>
      <c r="EZE26" s="1538"/>
      <c r="EZF26" s="1538"/>
      <c r="EZG26" s="1538"/>
      <c r="EZH26" s="1538"/>
      <c r="EZI26" s="1538"/>
      <c r="EZJ26" s="1538"/>
      <c r="EZK26" s="1538"/>
      <c r="EZL26" s="1538"/>
      <c r="EZM26" s="1538"/>
      <c r="EZN26" s="1538"/>
      <c r="EZO26" s="1538"/>
      <c r="EZP26" s="1538"/>
      <c r="EZQ26" s="1538"/>
      <c r="EZR26" s="1538"/>
      <c r="EZS26" s="1538"/>
      <c r="EZT26" s="1538"/>
      <c r="EZU26" s="1538"/>
      <c r="EZV26" s="1538"/>
      <c r="EZW26" s="1538"/>
      <c r="EZX26" s="1538"/>
      <c r="EZY26" s="1538"/>
      <c r="EZZ26" s="1538"/>
      <c r="FAA26" s="1538"/>
      <c r="FAB26" s="1538"/>
      <c r="FAC26" s="1538"/>
      <c r="FAD26" s="1538"/>
      <c r="FAE26" s="1538"/>
      <c r="FAF26" s="1538"/>
      <c r="FAG26" s="1538"/>
      <c r="FAH26" s="1538"/>
      <c r="FAI26" s="1538"/>
      <c r="FAJ26" s="1538"/>
      <c r="FAK26" s="1538"/>
      <c r="FAL26" s="1538"/>
      <c r="FAM26" s="1538"/>
      <c r="FAN26" s="1538"/>
      <c r="FAO26" s="1538"/>
      <c r="FAP26" s="1538"/>
      <c r="FAQ26" s="1538"/>
      <c r="FAR26" s="1538"/>
      <c r="FAS26" s="1538"/>
      <c r="FAT26" s="1538"/>
      <c r="FAU26" s="1538"/>
      <c r="FAV26" s="1538"/>
      <c r="FAW26" s="1538"/>
      <c r="FAX26" s="1538"/>
      <c r="FAY26" s="1538"/>
      <c r="FAZ26" s="1538"/>
      <c r="FBA26" s="1538"/>
      <c r="FBB26" s="1538"/>
      <c r="FBC26" s="1538"/>
      <c r="FBD26" s="1538"/>
      <c r="FBE26" s="1538"/>
      <c r="FBF26" s="1538"/>
      <c r="FBG26" s="1538"/>
      <c r="FBH26" s="1538"/>
      <c r="FBI26" s="1538"/>
      <c r="FBJ26" s="1538"/>
      <c r="FBK26" s="1538"/>
      <c r="FBL26" s="1538"/>
      <c r="FBM26" s="1538"/>
      <c r="FBN26" s="1538"/>
      <c r="FBO26" s="1538"/>
      <c r="FBP26" s="1538"/>
      <c r="FBQ26" s="1538"/>
      <c r="FBR26" s="1538"/>
      <c r="FBS26" s="1538"/>
      <c r="FBT26" s="1538"/>
      <c r="FBU26" s="1538"/>
      <c r="FBV26" s="1538"/>
      <c r="FBW26" s="1538"/>
      <c r="FBX26" s="1538"/>
      <c r="FBY26" s="1538"/>
      <c r="FBZ26" s="1538"/>
      <c r="FCA26" s="1538"/>
      <c r="FCB26" s="1538"/>
      <c r="FCC26" s="1538"/>
      <c r="FCD26" s="1538"/>
      <c r="FCE26" s="1538"/>
      <c r="FCF26" s="1538"/>
      <c r="FCG26" s="1538"/>
      <c r="FCH26" s="1538"/>
      <c r="FCI26" s="1538"/>
      <c r="FCJ26" s="1538"/>
      <c r="FCK26" s="1538"/>
      <c r="FCL26" s="1538"/>
      <c r="FCM26" s="1538"/>
      <c r="FCN26" s="1538"/>
      <c r="FCO26" s="1538"/>
      <c r="FCP26" s="1538"/>
      <c r="FCQ26" s="1538"/>
      <c r="FCR26" s="1538"/>
      <c r="FCS26" s="1538"/>
      <c r="FCT26" s="1538"/>
      <c r="FCU26" s="1538"/>
      <c r="FCV26" s="1538"/>
      <c r="FCW26" s="1538"/>
      <c r="FCX26" s="1538"/>
      <c r="FCY26" s="1538"/>
      <c r="FCZ26" s="1538"/>
      <c r="FDA26" s="1538"/>
      <c r="FDB26" s="1538"/>
      <c r="FDC26" s="1538"/>
      <c r="FDD26" s="1538"/>
      <c r="FDE26" s="1538"/>
      <c r="FDF26" s="1538"/>
      <c r="FDG26" s="1538"/>
      <c r="FDH26" s="1538"/>
      <c r="FDI26" s="1538"/>
      <c r="FDJ26" s="1538"/>
      <c r="FDK26" s="1538"/>
      <c r="FDL26" s="1538"/>
      <c r="FDM26" s="1538"/>
      <c r="FDN26" s="1538"/>
      <c r="FDO26" s="1538"/>
      <c r="FDP26" s="1538"/>
      <c r="FDQ26" s="1538"/>
      <c r="FDR26" s="1538"/>
      <c r="FDS26" s="1538"/>
      <c r="FDT26" s="1538"/>
      <c r="FDU26" s="1538"/>
      <c r="FDV26" s="1538"/>
      <c r="FDW26" s="1538"/>
      <c r="FDX26" s="1538"/>
      <c r="FDY26" s="1538"/>
      <c r="FDZ26" s="1538"/>
      <c r="FEA26" s="1538"/>
      <c r="FEB26" s="1538"/>
      <c r="FEC26" s="1538"/>
      <c r="FED26" s="1538"/>
      <c r="FEE26" s="1538"/>
      <c r="FEF26" s="1538"/>
      <c r="FEG26" s="1538"/>
      <c r="FEH26" s="1538"/>
      <c r="FEI26" s="1538"/>
      <c r="FEJ26" s="1538"/>
      <c r="FEK26" s="1538"/>
      <c r="FEL26" s="1538"/>
      <c r="FEM26" s="1538"/>
      <c r="FEN26" s="1538"/>
      <c r="FEO26" s="1538"/>
      <c r="FEP26" s="1538"/>
      <c r="FEQ26" s="1538"/>
      <c r="FER26" s="1538"/>
      <c r="FES26" s="1538"/>
      <c r="FET26" s="1538"/>
      <c r="FEU26" s="1538"/>
      <c r="FEV26" s="1538"/>
      <c r="FEW26" s="1538"/>
      <c r="FEX26" s="1538"/>
      <c r="FEY26" s="1538"/>
      <c r="FEZ26" s="1538"/>
      <c r="FFA26" s="1538"/>
      <c r="FFB26" s="1538"/>
      <c r="FFC26" s="1538"/>
      <c r="FFD26" s="1538"/>
      <c r="FFE26" s="1538"/>
      <c r="FFF26" s="1538"/>
      <c r="FFG26" s="1538"/>
      <c r="FFH26" s="1538"/>
      <c r="FFI26" s="1538"/>
      <c r="FFJ26" s="1538"/>
      <c r="FFK26" s="1538"/>
      <c r="FFL26" s="1538"/>
      <c r="FFM26" s="1538"/>
      <c r="FFN26" s="1538"/>
      <c r="FFO26" s="1538"/>
      <c r="FFP26" s="1538"/>
      <c r="FFQ26" s="1538"/>
      <c r="FFR26" s="1538"/>
      <c r="FFS26" s="1538"/>
      <c r="FFT26" s="1538"/>
      <c r="FFU26" s="1538"/>
      <c r="FFV26" s="1538"/>
      <c r="FFW26" s="1538"/>
      <c r="FFX26" s="1538"/>
      <c r="FFY26" s="1538"/>
      <c r="FFZ26" s="1538"/>
      <c r="FGA26" s="1538"/>
      <c r="FGB26" s="1538"/>
      <c r="FGC26" s="1538"/>
      <c r="FGD26" s="1538"/>
      <c r="FGE26" s="1538"/>
      <c r="FGF26" s="1538"/>
      <c r="FGG26" s="1538"/>
      <c r="FGH26" s="1538"/>
      <c r="FGI26" s="1538"/>
      <c r="FGJ26" s="1538"/>
      <c r="FGK26" s="1538"/>
      <c r="FGL26" s="1538"/>
      <c r="FGM26" s="1538"/>
      <c r="FGN26" s="1538"/>
      <c r="FGO26" s="1538"/>
      <c r="FGP26" s="1538"/>
      <c r="FGQ26" s="1538"/>
      <c r="FGR26" s="1538"/>
      <c r="FGS26" s="1538"/>
      <c r="FGT26" s="1538"/>
      <c r="FGU26" s="1538"/>
      <c r="FGV26" s="1538"/>
      <c r="FGW26" s="1538"/>
      <c r="FGX26" s="1538"/>
      <c r="FGY26" s="1538"/>
      <c r="FGZ26" s="1538"/>
      <c r="FHA26" s="1538"/>
      <c r="FHB26" s="1538"/>
      <c r="FHC26" s="1538"/>
      <c r="FHD26" s="1538"/>
      <c r="FHE26" s="1538"/>
      <c r="FHF26" s="1538"/>
      <c r="FHG26" s="1538"/>
      <c r="FHH26" s="1538"/>
      <c r="FHI26" s="1538"/>
      <c r="FHJ26" s="1538"/>
      <c r="FHK26" s="1538"/>
      <c r="FHL26" s="1538"/>
      <c r="FHM26" s="1538"/>
      <c r="FHN26" s="1538"/>
      <c r="FHO26" s="1538"/>
      <c r="FHP26" s="1538"/>
      <c r="FHQ26" s="1538"/>
      <c r="FHR26" s="1538"/>
      <c r="FHS26" s="1538"/>
      <c r="FHT26" s="1538"/>
      <c r="FHU26" s="1538"/>
      <c r="FHV26" s="1538"/>
      <c r="FHW26" s="1538"/>
      <c r="FHX26" s="1538"/>
      <c r="FHY26" s="1538"/>
      <c r="FHZ26" s="1538"/>
      <c r="FIA26" s="1538"/>
      <c r="FIB26" s="1538"/>
      <c r="FIC26" s="1538"/>
      <c r="FID26" s="1538"/>
      <c r="FIE26" s="1538"/>
      <c r="FIF26" s="1538"/>
      <c r="FIG26" s="1538"/>
      <c r="FIH26" s="1538"/>
      <c r="FII26" s="1538"/>
      <c r="FIJ26" s="1538"/>
      <c r="FIK26" s="1538"/>
      <c r="FIL26" s="1538"/>
      <c r="FIM26" s="1538"/>
      <c r="FIN26" s="1538"/>
      <c r="FIO26" s="1538"/>
      <c r="FIP26" s="1538"/>
      <c r="FIQ26" s="1538"/>
      <c r="FIR26" s="1538"/>
      <c r="FIS26" s="1538"/>
      <c r="FIT26" s="1538"/>
      <c r="FIU26" s="1538"/>
      <c r="FIV26" s="1538"/>
      <c r="FIW26" s="1538"/>
      <c r="FIX26" s="1538"/>
      <c r="FIY26" s="1538"/>
      <c r="FIZ26" s="1538"/>
      <c r="FJA26" s="1538"/>
      <c r="FJB26" s="1538"/>
      <c r="FJC26" s="1538"/>
      <c r="FJD26" s="1538"/>
      <c r="FJE26" s="1538"/>
      <c r="FJF26" s="1538"/>
      <c r="FJG26" s="1538"/>
      <c r="FJH26" s="1538"/>
      <c r="FJI26" s="1538"/>
      <c r="FJJ26" s="1538"/>
      <c r="FJK26" s="1538"/>
      <c r="FJL26" s="1538"/>
      <c r="FJM26" s="1538"/>
      <c r="FJN26" s="1538"/>
      <c r="FJO26" s="1538"/>
      <c r="FJP26" s="1538"/>
      <c r="FJQ26" s="1538"/>
      <c r="FJR26" s="1538"/>
      <c r="FJS26" s="1538"/>
      <c r="FJT26" s="1538"/>
      <c r="FJU26" s="1538"/>
      <c r="FJV26" s="1538"/>
      <c r="FJW26" s="1538"/>
      <c r="FJX26" s="1538"/>
      <c r="FJY26" s="1538"/>
      <c r="FJZ26" s="1538"/>
      <c r="FKA26" s="1538"/>
      <c r="FKB26" s="1538"/>
      <c r="FKC26" s="1538"/>
      <c r="FKD26" s="1538"/>
      <c r="FKE26" s="1538"/>
      <c r="FKF26" s="1538"/>
      <c r="FKG26" s="1538"/>
      <c r="FKH26" s="1538"/>
      <c r="FKI26" s="1538"/>
      <c r="FKJ26" s="1538"/>
      <c r="FKK26" s="1538"/>
      <c r="FKL26" s="1538"/>
      <c r="FKM26" s="1538"/>
      <c r="FKN26" s="1538"/>
      <c r="FKO26" s="1538"/>
      <c r="FKP26" s="1538"/>
      <c r="FKQ26" s="1538"/>
      <c r="FKR26" s="1538"/>
      <c r="FKS26" s="1538"/>
      <c r="FKT26" s="1538"/>
      <c r="FKU26" s="1538"/>
      <c r="FKV26" s="1538"/>
      <c r="FKW26" s="1538"/>
      <c r="FKX26" s="1538"/>
      <c r="FKY26" s="1538"/>
      <c r="FKZ26" s="1538"/>
      <c r="FLA26" s="1538"/>
      <c r="FLB26" s="1538"/>
      <c r="FLC26" s="1538"/>
      <c r="FLD26" s="1538"/>
      <c r="FLE26" s="1538"/>
      <c r="FLF26" s="1538"/>
      <c r="FLG26" s="1538"/>
      <c r="FLH26" s="1538"/>
      <c r="FLI26" s="1538"/>
      <c r="FLJ26" s="1538"/>
      <c r="FLK26" s="1538"/>
      <c r="FLL26" s="1538"/>
      <c r="FLM26" s="1538"/>
      <c r="FLN26" s="1538"/>
      <c r="FLO26" s="1538"/>
      <c r="FLP26" s="1538"/>
      <c r="FLQ26" s="1538"/>
      <c r="FLR26" s="1538"/>
      <c r="FLS26" s="1538"/>
      <c r="FLT26" s="1538"/>
      <c r="FLU26" s="1538"/>
      <c r="FLV26" s="1538"/>
      <c r="FLW26" s="1538"/>
      <c r="FLX26" s="1538"/>
      <c r="FLY26" s="1538"/>
      <c r="FLZ26" s="1538"/>
      <c r="FMA26" s="1538"/>
      <c r="FMB26" s="1538"/>
      <c r="FMC26" s="1538"/>
      <c r="FMD26" s="1538"/>
      <c r="FME26" s="1538"/>
      <c r="FMF26" s="1538"/>
      <c r="FMG26" s="1538"/>
      <c r="FMH26" s="1538"/>
      <c r="FMI26" s="1538"/>
      <c r="FMJ26" s="1538"/>
      <c r="FMK26" s="1538"/>
      <c r="FML26" s="1538"/>
      <c r="FMM26" s="1538"/>
      <c r="FMN26" s="1538"/>
      <c r="FMO26" s="1538"/>
      <c r="FMP26" s="1538"/>
      <c r="FMQ26" s="1538"/>
      <c r="FMR26" s="1538"/>
      <c r="FMS26" s="1538"/>
      <c r="FMT26" s="1538"/>
      <c r="FMU26" s="1538"/>
      <c r="FMV26" s="1538"/>
      <c r="FMW26" s="1538"/>
      <c r="FMX26" s="1538"/>
      <c r="FMY26" s="1538"/>
      <c r="FMZ26" s="1538"/>
      <c r="FNA26" s="1538"/>
      <c r="FNB26" s="1538"/>
      <c r="FNC26" s="1538"/>
      <c r="FND26" s="1538"/>
      <c r="FNE26" s="1538"/>
      <c r="FNF26" s="1538"/>
      <c r="FNG26" s="1538"/>
      <c r="FNH26" s="1538"/>
      <c r="FNI26" s="1538"/>
      <c r="FNJ26" s="1538"/>
      <c r="FNK26" s="1538"/>
      <c r="FNL26" s="1538"/>
      <c r="FNM26" s="1538"/>
      <c r="FNN26" s="1538"/>
      <c r="FNO26" s="1538"/>
      <c r="FNP26" s="1538"/>
      <c r="FNQ26" s="1538"/>
      <c r="FNR26" s="1538"/>
      <c r="FNS26" s="1538"/>
      <c r="FNT26" s="1538"/>
      <c r="FNU26" s="1538"/>
      <c r="FNV26" s="1538"/>
      <c r="FNW26" s="1538"/>
      <c r="FNX26" s="1538"/>
      <c r="FNY26" s="1538"/>
      <c r="FNZ26" s="1538"/>
      <c r="FOA26" s="1538"/>
      <c r="FOB26" s="1538"/>
      <c r="FOC26" s="1538"/>
      <c r="FOD26" s="1538"/>
      <c r="FOE26" s="1538"/>
      <c r="FOF26" s="1538"/>
      <c r="FOG26" s="1538"/>
      <c r="FOH26" s="1538"/>
      <c r="FOI26" s="1538"/>
      <c r="FOJ26" s="1538"/>
      <c r="FOK26" s="1538"/>
      <c r="FOL26" s="1538"/>
      <c r="FOM26" s="1538"/>
      <c r="FON26" s="1538"/>
      <c r="FOO26" s="1538"/>
      <c r="FOP26" s="1538"/>
      <c r="FOQ26" s="1538"/>
      <c r="FOR26" s="1538"/>
      <c r="FOS26" s="1538"/>
      <c r="FOT26" s="1538"/>
      <c r="FOU26" s="1538"/>
      <c r="FOV26" s="1538"/>
      <c r="FOW26" s="1538"/>
      <c r="FOX26" s="1538"/>
      <c r="FOY26" s="1538"/>
      <c r="FOZ26" s="1538"/>
      <c r="FPA26" s="1538"/>
      <c r="FPB26" s="1538"/>
      <c r="FPC26" s="1538"/>
      <c r="FPD26" s="1538"/>
      <c r="FPE26" s="1538"/>
      <c r="FPF26" s="1538"/>
      <c r="FPG26" s="1538"/>
      <c r="FPH26" s="1538"/>
      <c r="FPI26" s="1538"/>
      <c r="FPJ26" s="1538"/>
      <c r="FPK26" s="1538"/>
      <c r="FPL26" s="1538"/>
      <c r="FPM26" s="1538"/>
      <c r="FPN26" s="1538"/>
      <c r="FPO26" s="1538"/>
      <c r="FPP26" s="1538"/>
      <c r="FPQ26" s="1538"/>
      <c r="FPR26" s="1538"/>
      <c r="FPS26" s="1538"/>
      <c r="FPT26" s="1538"/>
      <c r="FPU26" s="1538"/>
      <c r="FPV26" s="1538"/>
      <c r="FPW26" s="1538"/>
      <c r="FPX26" s="1538"/>
      <c r="FPY26" s="1538"/>
      <c r="FPZ26" s="1538"/>
      <c r="FQA26" s="1538"/>
      <c r="FQB26" s="1538"/>
      <c r="FQC26" s="1538"/>
      <c r="FQD26" s="1538"/>
      <c r="FQE26" s="1538"/>
      <c r="FQF26" s="1538"/>
      <c r="FQG26" s="1538"/>
      <c r="FQH26" s="1538"/>
      <c r="FQI26" s="1538"/>
      <c r="FQJ26" s="1538"/>
      <c r="FQK26" s="1538"/>
      <c r="FQL26" s="1538"/>
      <c r="FQM26" s="1538"/>
      <c r="FQN26" s="1538"/>
      <c r="FQO26" s="1538"/>
      <c r="FQP26" s="1538"/>
      <c r="FQQ26" s="1538"/>
      <c r="FQR26" s="1538"/>
      <c r="FQS26" s="1538"/>
      <c r="FQT26" s="1538"/>
      <c r="FQU26" s="1538"/>
      <c r="FQV26" s="1538"/>
      <c r="FQW26" s="1538"/>
      <c r="FQX26" s="1538"/>
      <c r="FQY26" s="1538"/>
      <c r="FQZ26" s="1538"/>
      <c r="FRA26" s="1538"/>
      <c r="FRB26" s="1538"/>
      <c r="FRC26" s="1538"/>
      <c r="FRD26" s="1538"/>
      <c r="FRE26" s="1538"/>
      <c r="FRF26" s="1538"/>
      <c r="FRG26" s="1538"/>
      <c r="FRH26" s="1538"/>
      <c r="FRI26" s="1538"/>
      <c r="FRJ26" s="1538"/>
      <c r="FRK26" s="1538"/>
      <c r="FRL26" s="1538"/>
      <c r="FRM26" s="1538"/>
      <c r="FRN26" s="1538"/>
      <c r="FRO26" s="1538"/>
      <c r="FRP26" s="1538"/>
      <c r="FRQ26" s="1538"/>
      <c r="FRR26" s="1538"/>
      <c r="FRS26" s="1538"/>
      <c r="FRT26" s="1538"/>
      <c r="FRU26" s="1538"/>
      <c r="FRV26" s="1538"/>
      <c r="FRW26" s="1538"/>
      <c r="FRX26" s="1538"/>
      <c r="FRY26" s="1538"/>
      <c r="FRZ26" s="1538"/>
      <c r="FSA26" s="1538"/>
      <c r="FSB26" s="1538"/>
      <c r="FSC26" s="1538"/>
      <c r="FSD26" s="1538"/>
      <c r="FSE26" s="1538"/>
      <c r="FSF26" s="1538"/>
      <c r="FSG26" s="1538"/>
      <c r="FSH26" s="1538"/>
      <c r="FSI26" s="1538"/>
      <c r="FSJ26" s="1538"/>
      <c r="FSK26" s="1538"/>
      <c r="FSL26" s="1538"/>
      <c r="FSM26" s="1538"/>
      <c r="FSN26" s="1538"/>
      <c r="FSO26" s="1538"/>
      <c r="FSP26" s="1538"/>
      <c r="FSQ26" s="1538"/>
      <c r="FSR26" s="1538"/>
      <c r="FSS26" s="1538"/>
      <c r="FST26" s="1538"/>
      <c r="FSU26" s="1538"/>
      <c r="FSV26" s="1538"/>
      <c r="FSW26" s="1538"/>
      <c r="FSX26" s="1538"/>
      <c r="FSY26" s="1538"/>
      <c r="FSZ26" s="1538"/>
      <c r="FTA26" s="1538"/>
      <c r="FTB26" s="1538"/>
      <c r="FTC26" s="1538"/>
      <c r="FTD26" s="1538"/>
      <c r="FTE26" s="1538"/>
      <c r="FTF26" s="1538"/>
      <c r="FTG26" s="1538"/>
      <c r="FTH26" s="1538"/>
      <c r="FTI26" s="1538"/>
      <c r="FTJ26" s="1538"/>
      <c r="FTK26" s="1538"/>
      <c r="FTL26" s="1538"/>
      <c r="FTM26" s="1538"/>
      <c r="FTN26" s="1538"/>
      <c r="FTO26" s="1538"/>
      <c r="FTP26" s="1538"/>
      <c r="FTQ26" s="1538"/>
      <c r="FTR26" s="1538"/>
      <c r="FTS26" s="1538"/>
      <c r="FTT26" s="1538"/>
      <c r="FTU26" s="1538"/>
      <c r="FTV26" s="1538"/>
      <c r="FTW26" s="1538"/>
      <c r="FTX26" s="1538"/>
      <c r="FTY26" s="1538"/>
      <c r="FTZ26" s="1538"/>
      <c r="FUA26" s="1538"/>
      <c r="FUB26" s="1538"/>
      <c r="FUC26" s="1538"/>
      <c r="FUD26" s="1538"/>
      <c r="FUE26" s="1538"/>
      <c r="FUF26" s="1538"/>
      <c r="FUG26" s="1538"/>
      <c r="FUH26" s="1538"/>
      <c r="FUI26" s="1538"/>
      <c r="FUJ26" s="1538"/>
      <c r="FUK26" s="1538"/>
      <c r="FUL26" s="1538"/>
      <c r="FUM26" s="1538"/>
      <c r="FUN26" s="1538"/>
      <c r="FUO26" s="1538"/>
      <c r="FUP26" s="1538"/>
      <c r="FUQ26" s="1538"/>
      <c r="FUR26" s="1538"/>
      <c r="FUS26" s="1538"/>
      <c r="FUT26" s="1538"/>
      <c r="FUU26" s="1538"/>
      <c r="FUV26" s="1538"/>
      <c r="FUW26" s="1538"/>
      <c r="FUX26" s="1538"/>
      <c r="FUY26" s="1538"/>
      <c r="FUZ26" s="1538"/>
      <c r="FVA26" s="1538"/>
      <c r="FVB26" s="1538"/>
      <c r="FVC26" s="1538"/>
      <c r="FVD26" s="1538"/>
      <c r="FVE26" s="1538"/>
      <c r="FVF26" s="1538"/>
      <c r="FVG26" s="1538"/>
      <c r="FVH26" s="1538"/>
      <c r="FVI26" s="1538"/>
      <c r="FVJ26" s="1538"/>
      <c r="FVK26" s="1538"/>
      <c r="FVL26" s="1538"/>
      <c r="FVM26" s="1538"/>
      <c r="FVN26" s="1538"/>
      <c r="FVO26" s="1538"/>
      <c r="FVP26" s="1538"/>
      <c r="FVQ26" s="1538"/>
      <c r="FVR26" s="1538"/>
      <c r="FVS26" s="1538"/>
      <c r="FVT26" s="1538"/>
      <c r="FVU26" s="1538"/>
      <c r="FVV26" s="1538"/>
      <c r="FVW26" s="1538"/>
      <c r="FVX26" s="1538"/>
      <c r="FVY26" s="1538"/>
      <c r="FVZ26" s="1538"/>
      <c r="FWA26" s="1538"/>
      <c r="FWB26" s="1538"/>
      <c r="FWC26" s="1538"/>
      <c r="FWD26" s="1538"/>
      <c r="FWE26" s="1538"/>
      <c r="FWF26" s="1538"/>
      <c r="FWG26" s="1538"/>
      <c r="FWH26" s="1538"/>
      <c r="FWI26" s="1538"/>
      <c r="FWJ26" s="1538"/>
      <c r="FWK26" s="1538"/>
      <c r="FWL26" s="1538"/>
      <c r="FWM26" s="1538"/>
      <c r="FWN26" s="1538"/>
      <c r="FWO26" s="1538"/>
      <c r="FWP26" s="1538"/>
      <c r="FWQ26" s="1538"/>
      <c r="FWR26" s="1538"/>
      <c r="FWS26" s="1538"/>
      <c r="FWT26" s="1538"/>
      <c r="FWU26" s="1538"/>
      <c r="FWV26" s="1538"/>
      <c r="FWW26" s="1538"/>
      <c r="FWX26" s="1538"/>
      <c r="FWY26" s="1538"/>
      <c r="FWZ26" s="1538"/>
      <c r="FXA26" s="1538"/>
      <c r="FXB26" s="1538"/>
      <c r="FXC26" s="1538"/>
      <c r="FXD26" s="1538"/>
      <c r="FXE26" s="1538"/>
      <c r="FXF26" s="1538"/>
      <c r="FXG26" s="1538"/>
      <c r="FXH26" s="1538"/>
      <c r="FXI26" s="1538"/>
      <c r="FXJ26" s="1538"/>
      <c r="FXK26" s="1538"/>
      <c r="FXL26" s="1538"/>
      <c r="FXM26" s="1538"/>
      <c r="FXN26" s="1538"/>
      <c r="FXO26" s="1538"/>
      <c r="FXP26" s="1538"/>
      <c r="FXQ26" s="1538"/>
      <c r="FXR26" s="1538"/>
      <c r="FXS26" s="1538"/>
      <c r="FXT26" s="1538"/>
      <c r="FXU26" s="1538"/>
      <c r="FXV26" s="1538"/>
      <c r="FXW26" s="1538"/>
      <c r="FXX26" s="1538"/>
      <c r="FXY26" s="1538"/>
      <c r="FXZ26" s="1538"/>
      <c r="FYA26" s="1538"/>
      <c r="FYB26" s="1538"/>
      <c r="FYC26" s="1538"/>
      <c r="FYD26" s="1538"/>
      <c r="FYE26" s="1538"/>
      <c r="FYF26" s="1538"/>
      <c r="FYG26" s="1538"/>
      <c r="FYH26" s="1538"/>
      <c r="FYI26" s="1538"/>
      <c r="FYJ26" s="1538"/>
      <c r="FYK26" s="1538"/>
      <c r="FYL26" s="1538"/>
      <c r="FYM26" s="1538"/>
      <c r="FYN26" s="1538"/>
      <c r="FYO26" s="1538"/>
      <c r="FYP26" s="1538"/>
      <c r="FYQ26" s="1538"/>
      <c r="FYR26" s="1538"/>
      <c r="FYS26" s="1538"/>
      <c r="FYT26" s="1538"/>
      <c r="FYU26" s="1538"/>
      <c r="FYV26" s="1538"/>
      <c r="FYW26" s="1538"/>
      <c r="FYX26" s="1538"/>
      <c r="FYY26" s="1538"/>
      <c r="FYZ26" s="1538"/>
      <c r="FZA26" s="1538"/>
      <c r="FZB26" s="1538"/>
      <c r="FZC26" s="1538"/>
      <c r="FZD26" s="1538"/>
      <c r="FZE26" s="1538"/>
      <c r="FZF26" s="1538"/>
      <c r="FZG26" s="1538"/>
      <c r="FZH26" s="1538"/>
      <c r="FZI26" s="1538"/>
      <c r="FZJ26" s="1538"/>
      <c r="FZK26" s="1538"/>
      <c r="FZL26" s="1538"/>
      <c r="FZM26" s="1538"/>
      <c r="FZN26" s="1538"/>
      <c r="FZO26" s="1538"/>
      <c r="FZP26" s="1538"/>
      <c r="FZQ26" s="1538"/>
      <c r="FZR26" s="1538"/>
      <c r="FZS26" s="1538"/>
      <c r="FZT26" s="1538"/>
      <c r="FZU26" s="1538"/>
      <c r="FZV26" s="1538"/>
      <c r="FZW26" s="1538"/>
      <c r="FZX26" s="1538"/>
      <c r="FZY26" s="1538"/>
      <c r="FZZ26" s="1538"/>
      <c r="GAA26" s="1538"/>
      <c r="GAB26" s="1538"/>
      <c r="GAC26" s="1538"/>
      <c r="GAD26" s="1538"/>
      <c r="GAE26" s="1538"/>
      <c r="GAF26" s="1538"/>
      <c r="GAG26" s="1538"/>
      <c r="GAH26" s="1538"/>
      <c r="GAI26" s="1538"/>
      <c r="GAJ26" s="1538"/>
      <c r="GAK26" s="1538"/>
      <c r="GAL26" s="1538"/>
      <c r="GAM26" s="1538"/>
      <c r="GAN26" s="1538"/>
      <c r="GAO26" s="1538"/>
      <c r="GAP26" s="1538"/>
      <c r="GAQ26" s="1538"/>
      <c r="GAR26" s="1538"/>
      <c r="GAS26" s="1538"/>
      <c r="GAT26" s="1538"/>
      <c r="GAU26" s="1538"/>
      <c r="GAV26" s="1538"/>
      <c r="GAW26" s="1538"/>
      <c r="GAX26" s="1538"/>
      <c r="GAY26" s="1538"/>
      <c r="GAZ26" s="1538"/>
      <c r="GBA26" s="1538"/>
      <c r="GBB26" s="1538"/>
      <c r="GBC26" s="1538"/>
      <c r="GBD26" s="1538"/>
      <c r="GBE26" s="1538"/>
      <c r="GBF26" s="1538"/>
      <c r="GBG26" s="1538"/>
      <c r="GBH26" s="1538"/>
      <c r="GBI26" s="1538"/>
      <c r="GBJ26" s="1538"/>
      <c r="GBK26" s="1538"/>
      <c r="GBL26" s="1538"/>
      <c r="GBM26" s="1538"/>
      <c r="GBN26" s="1538"/>
      <c r="GBO26" s="1538"/>
      <c r="GBP26" s="1538"/>
      <c r="GBQ26" s="1538"/>
      <c r="GBR26" s="1538"/>
      <c r="GBS26" s="1538"/>
      <c r="GBT26" s="1538"/>
      <c r="GBU26" s="1538"/>
      <c r="GBV26" s="1538"/>
      <c r="GBW26" s="1538"/>
      <c r="GBX26" s="1538"/>
      <c r="GBY26" s="1538"/>
      <c r="GBZ26" s="1538"/>
      <c r="GCA26" s="1538"/>
      <c r="GCB26" s="1538"/>
      <c r="GCC26" s="1538"/>
      <c r="GCD26" s="1538"/>
      <c r="GCE26" s="1538"/>
      <c r="GCF26" s="1538"/>
      <c r="GCG26" s="1538"/>
      <c r="GCH26" s="1538"/>
      <c r="GCI26" s="1538"/>
      <c r="GCJ26" s="1538"/>
      <c r="GCK26" s="1538"/>
      <c r="GCL26" s="1538"/>
      <c r="GCM26" s="1538"/>
      <c r="GCN26" s="1538"/>
      <c r="GCO26" s="1538"/>
      <c r="GCP26" s="1538"/>
      <c r="GCQ26" s="1538"/>
      <c r="GCR26" s="1538"/>
      <c r="GCS26" s="1538"/>
      <c r="GCT26" s="1538"/>
      <c r="GCU26" s="1538"/>
      <c r="GCV26" s="1538"/>
      <c r="GCW26" s="1538"/>
      <c r="GCX26" s="1538"/>
      <c r="GCY26" s="1538"/>
      <c r="GCZ26" s="1538"/>
      <c r="GDA26" s="1538"/>
      <c r="GDB26" s="1538"/>
      <c r="GDC26" s="1538"/>
      <c r="GDD26" s="1538"/>
      <c r="GDE26" s="1538"/>
      <c r="GDF26" s="1538"/>
      <c r="GDG26" s="1538"/>
      <c r="GDH26" s="1538"/>
      <c r="GDI26" s="1538"/>
      <c r="GDJ26" s="1538"/>
      <c r="GDK26" s="1538"/>
      <c r="GDL26" s="1538"/>
      <c r="GDM26" s="1538"/>
      <c r="GDN26" s="1538"/>
      <c r="GDO26" s="1538"/>
      <c r="GDP26" s="1538"/>
      <c r="GDQ26" s="1538"/>
      <c r="GDR26" s="1538"/>
      <c r="GDS26" s="1538"/>
      <c r="GDT26" s="1538"/>
      <c r="GDU26" s="1538"/>
      <c r="GDV26" s="1538"/>
      <c r="GDW26" s="1538"/>
      <c r="GDX26" s="1538"/>
      <c r="GDY26" s="1538"/>
      <c r="GDZ26" s="1538"/>
      <c r="GEA26" s="1538"/>
      <c r="GEB26" s="1538"/>
      <c r="GEC26" s="1538"/>
      <c r="GED26" s="1538"/>
      <c r="GEE26" s="1538"/>
      <c r="GEF26" s="1538"/>
      <c r="GEG26" s="1538"/>
      <c r="GEH26" s="1538"/>
      <c r="GEI26" s="1538"/>
      <c r="GEJ26" s="1538"/>
      <c r="GEK26" s="1538"/>
      <c r="GEL26" s="1538"/>
      <c r="GEM26" s="1538"/>
      <c r="GEN26" s="1538"/>
      <c r="GEO26" s="1538"/>
      <c r="GEP26" s="1538"/>
      <c r="GEQ26" s="1538"/>
      <c r="GER26" s="1538"/>
      <c r="GES26" s="1538"/>
      <c r="GET26" s="1538"/>
      <c r="GEU26" s="1538"/>
      <c r="GEV26" s="1538"/>
      <c r="GEW26" s="1538"/>
      <c r="GEX26" s="1538"/>
      <c r="GEY26" s="1538"/>
      <c r="GEZ26" s="1538"/>
      <c r="GFA26" s="1538"/>
      <c r="GFB26" s="1538"/>
      <c r="GFC26" s="1538"/>
      <c r="GFD26" s="1538"/>
      <c r="GFE26" s="1538"/>
      <c r="GFF26" s="1538"/>
      <c r="GFG26" s="1538"/>
      <c r="GFH26" s="1538"/>
      <c r="GFI26" s="1538"/>
      <c r="GFJ26" s="1538"/>
      <c r="GFK26" s="1538"/>
      <c r="GFL26" s="1538"/>
      <c r="GFM26" s="1538"/>
      <c r="GFN26" s="1538"/>
      <c r="GFO26" s="1538"/>
      <c r="GFP26" s="1538"/>
      <c r="GFQ26" s="1538"/>
      <c r="GFR26" s="1538"/>
      <c r="GFS26" s="1538"/>
      <c r="GFT26" s="1538"/>
      <c r="GFU26" s="1538"/>
      <c r="GFV26" s="1538"/>
      <c r="GFW26" s="1538"/>
      <c r="GFX26" s="1538"/>
      <c r="GFY26" s="1538"/>
      <c r="GFZ26" s="1538"/>
      <c r="GGA26" s="1538"/>
      <c r="GGB26" s="1538"/>
      <c r="GGC26" s="1538"/>
      <c r="GGD26" s="1538"/>
      <c r="GGE26" s="1538"/>
      <c r="GGF26" s="1538"/>
      <c r="GGG26" s="1538"/>
      <c r="GGH26" s="1538"/>
      <c r="GGI26" s="1538"/>
      <c r="GGJ26" s="1538"/>
      <c r="GGK26" s="1538"/>
      <c r="GGL26" s="1538"/>
      <c r="GGM26" s="1538"/>
      <c r="GGN26" s="1538"/>
      <c r="GGO26" s="1538"/>
      <c r="GGP26" s="1538"/>
      <c r="GGQ26" s="1538"/>
      <c r="GGR26" s="1538"/>
      <c r="GGS26" s="1538"/>
      <c r="GGT26" s="1538"/>
      <c r="GGU26" s="1538"/>
      <c r="GGV26" s="1538"/>
      <c r="GGW26" s="1538"/>
      <c r="GGX26" s="1538"/>
      <c r="GGY26" s="1538"/>
      <c r="GGZ26" s="1538"/>
      <c r="GHA26" s="1538"/>
      <c r="GHB26" s="1538"/>
      <c r="GHC26" s="1538"/>
      <c r="GHD26" s="1538"/>
      <c r="GHE26" s="1538"/>
      <c r="GHF26" s="1538"/>
      <c r="GHG26" s="1538"/>
      <c r="GHH26" s="1538"/>
      <c r="GHI26" s="1538"/>
      <c r="GHJ26" s="1538"/>
      <c r="GHK26" s="1538"/>
      <c r="GHL26" s="1538"/>
      <c r="GHM26" s="1538"/>
      <c r="GHN26" s="1538"/>
      <c r="GHO26" s="1538"/>
      <c r="GHP26" s="1538"/>
      <c r="GHQ26" s="1538"/>
      <c r="GHR26" s="1538"/>
      <c r="GHS26" s="1538"/>
      <c r="GHT26" s="1538"/>
      <c r="GHU26" s="1538"/>
      <c r="GHV26" s="1538"/>
      <c r="GHW26" s="1538"/>
      <c r="GHX26" s="1538"/>
      <c r="GHY26" s="1538"/>
      <c r="GHZ26" s="1538"/>
      <c r="GIA26" s="1538"/>
      <c r="GIB26" s="1538"/>
      <c r="GIC26" s="1538"/>
      <c r="GID26" s="1538"/>
      <c r="GIE26" s="1538"/>
      <c r="GIF26" s="1538"/>
      <c r="GIG26" s="1538"/>
      <c r="GIH26" s="1538"/>
      <c r="GII26" s="1538"/>
      <c r="GIJ26" s="1538"/>
      <c r="GIK26" s="1538"/>
      <c r="GIL26" s="1538"/>
      <c r="GIM26" s="1538"/>
      <c r="GIN26" s="1538"/>
      <c r="GIO26" s="1538"/>
      <c r="GIP26" s="1538"/>
      <c r="GIQ26" s="1538"/>
      <c r="GIR26" s="1538"/>
      <c r="GIS26" s="1538"/>
      <c r="GIT26" s="1538"/>
      <c r="GIU26" s="1538"/>
      <c r="GIV26" s="1538"/>
      <c r="GIW26" s="1538"/>
      <c r="GIX26" s="1538"/>
      <c r="GIY26" s="1538"/>
      <c r="GIZ26" s="1538"/>
      <c r="GJA26" s="1538"/>
      <c r="GJB26" s="1538"/>
      <c r="GJC26" s="1538"/>
      <c r="GJD26" s="1538"/>
      <c r="GJE26" s="1538"/>
      <c r="GJF26" s="1538"/>
      <c r="GJG26" s="1538"/>
      <c r="GJH26" s="1538"/>
      <c r="GJI26" s="1538"/>
      <c r="GJJ26" s="1538"/>
      <c r="GJK26" s="1538"/>
      <c r="GJL26" s="1538"/>
      <c r="GJM26" s="1538"/>
      <c r="GJN26" s="1538"/>
      <c r="GJO26" s="1538"/>
      <c r="GJP26" s="1538"/>
      <c r="GJQ26" s="1538"/>
      <c r="GJR26" s="1538"/>
      <c r="GJS26" s="1538"/>
      <c r="GJT26" s="1538"/>
      <c r="GJU26" s="1538"/>
      <c r="GJV26" s="1538"/>
      <c r="GJW26" s="1538"/>
      <c r="GJX26" s="1538"/>
      <c r="GJY26" s="1538"/>
      <c r="GJZ26" s="1538"/>
      <c r="GKA26" s="1538"/>
      <c r="GKB26" s="1538"/>
      <c r="GKC26" s="1538"/>
      <c r="GKD26" s="1538"/>
      <c r="GKE26" s="1538"/>
      <c r="GKF26" s="1538"/>
      <c r="GKG26" s="1538"/>
      <c r="GKH26" s="1538"/>
      <c r="GKI26" s="1538"/>
      <c r="GKJ26" s="1538"/>
      <c r="GKK26" s="1538"/>
      <c r="GKL26" s="1538"/>
      <c r="GKM26" s="1538"/>
      <c r="GKN26" s="1538"/>
      <c r="GKO26" s="1538"/>
      <c r="GKP26" s="1538"/>
      <c r="GKQ26" s="1538"/>
      <c r="GKR26" s="1538"/>
      <c r="GKS26" s="1538"/>
      <c r="GKT26" s="1538"/>
      <c r="GKU26" s="1538"/>
      <c r="GKV26" s="1538"/>
      <c r="GKW26" s="1538"/>
      <c r="GKX26" s="1538"/>
      <c r="GKY26" s="1538"/>
      <c r="GKZ26" s="1538"/>
      <c r="GLA26" s="1538"/>
      <c r="GLB26" s="1538"/>
      <c r="GLC26" s="1538"/>
      <c r="GLD26" s="1538"/>
      <c r="GLE26" s="1538"/>
      <c r="GLF26" s="1538"/>
      <c r="GLG26" s="1538"/>
      <c r="GLH26" s="1538"/>
      <c r="GLI26" s="1538"/>
      <c r="GLJ26" s="1538"/>
      <c r="GLK26" s="1538"/>
      <c r="GLL26" s="1538"/>
      <c r="GLM26" s="1538"/>
      <c r="GLN26" s="1538"/>
      <c r="GLO26" s="1538"/>
      <c r="GLP26" s="1538"/>
      <c r="GLQ26" s="1538"/>
      <c r="GLR26" s="1538"/>
      <c r="GLS26" s="1538"/>
      <c r="GLT26" s="1538"/>
      <c r="GLU26" s="1538"/>
      <c r="GLV26" s="1538"/>
      <c r="GLW26" s="1538"/>
      <c r="GLX26" s="1538"/>
      <c r="GLY26" s="1538"/>
      <c r="GLZ26" s="1538"/>
      <c r="GMA26" s="1538"/>
      <c r="GMB26" s="1538"/>
      <c r="GMC26" s="1538"/>
      <c r="GMD26" s="1538"/>
      <c r="GME26" s="1538"/>
      <c r="GMF26" s="1538"/>
      <c r="GMG26" s="1538"/>
      <c r="GMH26" s="1538"/>
      <c r="GMI26" s="1538"/>
      <c r="GMJ26" s="1538"/>
      <c r="GMK26" s="1538"/>
      <c r="GML26" s="1538"/>
      <c r="GMM26" s="1538"/>
      <c r="GMN26" s="1538"/>
      <c r="GMO26" s="1538"/>
      <c r="GMP26" s="1538"/>
      <c r="GMQ26" s="1538"/>
      <c r="GMR26" s="1538"/>
      <c r="GMS26" s="1538"/>
      <c r="GMT26" s="1538"/>
      <c r="GMU26" s="1538"/>
      <c r="GMV26" s="1538"/>
      <c r="GMW26" s="1538"/>
      <c r="GMX26" s="1538"/>
      <c r="GMY26" s="1538"/>
      <c r="GMZ26" s="1538"/>
      <c r="GNA26" s="1538"/>
      <c r="GNB26" s="1538"/>
      <c r="GNC26" s="1538"/>
      <c r="GND26" s="1538"/>
      <c r="GNE26" s="1538"/>
      <c r="GNF26" s="1538"/>
      <c r="GNG26" s="1538"/>
      <c r="GNH26" s="1538"/>
      <c r="GNI26" s="1538"/>
      <c r="GNJ26" s="1538"/>
      <c r="GNK26" s="1538"/>
      <c r="GNL26" s="1538"/>
      <c r="GNM26" s="1538"/>
      <c r="GNN26" s="1538"/>
      <c r="GNO26" s="1538"/>
      <c r="GNP26" s="1538"/>
      <c r="GNQ26" s="1538"/>
      <c r="GNR26" s="1538"/>
      <c r="GNS26" s="1538"/>
      <c r="GNT26" s="1538"/>
      <c r="GNU26" s="1538"/>
      <c r="GNV26" s="1538"/>
      <c r="GNW26" s="1538"/>
      <c r="GNX26" s="1538"/>
      <c r="GNY26" s="1538"/>
      <c r="GNZ26" s="1538"/>
      <c r="GOA26" s="1538"/>
      <c r="GOB26" s="1538"/>
      <c r="GOC26" s="1538"/>
      <c r="GOD26" s="1538"/>
      <c r="GOE26" s="1538"/>
      <c r="GOF26" s="1538"/>
      <c r="GOG26" s="1538"/>
      <c r="GOH26" s="1538"/>
      <c r="GOI26" s="1538"/>
      <c r="GOJ26" s="1538"/>
      <c r="GOK26" s="1538"/>
      <c r="GOL26" s="1538"/>
      <c r="GOM26" s="1538"/>
      <c r="GON26" s="1538"/>
      <c r="GOO26" s="1538"/>
      <c r="GOP26" s="1538"/>
      <c r="GOQ26" s="1538"/>
      <c r="GOR26" s="1538"/>
      <c r="GOS26" s="1538"/>
      <c r="GOT26" s="1538"/>
      <c r="GOU26" s="1538"/>
      <c r="GOV26" s="1538"/>
      <c r="GOW26" s="1538"/>
      <c r="GOX26" s="1538"/>
      <c r="GOY26" s="1538"/>
      <c r="GOZ26" s="1538"/>
      <c r="GPA26" s="1538"/>
      <c r="GPB26" s="1538"/>
      <c r="GPC26" s="1538"/>
      <c r="GPD26" s="1538"/>
      <c r="GPE26" s="1538"/>
      <c r="GPF26" s="1538"/>
      <c r="GPG26" s="1538"/>
      <c r="GPH26" s="1538"/>
      <c r="GPI26" s="1538"/>
      <c r="GPJ26" s="1538"/>
      <c r="GPK26" s="1538"/>
      <c r="GPL26" s="1538"/>
      <c r="GPM26" s="1538"/>
      <c r="GPN26" s="1538"/>
      <c r="GPO26" s="1538"/>
      <c r="GPP26" s="1538"/>
      <c r="GPQ26" s="1538"/>
      <c r="GPR26" s="1538"/>
      <c r="GPS26" s="1538"/>
      <c r="GPT26" s="1538"/>
      <c r="GPU26" s="1538"/>
      <c r="GPV26" s="1538"/>
      <c r="GPW26" s="1538"/>
      <c r="GPX26" s="1538"/>
      <c r="GPY26" s="1538"/>
      <c r="GPZ26" s="1538"/>
      <c r="GQA26" s="1538"/>
      <c r="GQB26" s="1538"/>
      <c r="GQC26" s="1538"/>
      <c r="GQD26" s="1538"/>
      <c r="GQE26" s="1538"/>
      <c r="GQF26" s="1538"/>
      <c r="GQG26" s="1538"/>
      <c r="GQH26" s="1538"/>
      <c r="GQI26" s="1538"/>
      <c r="GQJ26" s="1538"/>
      <c r="GQK26" s="1538"/>
      <c r="GQL26" s="1538"/>
      <c r="GQM26" s="1538"/>
      <c r="GQN26" s="1538"/>
      <c r="GQO26" s="1538"/>
      <c r="GQP26" s="1538"/>
      <c r="GQQ26" s="1538"/>
      <c r="GQR26" s="1538"/>
      <c r="GQS26" s="1538"/>
      <c r="GQT26" s="1538"/>
      <c r="GQU26" s="1538"/>
      <c r="GQV26" s="1538"/>
      <c r="GQW26" s="1538"/>
      <c r="GQX26" s="1538"/>
      <c r="GQY26" s="1538"/>
      <c r="GQZ26" s="1538"/>
      <c r="GRA26" s="1538"/>
      <c r="GRB26" s="1538"/>
      <c r="GRC26" s="1538"/>
      <c r="GRD26" s="1538"/>
      <c r="GRE26" s="1538"/>
      <c r="GRF26" s="1538"/>
      <c r="GRG26" s="1538"/>
      <c r="GRH26" s="1538"/>
      <c r="GRI26" s="1538"/>
      <c r="GRJ26" s="1538"/>
      <c r="GRK26" s="1538"/>
      <c r="GRL26" s="1538"/>
      <c r="GRM26" s="1538"/>
      <c r="GRN26" s="1538"/>
      <c r="GRO26" s="1538"/>
      <c r="GRP26" s="1538"/>
      <c r="GRQ26" s="1538"/>
      <c r="GRR26" s="1538"/>
      <c r="GRS26" s="1538"/>
      <c r="GRT26" s="1538"/>
      <c r="GRU26" s="1538"/>
      <c r="GRV26" s="1538"/>
      <c r="GRW26" s="1538"/>
      <c r="GRX26" s="1538"/>
      <c r="GRY26" s="1538"/>
      <c r="GRZ26" s="1538"/>
      <c r="GSA26" s="1538"/>
      <c r="GSB26" s="1538"/>
      <c r="GSC26" s="1538"/>
      <c r="GSD26" s="1538"/>
      <c r="GSE26" s="1538"/>
      <c r="GSF26" s="1538"/>
      <c r="GSG26" s="1538"/>
      <c r="GSH26" s="1538"/>
      <c r="GSI26" s="1538"/>
      <c r="GSJ26" s="1538"/>
      <c r="GSK26" s="1538"/>
      <c r="GSL26" s="1538"/>
      <c r="GSM26" s="1538"/>
      <c r="GSN26" s="1538"/>
      <c r="GSO26" s="1538"/>
      <c r="GSP26" s="1538"/>
      <c r="GSQ26" s="1538"/>
      <c r="GSR26" s="1538"/>
      <c r="GSS26" s="1538"/>
      <c r="GST26" s="1538"/>
      <c r="GSU26" s="1538"/>
      <c r="GSV26" s="1538"/>
      <c r="GSW26" s="1538"/>
      <c r="GSX26" s="1538"/>
      <c r="GSY26" s="1538"/>
      <c r="GSZ26" s="1538"/>
      <c r="GTA26" s="1538"/>
      <c r="GTB26" s="1538"/>
      <c r="GTC26" s="1538"/>
      <c r="GTD26" s="1538"/>
      <c r="GTE26" s="1538"/>
      <c r="GTF26" s="1538"/>
      <c r="GTG26" s="1538"/>
      <c r="GTH26" s="1538"/>
      <c r="GTI26" s="1538"/>
      <c r="GTJ26" s="1538"/>
      <c r="GTK26" s="1538"/>
      <c r="GTL26" s="1538"/>
      <c r="GTM26" s="1538"/>
      <c r="GTN26" s="1538"/>
      <c r="GTO26" s="1538"/>
      <c r="GTP26" s="1538"/>
      <c r="GTQ26" s="1538"/>
      <c r="GTR26" s="1538"/>
      <c r="GTS26" s="1538"/>
      <c r="GTT26" s="1538"/>
      <c r="GTU26" s="1538"/>
      <c r="GTV26" s="1538"/>
      <c r="GTW26" s="1538"/>
      <c r="GTX26" s="1538"/>
      <c r="GTY26" s="1538"/>
      <c r="GTZ26" s="1538"/>
      <c r="GUA26" s="1538"/>
      <c r="GUB26" s="1538"/>
      <c r="GUC26" s="1538"/>
      <c r="GUD26" s="1538"/>
      <c r="GUE26" s="1538"/>
      <c r="GUF26" s="1538"/>
      <c r="GUG26" s="1538"/>
      <c r="GUH26" s="1538"/>
      <c r="GUI26" s="1538"/>
      <c r="GUJ26" s="1538"/>
      <c r="GUK26" s="1538"/>
      <c r="GUL26" s="1538"/>
      <c r="GUM26" s="1538"/>
      <c r="GUN26" s="1538"/>
      <c r="GUO26" s="1538"/>
      <c r="GUP26" s="1538"/>
      <c r="GUQ26" s="1538"/>
      <c r="GUR26" s="1538"/>
      <c r="GUS26" s="1538"/>
      <c r="GUT26" s="1538"/>
      <c r="GUU26" s="1538"/>
      <c r="GUV26" s="1538"/>
      <c r="GUW26" s="1538"/>
      <c r="GUX26" s="1538"/>
      <c r="GUY26" s="1538"/>
      <c r="GUZ26" s="1538"/>
      <c r="GVA26" s="1538"/>
      <c r="GVB26" s="1538"/>
      <c r="GVC26" s="1538"/>
      <c r="GVD26" s="1538"/>
      <c r="GVE26" s="1538"/>
      <c r="GVF26" s="1538"/>
      <c r="GVG26" s="1538"/>
      <c r="GVH26" s="1538"/>
      <c r="GVI26" s="1538"/>
      <c r="GVJ26" s="1538"/>
      <c r="GVK26" s="1538"/>
      <c r="GVL26" s="1538"/>
      <c r="GVM26" s="1538"/>
      <c r="GVN26" s="1538"/>
      <c r="GVO26" s="1538"/>
      <c r="GVP26" s="1538"/>
      <c r="GVQ26" s="1538"/>
      <c r="GVR26" s="1538"/>
      <c r="GVS26" s="1538"/>
      <c r="GVT26" s="1538"/>
      <c r="GVU26" s="1538"/>
      <c r="GVV26" s="1538"/>
      <c r="GVW26" s="1538"/>
      <c r="GVX26" s="1538"/>
      <c r="GVY26" s="1538"/>
      <c r="GVZ26" s="1538"/>
      <c r="GWA26" s="1538"/>
      <c r="GWB26" s="1538"/>
      <c r="GWC26" s="1538"/>
      <c r="GWD26" s="1538"/>
      <c r="GWE26" s="1538"/>
      <c r="GWF26" s="1538"/>
      <c r="GWG26" s="1538"/>
      <c r="GWH26" s="1538"/>
      <c r="GWI26" s="1538"/>
      <c r="GWJ26" s="1538"/>
      <c r="GWK26" s="1538"/>
      <c r="GWL26" s="1538"/>
      <c r="GWM26" s="1538"/>
      <c r="GWN26" s="1538"/>
      <c r="GWO26" s="1538"/>
      <c r="GWP26" s="1538"/>
      <c r="GWQ26" s="1538"/>
      <c r="GWR26" s="1538"/>
      <c r="GWS26" s="1538"/>
      <c r="GWT26" s="1538"/>
      <c r="GWU26" s="1538"/>
      <c r="GWV26" s="1538"/>
      <c r="GWW26" s="1538"/>
      <c r="GWX26" s="1538"/>
      <c r="GWY26" s="1538"/>
      <c r="GWZ26" s="1538"/>
      <c r="GXA26" s="1538"/>
      <c r="GXB26" s="1538"/>
      <c r="GXC26" s="1538"/>
      <c r="GXD26" s="1538"/>
      <c r="GXE26" s="1538"/>
      <c r="GXF26" s="1538"/>
      <c r="GXG26" s="1538"/>
      <c r="GXH26" s="1538"/>
      <c r="GXI26" s="1538"/>
      <c r="GXJ26" s="1538"/>
      <c r="GXK26" s="1538"/>
      <c r="GXL26" s="1538"/>
      <c r="GXM26" s="1538"/>
      <c r="GXN26" s="1538"/>
      <c r="GXO26" s="1538"/>
      <c r="GXP26" s="1538"/>
      <c r="GXQ26" s="1538"/>
      <c r="GXR26" s="1538"/>
      <c r="GXS26" s="1538"/>
      <c r="GXT26" s="1538"/>
      <c r="GXU26" s="1538"/>
      <c r="GXV26" s="1538"/>
      <c r="GXW26" s="1538"/>
      <c r="GXX26" s="1538"/>
      <c r="GXY26" s="1538"/>
      <c r="GXZ26" s="1538"/>
      <c r="GYA26" s="1538"/>
      <c r="GYB26" s="1538"/>
      <c r="GYC26" s="1538"/>
      <c r="GYD26" s="1538"/>
      <c r="GYE26" s="1538"/>
      <c r="GYF26" s="1538"/>
      <c r="GYG26" s="1538"/>
      <c r="GYH26" s="1538"/>
      <c r="GYI26" s="1538"/>
      <c r="GYJ26" s="1538"/>
      <c r="GYK26" s="1538"/>
      <c r="GYL26" s="1538"/>
      <c r="GYM26" s="1538"/>
      <c r="GYN26" s="1538"/>
      <c r="GYO26" s="1538"/>
      <c r="GYP26" s="1538"/>
      <c r="GYQ26" s="1538"/>
      <c r="GYR26" s="1538"/>
      <c r="GYS26" s="1538"/>
      <c r="GYT26" s="1538"/>
      <c r="GYU26" s="1538"/>
      <c r="GYV26" s="1538"/>
      <c r="GYW26" s="1538"/>
      <c r="GYX26" s="1538"/>
      <c r="GYY26" s="1538"/>
      <c r="GYZ26" s="1538"/>
      <c r="GZA26" s="1538"/>
      <c r="GZB26" s="1538"/>
      <c r="GZC26" s="1538"/>
      <c r="GZD26" s="1538"/>
      <c r="GZE26" s="1538"/>
      <c r="GZF26" s="1538"/>
      <c r="GZG26" s="1538"/>
      <c r="GZH26" s="1538"/>
      <c r="GZI26" s="1538"/>
      <c r="GZJ26" s="1538"/>
      <c r="GZK26" s="1538"/>
      <c r="GZL26" s="1538"/>
      <c r="GZM26" s="1538"/>
      <c r="GZN26" s="1538"/>
      <c r="GZO26" s="1538"/>
      <c r="GZP26" s="1538"/>
      <c r="GZQ26" s="1538"/>
      <c r="GZR26" s="1538"/>
      <c r="GZS26" s="1538"/>
      <c r="GZT26" s="1538"/>
      <c r="GZU26" s="1538"/>
      <c r="GZV26" s="1538"/>
      <c r="GZW26" s="1538"/>
      <c r="GZX26" s="1538"/>
      <c r="GZY26" s="1538"/>
      <c r="GZZ26" s="1538"/>
      <c r="HAA26" s="1538"/>
      <c r="HAB26" s="1538"/>
      <c r="HAC26" s="1538"/>
      <c r="HAD26" s="1538"/>
      <c r="HAE26" s="1538"/>
      <c r="HAF26" s="1538"/>
      <c r="HAG26" s="1538"/>
      <c r="HAH26" s="1538"/>
      <c r="HAI26" s="1538"/>
      <c r="HAJ26" s="1538"/>
      <c r="HAK26" s="1538"/>
      <c r="HAL26" s="1538"/>
      <c r="HAM26" s="1538"/>
      <c r="HAN26" s="1538"/>
      <c r="HAO26" s="1538"/>
      <c r="HAP26" s="1538"/>
      <c r="HAQ26" s="1538"/>
      <c r="HAR26" s="1538"/>
      <c r="HAS26" s="1538"/>
      <c r="HAT26" s="1538"/>
      <c r="HAU26" s="1538"/>
      <c r="HAV26" s="1538"/>
      <c r="HAW26" s="1538"/>
      <c r="HAX26" s="1538"/>
      <c r="HAY26" s="1538"/>
      <c r="HAZ26" s="1538"/>
      <c r="HBA26" s="1538"/>
      <c r="HBB26" s="1538"/>
      <c r="HBC26" s="1538"/>
      <c r="HBD26" s="1538"/>
      <c r="HBE26" s="1538"/>
      <c r="HBF26" s="1538"/>
      <c r="HBG26" s="1538"/>
      <c r="HBH26" s="1538"/>
      <c r="HBI26" s="1538"/>
      <c r="HBJ26" s="1538"/>
      <c r="HBK26" s="1538"/>
      <c r="HBL26" s="1538"/>
      <c r="HBM26" s="1538"/>
      <c r="HBN26" s="1538"/>
      <c r="HBO26" s="1538"/>
      <c r="HBP26" s="1538"/>
      <c r="HBQ26" s="1538"/>
      <c r="HBR26" s="1538"/>
      <c r="HBS26" s="1538"/>
      <c r="HBT26" s="1538"/>
      <c r="HBU26" s="1538"/>
      <c r="HBV26" s="1538"/>
      <c r="HBW26" s="1538"/>
      <c r="HBX26" s="1538"/>
      <c r="HBY26" s="1538"/>
      <c r="HBZ26" s="1538"/>
      <c r="HCA26" s="1538"/>
      <c r="HCB26" s="1538"/>
      <c r="HCC26" s="1538"/>
      <c r="HCD26" s="1538"/>
      <c r="HCE26" s="1538"/>
      <c r="HCF26" s="1538"/>
      <c r="HCG26" s="1538"/>
      <c r="HCH26" s="1538"/>
      <c r="HCI26" s="1538"/>
      <c r="HCJ26" s="1538"/>
      <c r="HCK26" s="1538"/>
      <c r="HCL26" s="1538"/>
      <c r="HCM26" s="1538"/>
      <c r="HCN26" s="1538"/>
      <c r="HCO26" s="1538"/>
      <c r="HCP26" s="1538"/>
      <c r="HCQ26" s="1538"/>
      <c r="HCR26" s="1538"/>
      <c r="HCS26" s="1538"/>
      <c r="HCT26" s="1538"/>
      <c r="HCU26" s="1538"/>
      <c r="HCV26" s="1538"/>
      <c r="HCW26" s="1538"/>
      <c r="HCX26" s="1538"/>
      <c r="HCY26" s="1538"/>
      <c r="HCZ26" s="1538"/>
      <c r="HDA26" s="1538"/>
      <c r="HDB26" s="1538"/>
      <c r="HDC26" s="1538"/>
      <c r="HDD26" s="1538"/>
      <c r="HDE26" s="1538"/>
      <c r="HDF26" s="1538"/>
      <c r="HDG26" s="1538"/>
      <c r="HDH26" s="1538"/>
      <c r="HDI26" s="1538"/>
      <c r="HDJ26" s="1538"/>
      <c r="HDK26" s="1538"/>
      <c r="HDL26" s="1538"/>
      <c r="HDM26" s="1538"/>
      <c r="HDN26" s="1538"/>
      <c r="HDO26" s="1538"/>
      <c r="HDP26" s="1538"/>
      <c r="HDQ26" s="1538"/>
      <c r="HDR26" s="1538"/>
      <c r="HDS26" s="1538"/>
      <c r="HDT26" s="1538"/>
      <c r="HDU26" s="1538"/>
      <c r="HDV26" s="1538"/>
      <c r="HDW26" s="1538"/>
      <c r="HDX26" s="1538"/>
      <c r="HDY26" s="1538"/>
      <c r="HDZ26" s="1538"/>
      <c r="HEA26" s="1538"/>
      <c r="HEB26" s="1538"/>
      <c r="HEC26" s="1538"/>
      <c r="HED26" s="1538"/>
      <c r="HEE26" s="1538"/>
      <c r="HEF26" s="1538"/>
      <c r="HEG26" s="1538"/>
      <c r="HEH26" s="1538"/>
      <c r="HEI26" s="1538"/>
      <c r="HEJ26" s="1538"/>
      <c r="HEK26" s="1538"/>
      <c r="HEL26" s="1538"/>
      <c r="HEM26" s="1538"/>
      <c r="HEN26" s="1538"/>
      <c r="HEO26" s="1538"/>
      <c r="HEP26" s="1538"/>
      <c r="HEQ26" s="1538"/>
      <c r="HER26" s="1538"/>
      <c r="HES26" s="1538"/>
      <c r="HET26" s="1538"/>
      <c r="HEU26" s="1538"/>
      <c r="HEV26" s="1538"/>
      <c r="HEW26" s="1538"/>
      <c r="HEX26" s="1538"/>
      <c r="HEY26" s="1538"/>
      <c r="HEZ26" s="1538"/>
      <c r="HFA26" s="1538"/>
      <c r="HFB26" s="1538"/>
      <c r="HFC26" s="1538"/>
      <c r="HFD26" s="1538"/>
      <c r="HFE26" s="1538"/>
      <c r="HFF26" s="1538"/>
      <c r="HFG26" s="1538"/>
      <c r="HFH26" s="1538"/>
      <c r="HFI26" s="1538"/>
      <c r="HFJ26" s="1538"/>
      <c r="HFK26" s="1538"/>
      <c r="HFL26" s="1538"/>
      <c r="HFM26" s="1538"/>
      <c r="HFN26" s="1538"/>
      <c r="HFO26" s="1538"/>
      <c r="HFP26" s="1538"/>
      <c r="HFQ26" s="1538"/>
      <c r="HFR26" s="1538"/>
      <c r="HFS26" s="1538"/>
      <c r="HFT26" s="1538"/>
      <c r="HFU26" s="1538"/>
      <c r="HFV26" s="1538"/>
      <c r="HFW26" s="1538"/>
      <c r="HFX26" s="1538"/>
      <c r="HFY26" s="1538"/>
      <c r="HFZ26" s="1538"/>
      <c r="HGA26" s="1538"/>
      <c r="HGB26" s="1538"/>
      <c r="HGC26" s="1538"/>
      <c r="HGD26" s="1538"/>
      <c r="HGE26" s="1538"/>
      <c r="HGF26" s="1538"/>
      <c r="HGG26" s="1538"/>
      <c r="HGH26" s="1538"/>
      <c r="HGI26" s="1538"/>
      <c r="HGJ26" s="1538"/>
      <c r="HGK26" s="1538"/>
      <c r="HGL26" s="1538"/>
      <c r="HGM26" s="1538"/>
      <c r="HGN26" s="1538"/>
      <c r="HGO26" s="1538"/>
      <c r="HGP26" s="1538"/>
      <c r="HGQ26" s="1538"/>
      <c r="HGR26" s="1538"/>
      <c r="HGS26" s="1538"/>
      <c r="HGT26" s="1538"/>
      <c r="HGU26" s="1538"/>
      <c r="HGV26" s="1538"/>
      <c r="HGW26" s="1538"/>
      <c r="HGX26" s="1538"/>
      <c r="HGY26" s="1538"/>
      <c r="HGZ26" s="1538"/>
      <c r="HHA26" s="1538"/>
      <c r="HHB26" s="1538"/>
      <c r="HHC26" s="1538"/>
      <c r="HHD26" s="1538"/>
      <c r="HHE26" s="1538"/>
      <c r="HHF26" s="1538"/>
      <c r="HHG26" s="1538"/>
      <c r="HHH26" s="1538"/>
      <c r="HHI26" s="1538"/>
      <c r="HHJ26" s="1538"/>
      <c r="HHK26" s="1538"/>
      <c r="HHL26" s="1538"/>
      <c r="HHM26" s="1538"/>
      <c r="HHN26" s="1538"/>
      <c r="HHO26" s="1538"/>
      <c r="HHP26" s="1538"/>
      <c r="HHQ26" s="1538"/>
      <c r="HHR26" s="1538"/>
      <c r="HHS26" s="1538"/>
      <c r="HHT26" s="1538"/>
      <c r="HHU26" s="1538"/>
      <c r="HHV26" s="1538"/>
      <c r="HHW26" s="1538"/>
      <c r="HHX26" s="1538"/>
      <c r="HHY26" s="1538"/>
      <c r="HHZ26" s="1538"/>
      <c r="HIA26" s="1538"/>
      <c r="HIB26" s="1538"/>
      <c r="HIC26" s="1538"/>
      <c r="HID26" s="1538"/>
      <c r="HIE26" s="1538"/>
      <c r="HIF26" s="1538"/>
      <c r="HIG26" s="1538"/>
      <c r="HIH26" s="1538"/>
      <c r="HII26" s="1538"/>
      <c r="HIJ26" s="1538"/>
      <c r="HIK26" s="1538"/>
      <c r="HIL26" s="1538"/>
      <c r="HIM26" s="1538"/>
      <c r="HIN26" s="1538"/>
      <c r="HIO26" s="1538"/>
      <c r="HIP26" s="1538"/>
      <c r="HIQ26" s="1538"/>
      <c r="HIR26" s="1538"/>
      <c r="HIS26" s="1538"/>
      <c r="HIT26" s="1538"/>
      <c r="HIU26" s="1538"/>
      <c r="HIV26" s="1538"/>
      <c r="HIW26" s="1538"/>
      <c r="HIX26" s="1538"/>
      <c r="HIY26" s="1538"/>
      <c r="HIZ26" s="1538"/>
      <c r="HJA26" s="1538"/>
      <c r="HJB26" s="1538"/>
      <c r="HJC26" s="1538"/>
      <c r="HJD26" s="1538"/>
      <c r="HJE26" s="1538"/>
      <c r="HJF26" s="1538"/>
      <c r="HJG26" s="1538"/>
      <c r="HJH26" s="1538"/>
      <c r="HJI26" s="1538"/>
      <c r="HJJ26" s="1538"/>
      <c r="HJK26" s="1538"/>
      <c r="HJL26" s="1538"/>
      <c r="HJM26" s="1538"/>
      <c r="HJN26" s="1538"/>
      <c r="HJO26" s="1538"/>
      <c r="HJP26" s="1538"/>
      <c r="HJQ26" s="1538"/>
      <c r="HJR26" s="1538"/>
      <c r="HJS26" s="1538"/>
      <c r="HJT26" s="1538"/>
      <c r="HJU26" s="1538"/>
      <c r="HJV26" s="1538"/>
      <c r="HJW26" s="1538"/>
      <c r="HJX26" s="1538"/>
      <c r="HJY26" s="1538"/>
      <c r="HJZ26" s="1538"/>
      <c r="HKA26" s="1538"/>
      <c r="HKB26" s="1538"/>
      <c r="HKC26" s="1538"/>
      <c r="HKD26" s="1538"/>
      <c r="HKE26" s="1538"/>
      <c r="HKF26" s="1538"/>
      <c r="HKG26" s="1538"/>
      <c r="HKH26" s="1538"/>
      <c r="HKI26" s="1538"/>
      <c r="HKJ26" s="1538"/>
      <c r="HKK26" s="1538"/>
      <c r="HKL26" s="1538"/>
      <c r="HKM26" s="1538"/>
      <c r="HKN26" s="1538"/>
      <c r="HKO26" s="1538"/>
      <c r="HKP26" s="1538"/>
      <c r="HKQ26" s="1538"/>
      <c r="HKR26" s="1538"/>
      <c r="HKS26" s="1538"/>
      <c r="HKT26" s="1538"/>
      <c r="HKU26" s="1538"/>
      <c r="HKV26" s="1538"/>
      <c r="HKW26" s="1538"/>
      <c r="HKX26" s="1538"/>
      <c r="HKY26" s="1538"/>
      <c r="HKZ26" s="1538"/>
      <c r="HLA26" s="1538"/>
      <c r="HLB26" s="1538"/>
      <c r="HLC26" s="1538"/>
      <c r="HLD26" s="1538"/>
      <c r="HLE26" s="1538"/>
      <c r="HLF26" s="1538"/>
      <c r="HLG26" s="1538"/>
      <c r="HLH26" s="1538"/>
      <c r="HLI26" s="1538"/>
      <c r="HLJ26" s="1538"/>
      <c r="HLK26" s="1538"/>
      <c r="HLL26" s="1538"/>
      <c r="HLM26" s="1538"/>
      <c r="HLN26" s="1538"/>
      <c r="HLO26" s="1538"/>
      <c r="HLP26" s="1538"/>
      <c r="HLQ26" s="1538"/>
      <c r="HLR26" s="1538"/>
      <c r="HLS26" s="1538"/>
      <c r="HLT26" s="1538"/>
      <c r="HLU26" s="1538"/>
      <c r="HLV26" s="1538"/>
      <c r="HLW26" s="1538"/>
      <c r="HLX26" s="1538"/>
      <c r="HLY26" s="1538"/>
      <c r="HLZ26" s="1538"/>
      <c r="HMA26" s="1538"/>
      <c r="HMB26" s="1538"/>
      <c r="HMC26" s="1538"/>
      <c r="HMD26" s="1538"/>
      <c r="HME26" s="1538"/>
      <c r="HMF26" s="1538"/>
      <c r="HMG26" s="1538"/>
      <c r="HMH26" s="1538"/>
      <c r="HMI26" s="1538"/>
      <c r="HMJ26" s="1538"/>
      <c r="HMK26" s="1538"/>
      <c r="HML26" s="1538"/>
      <c r="HMM26" s="1538"/>
      <c r="HMN26" s="1538"/>
      <c r="HMO26" s="1538"/>
      <c r="HMP26" s="1538"/>
      <c r="HMQ26" s="1538"/>
      <c r="HMR26" s="1538"/>
      <c r="HMS26" s="1538"/>
      <c r="HMT26" s="1538"/>
      <c r="HMU26" s="1538"/>
      <c r="HMV26" s="1538"/>
      <c r="HMW26" s="1538"/>
      <c r="HMX26" s="1538"/>
      <c r="HMY26" s="1538"/>
      <c r="HMZ26" s="1538"/>
      <c r="HNA26" s="1538"/>
      <c r="HNB26" s="1538"/>
      <c r="HNC26" s="1538"/>
      <c r="HND26" s="1538"/>
      <c r="HNE26" s="1538"/>
      <c r="HNF26" s="1538"/>
      <c r="HNG26" s="1538"/>
      <c r="HNH26" s="1538"/>
      <c r="HNI26" s="1538"/>
      <c r="HNJ26" s="1538"/>
      <c r="HNK26" s="1538"/>
      <c r="HNL26" s="1538"/>
      <c r="HNM26" s="1538"/>
      <c r="HNN26" s="1538"/>
      <c r="HNO26" s="1538"/>
      <c r="HNP26" s="1538"/>
      <c r="HNQ26" s="1538"/>
      <c r="HNR26" s="1538"/>
      <c r="HNS26" s="1538"/>
      <c r="HNT26" s="1538"/>
      <c r="HNU26" s="1538"/>
      <c r="HNV26" s="1538"/>
      <c r="HNW26" s="1538"/>
      <c r="HNX26" s="1538"/>
      <c r="HNY26" s="1538"/>
      <c r="HNZ26" s="1538"/>
      <c r="HOA26" s="1538"/>
      <c r="HOB26" s="1538"/>
      <c r="HOC26" s="1538"/>
      <c r="HOD26" s="1538"/>
      <c r="HOE26" s="1538"/>
      <c r="HOF26" s="1538"/>
      <c r="HOG26" s="1538"/>
      <c r="HOH26" s="1538"/>
      <c r="HOI26" s="1538"/>
      <c r="HOJ26" s="1538"/>
      <c r="HOK26" s="1538"/>
      <c r="HOL26" s="1538"/>
      <c r="HOM26" s="1538"/>
      <c r="HON26" s="1538"/>
      <c r="HOO26" s="1538"/>
      <c r="HOP26" s="1538"/>
      <c r="HOQ26" s="1538"/>
      <c r="HOR26" s="1538"/>
      <c r="HOS26" s="1538"/>
      <c r="HOT26" s="1538"/>
      <c r="HOU26" s="1538"/>
      <c r="HOV26" s="1538"/>
      <c r="HOW26" s="1538"/>
      <c r="HOX26" s="1538"/>
      <c r="HOY26" s="1538"/>
      <c r="HOZ26" s="1538"/>
      <c r="HPA26" s="1538"/>
      <c r="HPB26" s="1538"/>
      <c r="HPC26" s="1538"/>
      <c r="HPD26" s="1538"/>
      <c r="HPE26" s="1538"/>
      <c r="HPF26" s="1538"/>
      <c r="HPG26" s="1538"/>
      <c r="HPH26" s="1538"/>
      <c r="HPI26" s="1538"/>
      <c r="HPJ26" s="1538"/>
      <c r="HPK26" s="1538"/>
      <c r="HPL26" s="1538"/>
      <c r="HPM26" s="1538"/>
      <c r="HPN26" s="1538"/>
      <c r="HPO26" s="1538"/>
      <c r="HPP26" s="1538"/>
      <c r="HPQ26" s="1538"/>
      <c r="HPR26" s="1538"/>
      <c r="HPS26" s="1538"/>
      <c r="HPT26" s="1538"/>
      <c r="HPU26" s="1538"/>
      <c r="HPV26" s="1538"/>
      <c r="HPW26" s="1538"/>
      <c r="HPX26" s="1538"/>
      <c r="HPY26" s="1538"/>
      <c r="HPZ26" s="1538"/>
      <c r="HQA26" s="1538"/>
      <c r="HQB26" s="1538"/>
      <c r="HQC26" s="1538"/>
      <c r="HQD26" s="1538"/>
      <c r="HQE26" s="1538"/>
      <c r="HQF26" s="1538"/>
      <c r="HQG26" s="1538"/>
      <c r="HQH26" s="1538"/>
      <c r="HQI26" s="1538"/>
      <c r="HQJ26" s="1538"/>
      <c r="HQK26" s="1538"/>
      <c r="HQL26" s="1538"/>
      <c r="HQM26" s="1538"/>
      <c r="HQN26" s="1538"/>
      <c r="HQO26" s="1538"/>
      <c r="HQP26" s="1538"/>
      <c r="HQQ26" s="1538"/>
      <c r="HQR26" s="1538"/>
      <c r="HQS26" s="1538"/>
      <c r="HQT26" s="1538"/>
      <c r="HQU26" s="1538"/>
      <c r="HQV26" s="1538"/>
      <c r="HQW26" s="1538"/>
      <c r="HQX26" s="1538"/>
      <c r="HQY26" s="1538"/>
      <c r="HQZ26" s="1538"/>
      <c r="HRA26" s="1538"/>
      <c r="HRB26" s="1538"/>
      <c r="HRC26" s="1538"/>
      <c r="HRD26" s="1538"/>
      <c r="HRE26" s="1538"/>
      <c r="HRF26" s="1538"/>
      <c r="HRG26" s="1538"/>
      <c r="HRH26" s="1538"/>
      <c r="HRI26" s="1538"/>
      <c r="HRJ26" s="1538"/>
      <c r="HRK26" s="1538"/>
      <c r="HRL26" s="1538"/>
      <c r="HRM26" s="1538"/>
      <c r="HRN26" s="1538"/>
      <c r="HRO26" s="1538"/>
      <c r="HRP26" s="1538"/>
      <c r="HRQ26" s="1538"/>
      <c r="HRR26" s="1538"/>
      <c r="HRS26" s="1538"/>
      <c r="HRT26" s="1538"/>
      <c r="HRU26" s="1538"/>
      <c r="HRV26" s="1538"/>
      <c r="HRW26" s="1538"/>
      <c r="HRX26" s="1538"/>
      <c r="HRY26" s="1538"/>
      <c r="HRZ26" s="1538"/>
      <c r="HSA26" s="1538"/>
      <c r="HSB26" s="1538"/>
      <c r="HSC26" s="1538"/>
      <c r="HSD26" s="1538"/>
      <c r="HSE26" s="1538"/>
      <c r="HSF26" s="1538"/>
      <c r="HSG26" s="1538"/>
      <c r="HSH26" s="1538"/>
      <c r="HSI26" s="1538"/>
      <c r="HSJ26" s="1538"/>
      <c r="HSK26" s="1538"/>
      <c r="HSL26" s="1538"/>
      <c r="HSM26" s="1538"/>
      <c r="HSN26" s="1538"/>
      <c r="HSO26" s="1538"/>
      <c r="HSP26" s="1538"/>
      <c r="HSQ26" s="1538"/>
      <c r="HSR26" s="1538"/>
      <c r="HSS26" s="1538"/>
      <c r="HST26" s="1538"/>
      <c r="HSU26" s="1538"/>
      <c r="HSV26" s="1538"/>
      <c r="HSW26" s="1538"/>
      <c r="HSX26" s="1538"/>
      <c r="HSY26" s="1538"/>
      <c r="HSZ26" s="1538"/>
      <c r="HTA26" s="1538"/>
      <c r="HTB26" s="1538"/>
      <c r="HTC26" s="1538"/>
      <c r="HTD26" s="1538"/>
      <c r="HTE26" s="1538"/>
      <c r="HTF26" s="1538"/>
      <c r="HTG26" s="1538"/>
      <c r="HTH26" s="1538"/>
      <c r="HTI26" s="1538"/>
      <c r="HTJ26" s="1538"/>
      <c r="HTK26" s="1538"/>
      <c r="HTL26" s="1538"/>
      <c r="HTM26" s="1538"/>
      <c r="HTN26" s="1538"/>
      <c r="HTO26" s="1538"/>
      <c r="HTP26" s="1538"/>
      <c r="HTQ26" s="1538"/>
      <c r="HTR26" s="1538"/>
      <c r="HTS26" s="1538"/>
      <c r="HTT26" s="1538"/>
      <c r="HTU26" s="1538"/>
      <c r="HTV26" s="1538"/>
      <c r="HTW26" s="1538"/>
      <c r="HTX26" s="1538"/>
      <c r="HTY26" s="1538"/>
      <c r="HTZ26" s="1538"/>
      <c r="HUA26" s="1538"/>
      <c r="HUB26" s="1538"/>
      <c r="HUC26" s="1538"/>
      <c r="HUD26" s="1538"/>
      <c r="HUE26" s="1538"/>
      <c r="HUF26" s="1538"/>
      <c r="HUG26" s="1538"/>
      <c r="HUH26" s="1538"/>
      <c r="HUI26" s="1538"/>
      <c r="HUJ26" s="1538"/>
      <c r="HUK26" s="1538"/>
      <c r="HUL26" s="1538"/>
      <c r="HUM26" s="1538"/>
      <c r="HUN26" s="1538"/>
      <c r="HUO26" s="1538"/>
      <c r="HUP26" s="1538"/>
      <c r="HUQ26" s="1538"/>
      <c r="HUR26" s="1538"/>
      <c r="HUS26" s="1538"/>
      <c r="HUT26" s="1538"/>
      <c r="HUU26" s="1538"/>
      <c r="HUV26" s="1538"/>
      <c r="HUW26" s="1538"/>
      <c r="HUX26" s="1538"/>
      <c r="HUY26" s="1538"/>
      <c r="HUZ26" s="1538"/>
      <c r="HVA26" s="1538"/>
      <c r="HVB26" s="1538"/>
      <c r="HVC26" s="1538"/>
      <c r="HVD26" s="1538"/>
      <c r="HVE26" s="1538"/>
      <c r="HVF26" s="1538"/>
      <c r="HVG26" s="1538"/>
      <c r="HVH26" s="1538"/>
      <c r="HVI26" s="1538"/>
      <c r="HVJ26" s="1538"/>
      <c r="HVK26" s="1538"/>
      <c r="HVL26" s="1538"/>
      <c r="HVM26" s="1538"/>
      <c r="HVN26" s="1538"/>
      <c r="HVO26" s="1538"/>
      <c r="HVP26" s="1538"/>
      <c r="HVQ26" s="1538"/>
      <c r="HVR26" s="1538"/>
      <c r="HVS26" s="1538"/>
      <c r="HVT26" s="1538"/>
      <c r="HVU26" s="1538"/>
      <c r="HVV26" s="1538"/>
      <c r="HVW26" s="1538"/>
      <c r="HVX26" s="1538"/>
      <c r="HVY26" s="1538"/>
      <c r="HVZ26" s="1538"/>
      <c r="HWA26" s="1538"/>
      <c r="HWB26" s="1538"/>
      <c r="HWC26" s="1538"/>
      <c r="HWD26" s="1538"/>
      <c r="HWE26" s="1538"/>
      <c r="HWF26" s="1538"/>
      <c r="HWG26" s="1538"/>
      <c r="HWH26" s="1538"/>
      <c r="HWI26" s="1538"/>
      <c r="HWJ26" s="1538"/>
      <c r="HWK26" s="1538"/>
      <c r="HWL26" s="1538"/>
      <c r="HWM26" s="1538"/>
      <c r="HWN26" s="1538"/>
      <c r="HWO26" s="1538"/>
      <c r="HWP26" s="1538"/>
      <c r="HWQ26" s="1538"/>
      <c r="HWR26" s="1538"/>
      <c r="HWS26" s="1538"/>
      <c r="HWT26" s="1538"/>
      <c r="HWU26" s="1538"/>
      <c r="HWV26" s="1538"/>
      <c r="HWW26" s="1538"/>
      <c r="HWX26" s="1538"/>
      <c r="HWY26" s="1538"/>
      <c r="HWZ26" s="1538"/>
      <c r="HXA26" s="1538"/>
      <c r="HXB26" s="1538"/>
      <c r="HXC26" s="1538"/>
      <c r="HXD26" s="1538"/>
      <c r="HXE26" s="1538"/>
      <c r="HXF26" s="1538"/>
      <c r="HXG26" s="1538"/>
      <c r="HXH26" s="1538"/>
      <c r="HXI26" s="1538"/>
      <c r="HXJ26" s="1538"/>
      <c r="HXK26" s="1538"/>
      <c r="HXL26" s="1538"/>
      <c r="HXM26" s="1538"/>
      <c r="HXN26" s="1538"/>
      <c r="HXO26" s="1538"/>
      <c r="HXP26" s="1538"/>
      <c r="HXQ26" s="1538"/>
      <c r="HXR26" s="1538"/>
      <c r="HXS26" s="1538"/>
      <c r="HXT26" s="1538"/>
      <c r="HXU26" s="1538"/>
      <c r="HXV26" s="1538"/>
      <c r="HXW26" s="1538"/>
      <c r="HXX26" s="1538"/>
      <c r="HXY26" s="1538"/>
      <c r="HXZ26" s="1538"/>
      <c r="HYA26" s="1538"/>
      <c r="HYB26" s="1538"/>
      <c r="HYC26" s="1538"/>
      <c r="HYD26" s="1538"/>
      <c r="HYE26" s="1538"/>
      <c r="HYF26" s="1538"/>
      <c r="HYG26" s="1538"/>
      <c r="HYH26" s="1538"/>
      <c r="HYI26" s="1538"/>
      <c r="HYJ26" s="1538"/>
      <c r="HYK26" s="1538"/>
      <c r="HYL26" s="1538"/>
      <c r="HYM26" s="1538"/>
      <c r="HYN26" s="1538"/>
      <c r="HYO26" s="1538"/>
      <c r="HYP26" s="1538"/>
      <c r="HYQ26" s="1538"/>
      <c r="HYR26" s="1538"/>
      <c r="HYS26" s="1538"/>
      <c r="HYT26" s="1538"/>
      <c r="HYU26" s="1538"/>
      <c r="HYV26" s="1538"/>
      <c r="HYW26" s="1538"/>
      <c r="HYX26" s="1538"/>
      <c r="HYY26" s="1538"/>
      <c r="HYZ26" s="1538"/>
      <c r="HZA26" s="1538"/>
      <c r="HZB26" s="1538"/>
      <c r="HZC26" s="1538"/>
      <c r="HZD26" s="1538"/>
      <c r="HZE26" s="1538"/>
      <c r="HZF26" s="1538"/>
      <c r="HZG26" s="1538"/>
      <c r="HZH26" s="1538"/>
      <c r="HZI26" s="1538"/>
      <c r="HZJ26" s="1538"/>
      <c r="HZK26" s="1538"/>
      <c r="HZL26" s="1538"/>
      <c r="HZM26" s="1538"/>
      <c r="HZN26" s="1538"/>
      <c r="HZO26" s="1538"/>
      <c r="HZP26" s="1538"/>
      <c r="HZQ26" s="1538"/>
      <c r="HZR26" s="1538"/>
      <c r="HZS26" s="1538"/>
      <c r="HZT26" s="1538"/>
      <c r="HZU26" s="1538"/>
      <c r="HZV26" s="1538"/>
      <c r="HZW26" s="1538"/>
      <c r="HZX26" s="1538"/>
      <c r="HZY26" s="1538"/>
      <c r="HZZ26" s="1538"/>
      <c r="IAA26" s="1538"/>
      <c r="IAB26" s="1538"/>
      <c r="IAC26" s="1538"/>
      <c r="IAD26" s="1538"/>
      <c r="IAE26" s="1538"/>
      <c r="IAF26" s="1538"/>
      <c r="IAG26" s="1538"/>
      <c r="IAH26" s="1538"/>
      <c r="IAI26" s="1538"/>
      <c r="IAJ26" s="1538"/>
      <c r="IAK26" s="1538"/>
      <c r="IAL26" s="1538"/>
      <c r="IAM26" s="1538"/>
      <c r="IAN26" s="1538"/>
      <c r="IAO26" s="1538"/>
      <c r="IAP26" s="1538"/>
      <c r="IAQ26" s="1538"/>
      <c r="IAR26" s="1538"/>
      <c r="IAS26" s="1538"/>
      <c r="IAT26" s="1538"/>
      <c r="IAU26" s="1538"/>
      <c r="IAV26" s="1538"/>
      <c r="IAW26" s="1538"/>
      <c r="IAX26" s="1538"/>
      <c r="IAY26" s="1538"/>
      <c r="IAZ26" s="1538"/>
      <c r="IBA26" s="1538"/>
      <c r="IBB26" s="1538"/>
      <c r="IBC26" s="1538"/>
      <c r="IBD26" s="1538"/>
      <c r="IBE26" s="1538"/>
      <c r="IBF26" s="1538"/>
      <c r="IBG26" s="1538"/>
      <c r="IBH26" s="1538"/>
      <c r="IBI26" s="1538"/>
      <c r="IBJ26" s="1538"/>
      <c r="IBK26" s="1538"/>
      <c r="IBL26" s="1538"/>
      <c r="IBM26" s="1538"/>
      <c r="IBN26" s="1538"/>
      <c r="IBO26" s="1538"/>
      <c r="IBP26" s="1538"/>
      <c r="IBQ26" s="1538"/>
      <c r="IBR26" s="1538"/>
      <c r="IBS26" s="1538"/>
      <c r="IBT26" s="1538"/>
      <c r="IBU26" s="1538"/>
      <c r="IBV26" s="1538"/>
      <c r="IBW26" s="1538"/>
      <c r="IBX26" s="1538"/>
      <c r="IBY26" s="1538"/>
      <c r="IBZ26" s="1538"/>
      <c r="ICA26" s="1538"/>
      <c r="ICB26" s="1538"/>
      <c r="ICC26" s="1538"/>
      <c r="ICD26" s="1538"/>
      <c r="ICE26" s="1538"/>
      <c r="ICF26" s="1538"/>
      <c r="ICG26" s="1538"/>
      <c r="ICH26" s="1538"/>
      <c r="ICI26" s="1538"/>
      <c r="ICJ26" s="1538"/>
      <c r="ICK26" s="1538"/>
      <c r="ICL26" s="1538"/>
      <c r="ICM26" s="1538"/>
      <c r="ICN26" s="1538"/>
      <c r="ICO26" s="1538"/>
      <c r="ICP26" s="1538"/>
      <c r="ICQ26" s="1538"/>
      <c r="ICR26" s="1538"/>
      <c r="ICS26" s="1538"/>
      <c r="ICT26" s="1538"/>
      <c r="ICU26" s="1538"/>
      <c r="ICV26" s="1538"/>
      <c r="ICW26" s="1538"/>
      <c r="ICX26" s="1538"/>
      <c r="ICY26" s="1538"/>
      <c r="ICZ26" s="1538"/>
      <c r="IDA26" s="1538"/>
      <c r="IDB26" s="1538"/>
      <c r="IDC26" s="1538"/>
      <c r="IDD26" s="1538"/>
      <c r="IDE26" s="1538"/>
      <c r="IDF26" s="1538"/>
      <c r="IDG26" s="1538"/>
      <c r="IDH26" s="1538"/>
      <c r="IDI26" s="1538"/>
      <c r="IDJ26" s="1538"/>
      <c r="IDK26" s="1538"/>
      <c r="IDL26" s="1538"/>
      <c r="IDM26" s="1538"/>
      <c r="IDN26" s="1538"/>
      <c r="IDO26" s="1538"/>
      <c r="IDP26" s="1538"/>
      <c r="IDQ26" s="1538"/>
      <c r="IDR26" s="1538"/>
      <c r="IDS26" s="1538"/>
      <c r="IDT26" s="1538"/>
      <c r="IDU26" s="1538"/>
      <c r="IDV26" s="1538"/>
      <c r="IDW26" s="1538"/>
      <c r="IDX26" s="1538"/>
      <c r="IDY26" s="1538"/>
      <c r="IDZ26" s="1538"/>
      <c r="IEA26" s="1538"/>
      <c r="IEB26" s="1538"/>
      <c r="IEC26" s="1538"/>
      <c r="IED26" s="1538"/>
      <c r="IEE26" s="1538"/>
      <c r="IEF26" s="1538"/>
      <c r="IEG26" s="1538"/>
      <c r="IEH26" s="1538"/>
      <c r="IEI26" s="1538"/>
      <c r="IEJ26" s="1538"/>
      <c r="IEK26" s="1538"/>
      <c r="IEL26" s="1538"/>
      <c r="IEM26" s="1538"/>
      <c r="IEN26" s="1538"/>
      <c r="IEO26" s="1538"/>
      <c r="IEP26" s="1538"/>
      <c r="IEQ26" s="1538"/>
      <c r="IER26" s="1538"/>
      <c r="IES26" s="1538"/>
      <c r="IET26" s="1538"/>
      <c r="IEU26" s="1538"/>
      <c r="IEV26" s="1538"/>
      <c r="IEW26" s="1538"/>
      <c r="IEX26" s="1538"/>
      <c r="IEY26" s="1538"/>
      <c r="IEZ26" s="1538"/>
      <c r="IFA26" s="1538"/>
      <c r="IFB26" s="1538"/>
      <c r="IFC26" s="1538"/>
      <c r="IFD26" s="1538"/>
      <c r="IFE26" s="1538"/>
      <c r="IFF26" s="1538"/>
      <c r="IFG26" s="1538"/>
      <c r="IFH26" s="1538"/>
      <c r="IFI26" s="1538"/>
      <c r="IFJ26" s="1538"/>
      <c r="IFK26" s="1538"/>
      <c r="IFL26" s="1538"/>
      <c r="IFM26" s="1538"/>
      <c r="IFN26" s="1538"/>
      <c r="IFO26" s="1538"/>
      <c r="IFP26" s="1538"/>
      <c r="IFQ26" s="1538"/>
      <c r="IFR26" s="1538"/>
      <c r="IFS26" s="1538"/>
      <c r="IFT26" s="1538"/>
      <c r="IFU26" s="1538"/>
      <c r="IFV26" s="1538"/>
      <c r="IFW26" s="1538"/>
      <c r="IFX26" s="1538"/>
      <c r="IFY26" s="1538"/>
      <c r="IFZ26" s="1538"/>
      <c r="IGA26" s="1538"/>
      <c r="IGB26" s="1538"/>
      <c r="IGC26" s="1538"/>
      <c r="IGD26" s="1538"/>
      <c r="IGE26" s="1538"/>
      <c r="IGF26" s="1538"/>
      <c r="IGG26" s="1538"/>
      <c r="IGH26" s="1538"/>
      <c r="IGI26" s="1538"/>
      <c r="IGJ26" s="1538"/>
      <c r="IGK26" s="1538"/>
      <c r="IGL26" s="1538"/>
      <c r="IGM26" s="1538"/>
      <c r="IGN26" s="1538"/>
      <c r="IGO26" s="1538"/>
      <c r="IGP26" s="1538"/>
      <c r="IGQ26" s="1538"/>
      <c r="IGR26" s="1538"/>
      <c r="IGS26" s="1538"/>
      <c r="IGT26" s="1538"/>
      <c r="IGU26" s="1538"/>
      <c r="IGV26" s="1538"/>
      <c r="IGW26" s="1538"/>
      <c r="IGX26" s="1538"/>
      <c r="IGY26" s="1538"/>
      <c r="IGZ26" s="1538"/>
      <c r="IHA26" s="1538"/>
      <c r="IHB26" s="1538"/>
      <c r="IHC26" s="1538"/>
      <c r="IHD26" s="1538"/>
      <c r="IHE26" s="1538"/>
      <c r="IHF26" s="1538"/>
      <c r="IHG26" s="1538"/>
      <c r="IHH26" s="1538"/>
      <c r="IHI26" s="1538"/>
      <c r="IHJ26" s="1538"/>
      <c r="IHK26" s="1538"/>
      <c r="IHL26" s="1538"/>
      <c r="IHM26" s="1538"/>
      <c r="IHN26" s="1538"/>
      <c r="IHO26" s="1538"/>
      <c r="IHP26" s="1538"/>
      <c r="IHQ26" s="1538"/>
      <c r="IHR26" s="1538"/>
      <c r="IHS26" s="1538"/>
      <c r="IHT26" s="1538"/>
      <c r="IHU26" s="1538"/>
      <c r="IHV26" s="1538"/>
      <c r="IHW26" s="1538"/>
      <c r="IHX26" s="1538"/>
      <c r="IHY26" s="1538"/>
      <c r="IHZ26" s="1538"/>
      <c r="IIA26" s="1538"/>
      <c r="IIB26" s="1538"/>
      <c r="IIC26" s="1538"/>
      <c r="IID26" s="1538"/>
      <c r="IIE26" s="1538"/>
      <c r="IIF26" s="1538"/>
      <c r="IIG26" s="1538"/>
      <c r="IIH26" s="1538"/>
      <c r="III26" s="1538"/>
      <c r="IIJ26" s="1538"/>
      <c r="IIK26" s="1538"/>
      <c r="IIL26" s="1538"/>
      <c r="IIM26" s="1538"/>
      <c r="IIN26" s="1538"/>
      <c r="IIO26" s="1538"/>
      <c r="IIP26" s="1538"/>
      <c r="IIQ26" s="1538"/>
      <c r="IIR26" s="1538"/>
      <c r="IIS26" s="1538"/>
      <c r="IIT26" s="1538"/>
      <c r="IIU26" s="1538"/>
      <c r="IIV26" s="1538"/>
      <c r="IIW26" s="1538"/>
      <c r="IIX26" s="1538"/>
      <c r="IIY26" s="1538"/>
      <c r="IIZ26" s="1538"/>
      <c r="IJA26" s="1538"/>
      <c r="IJB26" s="1538"/>
      <c r="IJC26" s="1538"/>
      <c r="IJD26" s="1538"/>
      <c r="IJE26" s="1538"/>
      <c r="IJF26" s="1538"/>
      <c r="IJG26" s="1538"/>
      <c r="IJH26" s="1538"/>
      <c r="IJI26" s="1538"/>
      <c r="IJJ26" s="1538"/>
      <c r="IJK26" s="1538"/>
      <c r="IJL26" s="1538"/>
      <c r="IJM26" s="1538"/>
      <c r="IJN26" s="1538"/>
      <c r="IJO26" s="1538"/>
      <c r="IJP26" s="1538"/>
      <c r="IJQ26" s="1538"/>
      <c r="IJR26" s="1538"/>
      <c r="IJS26" s="1538"/>
      <c r="IJT26" s="1538"/>
      <c r="IJU26" s="1538"/>
      <c r="IJV26" s="1538"/>
      <c r="IJW26" s="1538"/>
      <c r="IJX26" s="1538"/>
      <c r="IJY26" s="1538"/>
      <c r="IJZ26" s="1538"/>
      <c r="IKA26" s="1538"/>
      <c r="IKB26" s="1538"/>
      <c r="IKC26" s="1538"/>
      <c r="IKD26" s="1538"/>
      <c r="IKE26" s="1538"/>
      <c r="IKF26" s="1538"/>
      <c r="IKG26" s="1538"/>
      <c r="IKH26" s="1538"/>
      <c r="IKI26" s="1538"/>
      <c r="IKJ26" s="1538"/>
      <c r="IKK26" s="1538"/>
      <c r="IKL26" s="1538"/>
      <c r="IKM26" s="1538"/>
      <c r="IKN26" s="1538"/>
      <c r="IKO26" s="1538"/>
      <c r="IKP26" s="1538"/>
      <c r="IKQ26" s="1538"/>
      <c r="IKR26" s="1538"/>
      <c r="IKS26" s="1538"/>
      <c r="IKT26" s="1538"/>
      <c r="IKU26" s="1538"/>
      <c r="IKV26" s="1538"/>
      <c r="IKW26" s="1538"/>
      <c r="IKX26" s="1538"/>
      <c r="IKY26" s="1538"/>
      <c r="IKZ26" s="1538"/>
      <c r="ILA26" s="1538"/>
      <c r="ILB26" s="1538"/>
      <c r="ILC26" s="1538"/>
      <c r="ILD26" s="1538"/>
      <c r="ILE26" s="1538"/>
      <c r="ILF26" s="1538"/>
      <c r="ILG26" s="1538"/>
      <c r="ILH26" s="1538"/>
      <c r="ILI26" s="1538"/>
      <c r="ILJ26" s="1538"/>
      <c r="ILK26" s="1538"/>
      <c r="ILL26" s="1538"/>
      <c r="ILM26" s="1538"/>
      <c r="ILN26" s="1538"/>
      <c r="ILO26" s="1538"/>
      <c r="ILP26" s="1538"/>
      <c r="ILQ26" s="1538"/>
      <c r="ILR26" s="1538"/>
      <c r="ILS26" s="1538"/>
      <c r="ILT26" s="1538"/>
      <c r="ILU26" s="1538"/>
      <c r="ILV26" s="1538"/>
      <c r="ILW26" s="1538"/>
      <c r="ILX26" s="1538"/>
      <c r="ILY26" s="1538"/>
      <c r="ILZ26" s="1538"/>
      <c r="IMA26" s="1538"/>
      <c r="IMB26" s="1538"/>
      <c r="IMC26" s="1538"/>
      <c r="IMD26" s="1538"/>
      <c r="IME26" s="1538"/>
      <c r="IMF26" s="1538"/>
      <c r="IMG26" s="1538"/>
      <c r="IMH26" s="1538"/>
      <c r="IMI26" s="1538"/>
      <c r="IMJ26" s="1538"/>
      <c r="IMK26" s="1538"/>
      <c r="IML26" s="1538"/>
      <c r="IMM26" s="1538"/>
      <c r="IMN26" s="1538"/>
      <c r="IMO26" s="1538"/>
      <c r="IMP26" s="1538"/>
      <c r="IMQ26" s="1538"/>
      <c r="IMR26" s="1538"/>
      <c r="IMS26" s="1538"/>
      <c r="IMT26" s="1538"/>
      <c r="IMU26" s="1538"/>
      <c r="IMV26" s="1538"/>
      <c r="IMW26" s="1538"/>
      <c r="IMX26" s="1538"/>
      <c r="IMY26" s="1538"/>
      <c r="IMZ26" s="1538"/>
      <c r="INA26" s="1538"/>
      <c r="INB26" s="1538"/>
      <c r="INC26" s="1538"/>
      <c r="IND26" s="1538"/>
      <c r="INE26" s="1538"/>
      <c r="INF26" s="1538"/>
      <c r="ING26" s="1538"/>
      <c r="INH26" s="1538"/>
      <c r="INI26" s="1538"/>
      <c r="INJ26" s="1538"/>
      <c r="INK26" s="1538"/>
      <c r="INL26" s="1538"/>
      <c r="INM26" s="1538"/>
      <c r="INN26" s="1538"/>
      <c r="INO26" s="1538"/>
      <c r="INP26" s="1538"/>
      <c r="INQ26" s="1538"/>
      <c r="INR26" s="1538"/>
      <c r="INS26" s="1538"/>
      <c r="INT26" s="1538"/>
      <c r="INU26" s="1538"/>
      <c r="INV26" s="1538"/>
      <c r="INW26" s="1538"/>
      <c r="INX26" s="1538"/>
      <c r="INY26" s="1538"/>
      <c r="INZ26" s="1538"/>
      <c r="IOA26" s="1538"/>
      <c r="IOB26" s="1538"/>
      <c r="IOC26" s="1538"/>
      <c r="IOD26" s="1538"/>
      <c r="IOE26" s="1538"/>
      <c r="IOF26" s="1538"/>
      <c r="IOG26" s="1538"/>
      <c r="IOH26" s="1538"/>
      <c r="IOI26" s="1538"/>
      <c r="IOJ26" s="1538"/>
      <c r="IOK26" s="1538"/>
      <c r="IOL26" s="1538"/>
      <c r="IOM26" s="1538"/>
      <c r="ION26" s="1538"/>
      <c r="IOO26" s="1538"/>
      <c r="IOP26" s="1538"/>
      <c r="IOQ26" s="1538"/>
      <c r="IOR26" s="1538"/>
      <c r="IOS26" s="1538"/>
      <c r="IOT26" s="1538"/>
      <c r="IOU26" s="1538"/>
      <c r="IOV26" s="1538"/>
      <c r="IOW26" s="1538"/>
      <c r="IOX26" s="1538"/>
      <c r="IOY26" s="1538"/>
      <c r="IOZ26" s="1538"/>
      <c r="IPA26" s="1538"/>
      <c r="IPB26" s="1538"/>
      <c r="IPC26" s="1538"/>
      <c r="IPD26" s="1538"/>
      <c r="IPE26" s="1538"/>
      <c r="IPF26" s="1538"/>
      <c r="IPG26" s="1538"/>
      <c r="IPH26" s="1538"/>
      <c r="IPI26" s="1538"/>
      <c r="IPJ26" s="1538"/>
      <c r="IPK26" s="1538"/>
      <c r="IPL26" s="1538"/>
      <c r="IPM26" s="1538"/>
      <c r="IPN26" s="1538"/>
      <c r="IPO26" s="1538"/>
      <c r="IPP26" s="1538"/>
      <c r="IPQ26" s="1538"/>
      <c r="IPR26" s="1538"/>
      <c r="IPS26" s="1538"/>
      <c r="IPT26" s="1538"/>
      <c r="IPU26" s="1538"/>
      <c r="IPV26" s="1538"/>
      <c r="IPW26" s="1538"/>
      <c r="IPX26" s="1538"/>
      <c r="IPY26" s="1538"/>
      <c r="IPZ26" s="1538"/>
      <c r="IQA26" s="1538"/>
      <c r="IQB26" s="1538"/>
      <c r="IQC26" s="1538"/>
      <c r="IQD26" s="1538"/>
      <c r="IQE26" s="1538"/>
      <c r="IQF26" s="1538"/>
      <c r="IQG26" s="1538"/>
      <c r="IQH26" s="1538"/>
      <c r="IQI26" s="1538"/>
      <c r="IQJ26" s="1538"/>
      <c r="IQK26" s="1538"/>
      <c r="IQL26" s="1538"/>
      <c r="IQM26" s="1538"/>
      <c r="IQN26" s="1538"/>
      <c r="IQO26" s="1538"/>
      <c r="IQP26" s="1538"/>
      <c r="IQQ26" s="1538"/>
      <c r="IQR26" s="1538"/>
      <c r="IQS26" s="1538"/>
      <c r="IQT26" s="1538"/>
      <c r="IQU26" s="1538"/>
      <c r="IQV26" s="1538"/>
      <c r="IQW26" s="1538"/>
      <c r="IQX26" s="1538"/>
      <c r="IQY26" s="1538"/>
      <c r="IQZ26" s="1538"/>
      <c r="IRA26" s="1538"/>
      <c r="IRB26" s="1538"/>
      <c r="IRC26" s="1538"/>
      <c r="IRD26" s="1538"/>
      <c r="IRE26" s="1538"/>
      <c r="IRF26" s="1538"/>
      <c r="IRG26" s="1538"/>
      <c r="IRH26" s="1538"/>
      <c r="IRI26" s="1538"/>
      <c r="IRJ26" s="1538"/>
      <c r="IRK26" s="1538"/>
      <c r="IRL26" s="1538"/>
      <c r="IRM26" s="1538"/>
      <c r="IRN26" s="1538"/>
      <c r="IRO26" s="1538"/>
      <c r="IRP26" s="1538"/>
      <c r="IRQ26" s="1538"/>
      <c r="IRR26" s="1538"/>
      <c r="IRS26" s="1538"/>
      <c r="IRT26" s="1538"/>
      <c r="IRU26" s="1538"/>
      <c r="IRV26" s="1538"/>
      <c r="IRW26" s="1538"/>
      <c r="IRX26" s="1538"/>
      <c r="IRY26" s="1538"/>
      <c r="IRZ26" s="1538"/>
      <c r="ISA26" s="1538"/>
      <c r="ISB26" s="1538"/>
      <c r="ISC26" s="1538"/>
      <c r="ISD26" s="1538"/>
      <c r="ISE26" s="1538"/>
      <c r="ISF26" s="1538"/>
      <c r="ISG26" s="1538"/>
      <c r="ISH26" s="1538"/>
      <c r="ISI26" s="1538"/>
      <c r="ISJ26" s="1538"/>
      <c r="ISK26" s="1538"/>
      <c r="ISL26" s="1538"/>
      <c r="ISM26" s="1538"/>
      <c r="ISN26" s="1538"/>
      <c r="ISO26" s="1538"/>
      <c r="ISP26" s="1538"/>
      <c r="ISQ26" s="1538"/>
      <c r="ISR26" s="1538"/>
      <c r="ISS26" s="1538"/>
      <c r="IST26" s="1538"/>
      <c r="ISU26" s="1538"/>
      <c r="ISV26" s="1538"/>
      <c r="ISW26" s="1538"/>
      <c r="ISX26" s="1538"/>
      <c r="ISY26" s="1538"/>
      <c r="ISZ26" s="1538"/>
      <c r="ITA26" s="1538"/>
      <c r="ITB26" s="1538"/>
      <c r="ITC26" s="1538"/>
      <c r="ITD26" s="1538"/>
      <c r="ITE26" s="1538"/>
      <c r="ITF26" s="1538"/>
      <c r="ITG26" s="1538"/>
      <c r="ITH26" s="1538"/>
      <c r="ITI26" s="1538"/>
      <c r="ITJ26" s="1538"/>
      <c r="ITK26" s="1538"/>
      <c r="ITL26" s="1538"/>
      <c r="ITM26" s="1538"/>
      <c r="ITN26" s="1538"/>
      <c r="ITO26" s="1538"/>
      <c r="ITP26" s="1538"/>
      <c r="ITQ26" s="1538"/>
      <c r="ITR26" s="1538"/>
      <c r="ITS26" s="1538"/>
      <c r="ITT26" s="1538"/>
      <c r="ITU26" s="1538"/>
      <c r="ITV26" s="1538"/>
      <c r="ITW26" s="1538"/>
      <c r="ITX26" s="1538"/>
      <c r="ITY26" s="1538"/>
      <c r="ITZ26" s="1538"/>
      <c r="IUA26" s="1538"/>
      <c r="IUB26" s="1538"/>
      <c r="IUC26" s="1538"/>
      <c r="IUD26" s="1538"/>
      <c r="IUE26" s="1538"/>
      <c r="IUF26" s="1538"/>
      <c r="IUG26" s="1538"/>
      <c r="IUH26" s="1538"/>
      <c r="IUI26" s="1538"/>
      <c r="IUJ26" s="1538"/>
      <c r="IUK26" s="1538"/>
      <c r="IUL26" s="1538"/>
      <c r="IUM26" s="1538"/>
      <c r="IUN26" s="1538"/>
      <c r="IUO26" s="1538"/>
      <c r="IUP26" s="1538"/>
      <c r="IUQ26" s="1538"/>
      <c r="IUR26" s="1538"/>
      <c r="IUS26" s="1538"/>
      <c r="IUT26" s="1538"/>
      <c r="IUU26" s="1538"/>
      <c r="IUV26" s="1538"/>
      <c r="IUW26" s="1538"/>
      <c r="IUX26" s="1538"/>
      <c r="IUY26" s="1538"/>
      <c r="IUZ26" s="1538"/>
      <c r="IVA26" s="1538"/>
      <c r="IVB26" s="1538"/>
      <c r="IVC26" s="1538"/>
      <c r="IVD26" s="1538"/>
      <c r="IVE26" s="1538"/>
      <c r="IVF26" s="1538"/>
      <c r="IVG26" s="1538"/>
      <c r="IVH26" s="1538"/>
      <c r="IVI26" s="1538"/>
      <c r="IVJ26" s="1538"/>
      <c r="IVK26" s="1538"/>
      <c r="IVL26" s="1538"/>
      <c r="IVM26" s="1538"/>
      <c r="IVN26" s="1538"/>
      <c r="IVO26" s="1538"/>
      <c r="IVP26" s="1538"/>
      <c r="IVQ26" s="1538"/>
      <c r="IVR26" s="1538"/>
      <c r="IVS26" s="1538"/>
      <c r="IVT26" s="1538"/>
      <c r="IVU26" s="1538"/>
      <c r="IVV26" s="1538"/>
      <c r="IVW26" s="1538"/>
      <c r="IVX26" s="1538"/>
      <c r="IVY26" s="1538"/>
      <c r="IVZ26" s="1538"/>
      <c r="IWA26" s="1538"/>
      <c r="IWB26" s="1538"/>
      <c r="IWC26" s="1538"/>
      <c r="IWD26" s="1538"/>
      <c r="IWE26" s="1538"/>
      <c r="IWF26" s="1538"/>
      <c r="IWG26" s="1538"/>
      <c r="IWH26" s="1538"/>
      <c r="IWI26" s="1538"/>
      <c r="IWJ26" s="1538"/>
      <c r="IWK26" s="1538"/>
      <c r="IWL26" s="1538"/>
      <c r="IWM26" s="1538"/>
      <c r="IWN26" s="1538"/>
      <c r="IWO26" s="1538"/>
      <c r="IWP26" s="1538"/>
      <c r="IWQ26" s="1538"/>
      <c r="IWR26" s="1538"/>
      <c r="IWS26" s="1538"/>
      <c r="IWT26" s="1538"/>
      <c r="IWU26" s="1538"/>
      <c r="IWV26" s="1538"/>
      <c r="IWW26" s="1538"/>
      <c r="IWX26" s="1538"/>
      <c r="IWY26" s="1538"/>
      <c r="IWZ26" s="1538"/>
      <c r="IXA26" s="1538"/>
      <c r="IXB26" s="1538"/>
      <c r="IXC26" s="1538"/>
      <c r="IXD26" s="1538"/>
      <c r="IXE26" s="1538"/>
      <c r="IXF26" s="1538"/>
      <c r="IXG26" s="1538"/>
      <c r="IXH26" s="1538"/>
      <c r="IXI26" s="1538"/>
      <c r="IXJ26" s="1538"/>
      <c r="IXK26" s="1538"/>
      <c r="IXL26" s="1538"/>
      <c r="IXM26" s="1538"/>
      <c r="IXN26" s="1538"/>
      <c r="IXO26" s="1538"/>
      <c r="IXP26" s="1538"/>
      <c r="IXQ26" s="1538"/>
      <c r="IXR26" s="1538"/>
      <c r="IXS26" s="1538"/>
      <c r="IXT26" s="1538"/>
      <c r="IXU26" s="1538"/>
      <c r="IXV26" s="1538"/>
      <c r="IXW26" s="1538"/>
      <c r="IXX26" s="1538"/>
      <c r="IXY26" s="1538"/>
      <c r="IXZ26" s="1538"/>
      <c r="IYA26" s="1538"/>
      <c r="IYB26" s="1538"/>
      <c r="IYC26" s="1538"/>
      <c r="IYD26" s="1538"/>
      <c r="IYE26" s="1538"/>
      <c r="IYF26" s="1538"/>
      <c r="IYG26" s="1538"/>
      <c r="IYH26" s="1538"/>
      <c r="IYI26" s="1538"/>
      <c r="IYJ26" s="1538"/>
      <c r="IYK26" s="1538"/>
      <c r="IYL26" s="1538"/>
      <c r="IYM26" s="1538"/>
      <c r="IYN26" s="1538"/>
      <c r="IYO26" s="1538"/>
      <c r="IYP26" s="1538"/>
      <c r="IYQ26" s="1538"/>
      <c r="IYR26" s="1538"/>
      <c r="IYS26" s="1538"/>
      <c r="IYT26" s="1538"/>
      <c r="IYU26" s="1538"/>
      <c r="IYV26" s="1538"/>
      <c r="IYW26" s="1538"/>
      <c r="IYX26" s="1538"/>
      <c r="IYY26" s="1538"/>
      <c r="IYZ26" s="1538"/>
      <c r="IZA26" s="1538"/>
      <c r="IZB26" s="1538"/>
      <c r="IZC26" s="1538"/>
      <c r="IZD26" s="1538"/>
      <c r="IZE26" s="1538"/>
      <c r="IZF26" s="1538"/>
      <c r="IZG26" s="1538"/>
      <c r="IZH26" s="1538"/>
      <c r="IZI26" s="1538"/>
      <c r="IZJ26" s="1538"/>
      <c r="IZK26" s="1538"/>
      <c r="IZL26" s="1538"/>
      <c r="IZM26" s="1538"/>
      <c r="IZN26" s="1538"/>
      <c r="IZO26" s="1538"/>
      <c r="IZP26" s="1538"/>
      <c r="IZQ26" s="1538"/>
      <c r="IZR26" s="1538"/>
      <c r="IZS26" s="1538"/>
      <c r="IZT26" s="1538"/>
      <c r="IZU26" s="1538"/>
      <c r="IZV26" s="1538"/>
      <c r="IZW26" s="1538"/>
      <c r="IZX26" s="1538"/>
      <c r="IZY26" s="1538"/>
      <c r="IZZ26" s="1538"/>
      <c r="JAA26" s="1538"/>
      <c r="JAB26" s="1538"/>
      <c r="JAC26" s="1538"/>
      <c r="JAD26" s="1538"/>
      <c r="JAE26" s="1538"/>
      <c r="JAF26" s="1538"/>
      <c r="JAG26" s="1538"/>
      <c r="JAH26" s="1538"/>
      <c r="JAI26" s="1538"/>
      <c r="JAJ26" s="1538"/>
      <c r="JAK26" s="1538"/>
      <c r="JAL26" s="1538"/>
      <c r="JAM26" s="1538"/>
      <c r="JAN26" s="1538"/>
      <c r="JAO26" s="1538"/>
      <c r="JAP26" s="1538"/>
      <c r="JAQ26" s="1538"/>
      <c r="JAR26" s="1538"/>
      <c r="JAS26" s="1538"/>
      <c r="JAT26" s="1538"/>
      <c r="JAU26" s="1538"/>
      <c r="JAV26" s="1538"/>
      <c r="JAW26" s="1538"/>
      <c r="JAX26" s="1538"/>
      <c r="JAY26" s="1538"/>
      <c r="JAZ26" s="1538"/>
      <c r="JBA26" s="1538"/>
      <c r="JBB26" s="1538"/>
      <c r="JBC26" s="1538"/>
      <c r="JBD26" s="1538"/>
      <c r="JBE26" s="1538"/>
      <c r="JBF26" s="1538"/>
      <c r="JBG26" s="1538"/>
      <c r="JBH26" s="1538"/>
      <c r="JBI26" s="1538"/>
      <c r="JBJ26" s="1538"/>
      <c r="JBK26" s="1538"/>
      <c r="JBL26" s="1538"/>
      <c r="JBM26" s="1538"/>
      <c r="JBN26" s="1538"/>
      <c r="JBO26" s="1538"/>
      <c r="JBP26" s="1538"/>
      <c r="JBQ26" s="1538"/>
      <c r="JBR26" s="1538"/>
      <c r="JBS26" s="1538"/>
      <c r="JBT26" s="1538"/>
      <c r="JBU26" s="1538"/>
      <c r="JBV26" s="1538"/>
      <c r="JBW26" s="1538"/>
      <c r="JBX26" s="1538"/>
      <c r="JBY26" s="1538"/>
      <c r="JBZ26" s="1538"/>
      <c r="JCA26" s="1538"/>
      <c r="JCB26" s="1538"/>
      <c r="JCC26" s="1538"/>
      <c r="JCD26" s="1538"/>
      <c r="JCE26" s="1538"/>
      <c r="JCF26" s="1538"/>
      <c r="JCG26" s="1538"/>
      <c r="JCH26" s="1538"/>
      <c r="JCI26" s="1538"/>
      <c r="JCJ26" s="1538"/>
      <c r="JCK26" s="1538"/>
      <c r="JCL26" s="1538"/>
      <c r="JCM26" s="1538"/>
      <c r="JCN26" s="1538"/>
      <c r="JCO26" s="1538"/>
      <c r="JCP26" s="1538"/>
      <c r="JCQ26" s="1538"/>
      <c r="JCR26" s="1538"/>
      <c r="JCS26" s="1538"/>
      <c r="JCT26" s="1538"/>
      <c r="JCU26" s="1538"/>
      <c r="JCV26" s="1538"/>
      <c r="JCW26" s="1538"/>
      <c r="JCX26" s="1538"/>
      <c r="JCY26" s="1538"/>
      <c r="JCZ26" s="1538"/>
      <c r="JDA26" s="1538"/>
      <c r="JDB26" s="1538"/>
      <c r="JDC26" s="1538"/>
      <c r="JDD26" s="1538"/>
      <c r="JDE26" s="1538"/>
      <c r="JDF26" s="1538"/>
      <c r="JDG26" s="1538"/>
      <c r="JDH26" s="1538"/>
      <c r="JDI26" s="1538"/>
      <c r="JDJ26" s="1538"/>
      <c r="JDK26" s="1538"/>
      <c r="JDL26" s="1538"/>
      <c r="JDM26" s="1538"/>
      <c r="JDN26" s="1538"/>
      <c r="JDO26" s="1538"/>
      <c r="JDP26" s="1538"/>
      <c r="JDQ26" s="1538"/>
      <c r="JDR26" s="1538"/>
      <c r="JDS26" s="1538"/>
      <c r="JDT26" s="1538"/>
      <c r="JDU26" s="1538"/>
      <c r="JDV26" s="1538"/>
      <c r="JDW26" s="1538"/>
      <c r="JDX26" s="1538"/>
      <c r="JDY26" s="1538"/>
      <c r="JDZ26" s="1538"/>
      <c r="JEA26" s="1538"/>
      <c r="JEB26" s="1538"/>
      <c r="JEC26" s="1538"/>
      <c r="JED26" s="1538"/>
      <c r="JEE26" s="1538"/>
      <c r="JEF26" s="1538"/>
      <c r="JEG26" s="1538"/>
      <c r="JEH26" s="1538"/>
      <c r="JEI26" s="1538"/>
      <c r="JEJ26" s="1538"/>
      <c r="JEK26" s="1538"/>
      <c r="JEL26" s="1538"/>
      <c r="JEM26" s="1538"/>
      <c r="JEN26" s="1538"/>
      <c r="JEO26" s="1538"/>
      <c r="JEP26" s="1538"/>
      <c r="JEQ26" s="1538"/>
      <c r="JER26" s="1538"/>
      <c r="JES26" s="1538"/>
      <c r="JET26" s="1538"/>
      <c r="JEU26" s="1538"/>
      <c r="JEV26" s="1538"/>
      <c r="JEW26" s="1538"/>
      <c r="JEX26" s="1538"/>
      <c r="JEY26" s="1538"/>
      <c r="JEZ26" s="1538"/>
      <c r="JFA26" s="1538"/>
      <c r="JFB26" s="1538"/>
      <c r="JFC26" s="1538"/>
      <c r="JFD26" s="1538"/>
      <c r="JFE26" s="1538"/>
      <c r="JFF26" s="1538"/>
      <c r="JFG26" s="1538"/>
      <c r="JFH26" s="1538"/>
      <c r="JFI26" s="1538"/>
      <c r="JFJ26" s="1538"/>
      <c r="JFK26" s="1538"/>
      <c r="JFL26" s="1538"/>
      <c r="JFM26" s="1538"/>
      <c r="JFN26" s="1538"/>
      <c r="JFO26" s="1538"/>
      <c r="JFP26" s="1538"/>
      <c r="JFQ26" s="1538"/>
      <c r="JFR26" s="1538"/>
      <c r="JFS26" s="1538"/>
      <c r="JFT26" s="1538"/>
      <c r="JFU26" s="1538"/>
      <c r="JFV26" s="1538"/>
      <c r="JFW26" s="1538"/>
      <c r="JFX26" s="1538"/>
      <c r="JFY26" s="1538"/>
      <c r="JFZ26" s="1538"/>
      <c r="JGA26" s="1538"/>
      <c r="JGB26" s="1538"/>
      <c r="JGC26" s="1538"/>
      <c r="JGD26" s="1538"/>
      <c r="JGE26" s="1538"/>
      <c r="JGF26" s="1538"/>
      <c r="JGG26" s="1538"/>
      <c r="JGH26" s="1538"/>
      <c r="JGI26" s="1538"/>
      <c r="JGJ26" s="1538"/>
      <c r="JGK26" s="1538"/>
      <c r="JGL26" s="1538"/>
      <c r="JGM26" s="1538"/>
      <c r="JGN26" s="1538"/>
      <c r="JGO26" s="1538"/>
      <c r="JGP26" s="1538"/>
      <c r="JGQ26" s="1538"/>
      <c r="JGR26" s="1538"/>
      <c r="JGS26" s="1538"/>
      <c r="JGT26" s="1538"/>
      <c r="JGU26" s="1538"/>
      <c r="JGV26" s="1538"/>
      <c r="JGW26" s="1538"/>
      <c r="JGX26" s="1538"/>
      <c r="JGY26" s="1538"/>
      <c r="JGZ26" s="1538"/>
      <c r="JHA26" s="1538"/>
      <c r="JHB26" s="1538"/>
      <c r="JHC26" s="1538"/>
      <c r="JHD26" s="1538"/>
      <c r="JHE26" s="1538"/>
      <c r="JHF26" s="1538"/>
      <c r="JHG26" s="1538"/>
      <c r="JHH26" s="1538"/>
      <c r="JHI26" s="1538"/>
      <c r="JHJ26" s="1538"/>
      <c r="JHK26" s="1538"/>
      <c r="JHL26" s="1538"/>
      <c r="JHM26" s="1538"/>
      <c r="JHN26" s="1538"/>
      <c r="JHO26" s="1538"/>
      <c r="JHP26" s="1538"/>
      <c r="JHQ26" s="1538"/>
      <c r="JHR26" s="1538"/>
      <c r="JHS26" s="1538"/>
      <c r="JHT26" s="1538"/>
      <c r="JHU26" s="1538"/>
      <c r="JHV26" s="1538"/>
      <c r="JHW26" s="1538"/>
      <c r="JHX26" s="1538"/>
      <c r="JHY26" s="1538"/>
      <c r="JHZ26" s="1538"/>
      <c r="JIA26" s="1538"/>
      <c r="JIB26" s="1538"/>
      <c r="JIC26" s="1538"/>
      <c r="JID26" s="1538"/>
      <c r="JIE26" s="1538"/>
      <c r="JIF26" s="1538"/>
      <c r="JIG26" s="1538"/>
      <c r="JIH26" s="1538"/>
      <c r="JII26" s="1538"/>
      <c r="JIJ26" s="1538"/>
      <c r="JIK26" s="1538"/>
      <c r="JIL26" s="1538"/>
      <c r="JIM26" s="1538"/>
      <c r="JIN26" s="1538"/>
      <c r="JIO26" s="1538"/>
      <c r="JIP26" s="1538"/>
      <c r="JIQ26" s="1538"/>
      <c r="JIR26" s="1538"/>
      <c r="JIS26" s="1538"/>
      <c r="JIT26" s="1538"/>
      <c r="JIU26" s="1538"/>
      <c r="JIV26" s="1538"/>
      <c r="JIW26" s="1538"/>
      <c r="JIX26" s="1538"/>
      <c r="JIY26" s="1538"/>
      <c r="JIZ26" s="1538"/>
      <c r="JJA26" s="1538"/>
      <c r="JJB26" s="1538"/>
      <c r="JJC26" s="1538"/>
      <c r="JJD26" s="1538"/>
      <c r="JJE26" s="1538"/>
      <c r="JJF26" s="1538"/>
      <c r="JJG26" s="1538"/>
      <c r="JJH26" s="1538"/>
      <c r="JJI26" s="1538"/>
      <c r="JJJ26" s="1538"/>
      <c r="JJK26" s="1538"/>
      <c r="JJL26" s="1538"/>
      <c r="JJM26" s="1538"/>
      <c r="JJN26" s="1538"/>
      <c r="JJO26" s="1538"/>
      <c r="JJP26" s="1538"/>
      <c r="JJQ26" s="1538"/>
      <c r="JJR26" s="1538"/>
      <c r="JJS26" s="1538"/>
      <c r="JJT26" s="1538"/>
      <c r="JJU26" s="1538"/>
      <c r="JJV26" s="1538"/>
      <c r="JJW26" s="1538"/>
      <c r="JJX26" s="1538"/>
      <c r="JJY26" s="1538"/>
      <c r="JJZ26" s="1538"/>
      <c r="JKA26" s="1538"/>
      <c r="JKB26" s="1538"/>
      <c r="JKC26" s="1538"/>
      <c r="JKD26" s="1538"/>
      <c r="JKE26" s="1538"/>
      <c r="JKF26" s="1538"/>
      <c r="JKG26" s="1538"/>
      <c r="JKH26" s="1538"/>
      <c r="JKI26" s="1538"/>
      <c r="JKJ26" s="1538"/>
      <c r="JKK26" s="1538"/>
      <c r="JKL26" s="1538"/>
      <c r="JKM26" s="1538"/>
      <c r="JKN26" s="1538"/>
      <c r="JKO26" s="1538"/>
      <c r="JKP26" s="1538"/>
      <c r="JKQ26" s="1538"/>
      <c r="JKR26" s="1538"/>
      <c r="JKS26" s="1538"/>
      <c r="JKT26" s="1538"/>
      <c r="JKU26" s="1538"/>
      <c r="JKV26" s="1538"/>
      <c r="JKW26" s="1538"/>
      <c r="JKX26" s="1538"/>
      <c r="JKY26" s="1538"/>
      <c r="JKZ26" s="1538"/>
      <c r="JLA26" s="1538"/>
      <c r="JLB26" s="1538"/>
      <c r="JLC26" s="1538"/>
      <c r="JLD26" s="1538"/>
      <c r="JLE26" s="1538"/>
      <c r="JLF26" s="1538"/>
      <c r="JLG26" s="1538"/>
      <c r="JLH26" s="1538"/>
      <c r="JLI26" s="1538"/>
      <c r="JLJ26" s="1538"/>
      <c r="JLK26" s="1538"/>
      <c r="JLL26" s="1538"/>
      <c r="JLM26" s="1538"/>
      <c r="JLN26" s="1538"/>
      <c r="JLO26" s="1538"/>
      <c r="JLP26" s="1538"/>
      <c r="JLQ26" s="1538"/>
      <c r="JLR26" s="1538"/>
      <c r="JLS26" s="1538"/>
      <c r="JLT26" s="1538"/>
      <c r="JLU26" s="1538"/>
      <c r="JLV26" s="1538"/>
      <c r="JLW26" s="1538"/>
      <c r="JLX26" s="1538"/>
      <c r="JLY26" s="1538"/>
      <c r="JLZ26" s="1538"/>
      <c r="JMA26" s="1538"/>
      <c r="JMB26" s="1538"/>
      <c r="JMC26" s="1538"/>
      <c r="JMD26" s="1538"/>
      <c r="JME26" s="1538"/>
      <c r="JMF26" s="1538"/>
      <c r="JMG26" s="1538"/>
      <c r="JMH26" s="1538"/>
      <c r="JMI26" s="1538"/>
      <c r="JMJ26" s="1538"/>
      <c r="JMK26" s="1538"/>
      <c r="JML26" s="1538"/>
      <c r="JMM26" s="1538"/>
      <c r="JMN26" s="1538"/>
      <c r="JMO26" s="1538"/>
      <c r="JMP26" s="1538"/>
      <c r="JMQ26" s="1538"/>
      <c r="JMR26" s="1538"/>
      <c r="JMS26" s="1538"/>
      <c r="JMT26" s="1538"/>
      <c r="JMU26" s="1538"/>
      <c r="JMV26" s="1538"/>
      <c r="JMW26" s="1538"/>
      <c r="JMX26" s="1538"/>
      <c r="JMY26" s="1538"/>
      <c r="JMZ26" s="1538"/>
      <c r="JNA26" s="1538"/>
      <c r="JNB26" s="1538"/>
      <c r="JNC26" s="1538"/>
      <c r="JND26" s="1538"/>
      <c r="JNE26" s="1538"/>
      <c r="JNF26" s="1538"/>
      <c r="JNG26" s="1538"/>
      <c r="JNH26" s="1538"/>
      <c r="JNI26" s="1538"/>
      <c r="JNJ26" s="1538"/>
      <c r="JNK26" s="1538"/>
      <c r="JNL26" s="1538"/>
      <c r="JNM26" s="1538"/>
      <c r="JNN26" s="1538"/>
      <c r="JNO26" s="1538"/>
      <c r="JNP26" s="1538"/>
      <c r="JNQ26" s="1538"/>
      <c r="JNR26" s="1538"/>
      <c r="JNS26" s="1538"/>
      <c r="JNT26" s="1538"/>
      <c r="JNU26" s="1538"/>
      <c r="JNV26" s="1538"/>
      <c r="JNW26" s="1538"/>
      <c r="JNX26" s="1538"/>
      <c r="JNY26" s="1538"/>
      <c r="JNZ26" s="1538"/>
      <c r="JOA26" s="1538"/>
      <c r="JOB26" s="1538"/>
      <c r="JOC26" s="1538"/>
      <c r="JOD26" s="1538"/>
      <c r="JOE26" s="1538"/>
      <c r="JOF26" s="1538"/>
      <c r="JOG26" s="1538"/>
      <c r="JOH26" s="1538"/>
      <c r="JOI26" s="1538"/>
      <c r="JOJ26" s="1538"/>
      <c r="JOK26" s="1538"/>
      <c r="JOL26" s="1538"/>
      <c r="JOM26" s="1538"/>
      <c r="JON26" s="1538"/>
      <c r="JOO26" s="1538"/>
      <c r="JOP26" s="1538"/>
      <c r="JOQ26" s="1538"/>
      <c r="JOR26" s="1538"/>
      <c r="JOS26" s="1538"/>
      <c r="JOT26" s="1538"/>
      <c r="JOU26" s="1538"/>
      <c r="JOV26" s="1538"/>
      <c r="JOW26" s="1538"/>
      <c r="JOX26" s="1538"/>
      <c r="JOY26" s="1538"/>
      <c r="JOZ26" s="1538"/>
      <c r="JPA26" s="1538"/>
      <c r="JPB26" s="1538"/>
      <c r="JPC26" s="1538"/>
      <c r="JPD26" s="1538"/>
      <c r="JPE26" s="1538"/>
      <c r="JPF26" s="1538"/>
      <c r="JPG26" s="1538"/>
      <c r="JPH26" s="1538"/>
      <c r="JPI26" s="1538"/>
      <c r="JPJ26" s="1538"/>
      <c r="JPK26" s="1538"/>
      <c r="JPL26" s="1538"/>
      <c r="JPM26" s="1538"/>
      <c r="JPN26" s="1538"/>
      <c r="JPO26" s="1538"/>
      <c r="JPP26" s="1538"/>
      <c r="JPQ26" s="1538"/>
      <c r="JPR26" s="1538"/>
      <c r="JPS26" s="1538"/>
      <c r="JPT26" s="1538"/>
      <c r="JPU26" s="1538"/>
      <c r="JPV26" s="1538"/>
      <c r="JPW26" s="1538"/>
      <c r="JPX26" s="1538"/>
      <c r="JPY26" s="1538"/>
      <c r="JPZ26" s="1538"/>
      <c r="JQA26" s="1538"/>
      <c r="JQB26" s="1538"/>
      <c r="JQC26" s="1538"/>
      <c r="JQD26" s="1538"/>
      <c r="JQE26" s="1538"/>
      <c r="JQF26" s="1538"/>
      <c r="JQG26" s="1538"/>
      <c r="JQH26" s="1538"/>
      <c r="JQI26" s="1538"/>
      <c r="JQJ26" s="1538"/>
      <c r="JQK26" s="1538"/>
      <c r="JQL26" s="1538"/>
      <c r="JQM26" s="1538"/>
      <c r="JQN26" s="1538"/>
      <c r="JQO26" s="1538"/>
      <c r="JQP26" s="1538"/>
      <c r="JQQ26" s="1538"/>
      <c r="JQR26" s="1538"/>
      <c r="JQS26" s="1538"/>
      <c r="JQT26" s="1538"/>
      <c r="JQU26" s="1538"/>
      <c r="JQV26" s="1538"/>
      <c r="JQW26" s="1538"/>
      <c r="JQX26" s="1538"/>
      <c r="JQY26" s="1538"/>
      <c r="JQZ26" s="1538"/>
      <c r="JRA26" s="1538"/>
      <c r="JRB26" s="1538"/>
      <c r="JRC26" s="1538"/>
      <c r="JRD26" s="1538"/>
      <c r="JRE26" s="1538"/>
      <c r="JRF26" s="1538"/>
      <c r="JRG26" s="1538"/>
      <c r="JRH26" s="1538"/>
      <c r="JRI26" s="1538"/>
      <c r="JRJ26" s="1538"/>
      <c r="JRK26" s="1538"/>
      <c r="JRL26" s="1538"/>
      <c r="JRM26" s="1538"/>
      <c r="JRN26" s="1538"/>
      <c r="JRO26" s="1538"/>
      <c r="JRP26" s="1538"/>
      <c r="JRQ26" s="1538"/>
      <c r="JRR26" s="1538"/>
      <c r="JRS26" s="1538"/>
      <c r="JRT26" s="1538"/>
      <c r="JRU26" s="1538"/>
      <c r="JRV26" s="1538"/>
      <c r="JRW26" s="1538"/>
      <c r="JRX26" s="1538"/>
      <c r="JRY26" s="1538"/>
      <c r="JRZ26" s="1538"/>
      <c r="JSA26" s="1538"/>
      <c r="JSB26" s="1538"/>
      <c r="JSC26" s="1538"/>
      <c r="JSD26" s="1538"/>
      <c r="JSE26" s="1538"/>
      <c r="JSF26" s="1538"/>
      <c r="JSG26" s="1538"/>
      <c r="JSH26" s="1538"/>
      <c r="JSI26" s="1538"/>
      <c r="JSJ26" s="1538"/>
      <c r="JSK26" s="1538"/>
      <c r="JSL26" s="1538"/>
      <c r="JSM26" s="1538"/>
      <c r="JSN26" s="1538"/>
      <c r="JSO26" s="1538"/>
      <c r="JSP26" s="1538"/>
      <c r="JSQ26" s="1538"/>
      <c r="JSR26" s="1538"/>
      <c r="JSS26" s="1538"/>
      <c r="JST26" s="1538"/>
      <c r="JSU26" s="1538"/>
      <c r="JSV26" s="1538"/>
      <c r="JSW26" s="1538"/>
      <c r="JSX26" s="1538"/>
      <c r="JSY26" s="1538"/>
      <c r="JSZ26" s="1538"/>
      <c r="JTA26" s="1538"/>
      <c r="JTB26" s="1538"/>
      <c r="JTC26" s="1538"/>
      <c r="JTD26" s="1538"/>
      <c r="JTE26" s="1538"/>
      <c r="JTF26" s="1538"/>
      <c r="JTG26" s="1538"/>
      <c r="JTH26" s="1538"/>
      <c r="JTI26" s="1538"/>
      <c r="JTJ26" s="1538"/>
      <c r="JTK26" s="1538"/>
      <c r="JTL26" s="1538"/>
      <c r="JTM26" s="1538"/>
      <c r="JTN26" s="1538"/>
      <c r="JTO26" s="1538"/>
      <c r="JTP26" s="1538"/>
      <c r="JTQ26" s="1538"/>
      <c r="JTR26" s="1538"/>
      <c r="JTS26" s="1538"/>
      <c r="JTT26" s="1538"/>
      <c r="JTU26" s="1538"/>
      <c r="JTV26" s="1538"/>
      <c r="JTW26" s="1538"/>
      <c r="JTX26" s="1538"/>
      <c r="JTY26" s="1538"/>
      <c r="JTZ26" s="1538"/>
      <c r="JUA26" s="1538"/>
      <c r="JUB26" s="1538"/>
      <c r="JUC26" s="1538"/>
      <c r="JUD26" s="1538"/>
      <c r="JUE26" s="1538"/>
      <c r="JUF26" s="1538"/>
      <c r="JUG26" s="1538"/>
      <c r="JUH26" s="1538"/>
      <c r="JUI26" s="1538"/>
      <c r="JUJ26" s="1538"/>
      <c r="JUK26" s="1538"/>
      <c r="JUL26" s="1538"/>
      <c r="JUM26" s="1538"/>
      <c r="JUN26" s="1538"/>
      <c r="JUO26" s="1538"/>
      <c r="JUP26" s="1538"/>
      <c r="JUQ26" s="1538"/>
      <c r="JUR26" s="1538"/>
      <c r="JUS26" s="1538"/>
      <c r="JUT26" s="1538"/>
      <c r="JUU26" s="1538"/>
      <c r="JUV26" s="1538"/>
      <c r="JUW26" s="1538"/>
      <c r="JUX26" s="1538"/>
      <c r="JUY26" s="1538"/>
      <c r="JUZ26" s="1538"/>
      <c r="JVA26" s="1538"/>
      <c r="JVB26" s="1538"/>
      <c r="JVC26" s="1538"/>
      <c r="JVD26" s="1538"/>
      <c r="JVE26" s="1538"/>
      <c r="JVF26" s="1538"/>
      <c r="JVG26" s="1538"/>
      <c r="JVH26" s="1538"/>
      <c r="JVI26" s="1538"/>
      <c r="JVJ26" s="1538"/>
      <c r="JVK26" s="1538"/>
      <c r="JVL26" s="1538"/>
      <c r="JVM26" s="1538"/>
      <c r="JVN26" s="1538"/>
      <c r="JVO26" s="1538"/>
      <c r="JVP26" s="1538"/>
      <c r="JVQ26" s="1538"/>
      <c r="JVR26" s="1538"/>
      <c r="JVS26" s="1538"/>
      <c r="JVT26" s="1538"/>
      <c r="JVU26" s="1538"/>
      <c r="JVV26" s="1538"/>
      <c r="JVW26" s="1538"/>
      <c r="JVX26" s="1538"/>
      <c r="JVY26" s="1538"/>
      <c r="JVZ26" s="1538"/>
      <c r="JWA26" s="1538"/>
      <c r="JWB26" s="1538"/>
      <c r="JWC26" s="1538"/>
      <c r="JWD26" s="1538"/>
      <c r="JWE26" s="1538"/>
      <c r="JWF26" s="1538"/>
      <c r="JWG26" s="1538"/>
      <c r="JWH26" s="1538"/>
      <c r="JWI26" s="1538"/>
      <c r="JWJ26" s="1538"/>
      <c r="JWK26" s="1538"/>
      <c r="JWL26" s="1538"/>
      <c r="JWM26" s="1538"/>
      <c r="JWN26" s="1538"/>
      <c r="JWO26" s="1538"/>
      <c r="JWP26" s="1538"/>
      <c r="JWQ26" s="1538"/>
      <c r="JWR26" s="1538"/>
      <c r="JWS26" s="1538"/>
      <c r="JWT26" s="1538"/>
      <c r="JWU26" s="1538"/>
      <c r="JWV26" s="1538"/>
      <c r="JWW26" s="1538"/>
      <c r="JWX26" s="1538"/>
      <c r="JWY26" s="1538"/>
      <c r="JWZ26" s="1538"/>
      <c r="JXA26" s="1538"/>
      <c r="JXB26" s="1538"/>
      <c r="JXC26" s="1538"/>
      <c r="JXD26" s="1538"/>
      <c r="JXE26" s="1538"/>
      <c r="JXF26" s="1538"/>
      <c r="JXG26" s="1538"/>
      <c r="JXH26" s="1538"/>
      <c r="JXI26" s="1538"/>
      <c r="JXJ26" s="1538"/>
      <c r="JXK26" s="1538"/>
      <c r="JXL26" s="1538"/>
      <c r="JXM26" s="1538"/>
      <c r="JXN26" s="1538"/>
      <c r="JXO26" s="1538"/>
      <c r="JXP26" s="1538"/>
      <c r="JXQ26" s="1538"/>
      <c r="JXR26" s="1538"/>
      <c r="JXS26" s="1538"/>
      <c r="JXT26" s="1538"/>
      <c r="JXU26" s="1538"/>
      <c r="JXV26" s="1538"/>
      <c r="JXW26" s="1538"/>
      <c r="JXX26" s="1538"/>
      <c r="JXY26" s="1538"/>
      <c r="JXZ26" s="1538"/>
      <c r="JYA26" s="1538"/>
      <c r="JYB26" s="1538"/>
      <c r="JYC26" s="1538"/>
      <c r="JYD26" s="1538"/>
      <c r="JYE26" s="1538"/>
      <c r="JYF26" s="1538"/>
      <c r="JYG26" s="1538"/>
      <c r="JYH26" s="1538"/>
      <c r="JYI26" s="1538"/>
      <c r="JYJ26" s="1538"/>
      <c r="JYK26" s="1538"/>
      <c r="JYL26" s="1538"/>
      <c r="JYM26" s="1538"/>
      <c r="JYN26" s="1538"/>
      <c r="JYO26" s="1538"/>
      <c r="JYP26" s="1538"/>
      <c r="JYQ26" s="1538"/>
      <c r="JYR26" s="1538"/>
      <c r="JYS26" s="1538"/>
      <c r="JYT26" s="1538"/>
      <c r="JYU26" s="1538"/>
      <c r="JYV26" s="1538"/>
      <c r="JYW26" s="1538"/>
      <c r="JYX26" s="1538"/>
      <c r="JYY26" s="1538"/>
      <c r="JYZ26" s="1538"/>
      <c r="JZA26" s="1538"/>
      <c r="JZB26" s="1538"/>
      <c r="JZC26" s="1538"/>
      <c r="JZD26" s="1538"/>
      <c r="JZE26" s="1538"/>
      <c r="JZF26" s="1538"/>
      <c r="JZG26" s="1538"/>
      <c r="JZH26" s="1538"/>
      <c r="JZI26" s="1538"/>
      <c r="JZJ26" s="1538"/>
      <c r="JZK26" s="1538"/>
      <c r="JZL26" s="1538"/>
      <c r="JZM26" s="1538"/>
      <c r="JZN26" s="1538"/>
      <c r="JZO26" s="1538"/>
      <c r="JZP26" s="1538"/>
      <c r="JZQ26" s="1538"/>
      <c r="JZR26" s="1538"/>
      <c r="JZS26" s="1538"/>
      <c r="JZT26" s="1538"/>
      <c r="JZU26" s="1538"/>
      <c r="JZV26" s="1538"/>
      <c r="JZW26" s="1538"/>
      <c r="JZX26" s="1538"/>
      <c r="JZY26" s="1538"/>
      <c r="JZZ26" s="1538"/>
      <c r="KAA26" s="1538"/>
      <c r="KAB26" s="1538"/>
      <c r="KAC26" s="1538"/>
      <c r="KAD26" s="1538"/>
      <c r="KAE26" s="1538"/>
      <c r="KAF26" s="1538"/>
      <c r="KAG26" s="1538"/>
      <c r="KAH26" s="1538"/>
      <c r="KAI26" s="1538"/>
      <c r="KAJ26" s="1538"/>
      <c r="KAK26" s="1538"/>
      <c r="KAL26" s="1538"/>
      <c r="KAM26" s="1538"/>
      <c r="KAN26" s="1538"/>
      <c r="KAO26" s="1538"/>
      <c r="KAP26" s="1538"/>
      <c r="KAQ26" s="1538"/>
      <c r="KAR26" s="1538"/>
      <c r="KAS26" s="1538"/>
      <c r="KAT26" s="1538"/>
      <c r="KAU26" s="1538"/>
      <c r="KAV26" s="1538"/>
      <c r="KAW26" s="1538"/>
      <c r="KAX26" s="1538"/>
      <c r="KAY26" s="1538"/>
      <c r="KAZ26" s="1538"/>
      <c r="KBA26" s="1538"/>
      <c r="KBB26" s="1538"/>
      <c r="KBC26" s="1538"/>
      <c r="KBD26" s="1538"/>
      <c r="KBE26" s="1538"/>
      <c r="KBF26" s="1538"/>
      <c r="KBG26" s="1538"/>
      <c r="KBH26" s="1538"/>
      <c r="KBI26" s="1538"/>
      <c r="KBJ26" s="1538"/>
      <c r="KBK26" s="1538"/>
      <c r="KBL26" s="1538"/>
      <c r="KBM26" s="1538"/>
      <c r="KBN26" s="1538"/>
      <c r="KBO26" s="1538"/>
      <c r="KBP26" s="1538"/>
      <c r="KBQ26" s="1538"/>
      <c r="KBR26" s="1538"/>
      <c r="KBS26" s="1538"/>
      <c r="KBT26" s="1538"/>
      <c r="KBU26" s="1538"/>
      <c r="KBV26" s="1538"/>
      <c r="KBW26" s="1538"/>
      <c r="KBX26" s="1538"/>
      <c r="KBY26" s="1538"/>
      <c r="KBZ26" s="1538"/>
      <c r="KCA26" s="1538"/>
      <c r="KCB26" s="1538"/>
      <c r="KCC26" s="1538"/>
      <c r="KCD26" s="1538"/>
      <c r="KCE26" s="1538"/>
      <c r="KCF26" s="1538"/>
      <c r="KCG26" s="1538"/>
      <c r="KCH26" s="1538"/>
      <c r="KCI26" s="1538"/>
      <c r="KCJ26" s="1538"/>
      <c r="KCK26" s="1538"/>
      <c r="KCL26" s="1538"/>
      <c r="KCM26" s="1538"/>
      <c r="KCN26" s="1538"/>
      <c r="KCO26" s="1538"/>
      <c r="KCP26" s="1538"/>
      <c r="KCQ26" s="1538"/>
      <c r="KCR26" s="1538"/>
      <c r="KCS26" s="1538"/>
      <c r="KCT26" s="1538"/>
      <c r="KCU26" s="1538"/>
      <c r="KCV26" s="1538"/>
      <c r="KCW26" s="1538"/>
      <c r="KCX26" s="1538"/>
      <c r="KCY26" s="1538"/>
      <c r="KCZ26" s="1538"/>
      <c r="KDA26" s="1538"/>
      <c r="KDB26" s="1538"/>
      <c r="KDC26" s="1538"/>
      <c r="KDD26" s="1538"/>
      <c r="KDE26" s="1538"/>
      <c r="KDF26" s="1538"/>
      <c r="KDG26" s="1538"/>
      <c r="KDH26" s="1538"/>
      <c r="KDI26" s="1538"/>
      <c r="KDJ26" s="1538"/>
      <c r="KDK26" s="1538"/>
      <c r="KDL26" s="1538"/>
      <c r="KDM26" s="1538"/>
      <c r="KDN26" s="1538"/>
      <c r="KDO26" s="1538"/>
      <c r="KDP26" s="1538"/>
      <c r="KDQ26" s="1538"/>
      <c r="KDR26" s="1538"/>
      <c r="KDS26" s="1538"/>
      <c r="KDT26" s="1538"/>
      <c r="KDU26" s="1538"/>
      <c r="KDV26" s="1538"/>
      <c r="KDW26" s="1538"/>
      <c r="KDX26" s="1538"/>
      <c r="KDY26" s="1538"/>
      <c r="KDZ26" s="1538"/>
      <c r="KEA26" s="1538"/>
      <c r="KEB26" s="1538"/>
      <c r="KEC26" s="1538"/>
      <c r="KED26" s="1538"/>
      <c r="KEE26" s="1538"/>
      <c r="KEF26" s="1538"/>
      <c r="KEG26" s="1538"/>
      <c r="KEH26" s="1538"/>
      <c r="KEI26" s="1538"/>
      <c r="KEJ26" s="1538"/>
      <c r="KEK26" s="1538"/>
      <c r="KEL26" s="1538"/>
      <c r="KEM26" s="1538"/>
      <c r="KEN26" s="1538"/>
      <c r="KEO26" s="1538"/>
      <c r="KEP26" s="1538"/>
      <c r="KEQ26" s="1538"/>
      <c r="KER26" s="1538"/>
      <c r="KES26" s="1538"/>
      <c r="KET26" s="1538"/>
      <c r="KEU26" s="1538"/>
      <c r="KEV26" s="1538"/>
      <c r="KEW26" s="1538"/>
      <c r="KEX26" s="1538"/>
      <c r="KEY26" s="1538"/>
      <c r="KEZ26" s="1538"/>
      <c r="KFA26" s="1538"/>
      <c r="KFB26" s="1538"/>
      <c r="KFC26" s="1538"/>
      <c r="KFD26" s="1538"/>
      <c r="KFE26" s="1538"/>
      <c r="KFF26" s="1538"/>
      <c r="KFG26" s="1538"/>
      <c r="KFH26" s="1538"/>
      <c r="KFI26" s="1538"/>
      <c r="KFJ26" s="1538"/>
      <c r="KFK26" s="1538"/>
      <c r="KFL26" s="1538"/>
      <c r="KFM26" s="1538"/>
      <c r="KFN26" s="1538"/>
      <c r="KFO26" s="1538"/>
      <c r="KFP26" s="1538"/>
      <c r="KFQ26" s="1538"/>
      <c r="KFR26" s="1538"/>
      <c r="KFS26" s="1538"/>
      <c r="KFT26" s="1538"/>
      <c r="KFU26" s="1538"/>
      <c r="KFV26" s="1538"/>
      <c r="KFW26" s="1538"/>
      <c r="KFX26" s="1538"/>
      <c r="KFY26" s="1538"/>
      <c r="KFZ26" s="1538"/>
      <c r="KGA26" s="1538"/>
      <c r="KGB26" s="1538"/>
      <c r="KGC26" s="1538"/>
      <c r="KGD26" s="1538"/>
      <c r="KGE26" s="1538"/>
      <c r="KGF26" s="1538"/>
      <c r="KGG26" s="1538"/>
      <c r="KGH26" s="1538"/>
      <c r="KGI26" s="1538"/>
      <c r="KGJ26" s="1538"/>
      <c r="KGK26" s="1538"/>
      <c r="KGL26" s="1538"/>
      <c r="KGM26" s="1538"/>
      <c r="KGN26" s="1538"/>
      <c r="KGO26" s="1538"/>
      <c r="KGP26" s="1538"/>
      <c r="KGQ26" s="1538"/>
      <c r="KGR26" s="1538"/>
      <c r="KGS26" s="1538"/>
      <c r="KGT26" s="1538"/>
      <c r="KGU26" s="1538"/>
      <c r="KGV26" s="1538"/>
      <c r="KGW26" s="1538"/>
      <c r="KGX26" s="1538"/>
      <c r="KGY26" s="1538"/>
      <c r="KGZ26" s="1538"/>
      <c r="KHA26" s="1538"/>
      <c r="KHB26" s="1538"/>
      <c r="KHC26" s="1538"/>
      <c r="KHD26" s="1538"/>
      <c r="KHE26" s="1538"/>
      <c r="KHF26" s="1538"/>
      <c r="KHG26" s="1538"/>
      <c r="KHH26" s="1538"/>
      <c r="KHI26" s="1538"/>
      <c r="KHJ26" s="1538"/>
      <c r="KHK26" s="1538"/>
      <c r="KHL26" s="1538"/>
      <c r="KHM26" s="1538"/>
      <c r="KHN26" s="1538"/>
      <c r="KHO26" s="1538"/>
      <c r="KHP26" s="1538"/>
      <c r="KHQ26" s="1538"/>
      <c r="KHR26" s="1538"/>
      <c r="KHS26" s="1538"/>
      <c r="KHT26" s="1538"/>
      <c r="KHU26" s="1538"/>
      <c r="KHV26" s="1538"/>
      <c r="KHW26" s="1538"/>
      <c r="KHX26" s="1538"/>
      <c r="KHY26" s="1538"/>
      <c r="KHZ26" s="1538"/>
      <c r="KIA26" s="1538"/>
      <c r="KIB26" s="1538"/>
      <c r="KIC26" s="1538"/>
      <c r="KID26" s="1538"/>
      <c r="KIE26" s="1538"/>
      <c r="KIF26" s="1538"/>
      <c r="KIG26" s="1538"/>
      <c r="KIH26" s="1538"/>
      <c r="KII26" s="1538"/>
      <c r="KIJ26" s="1538"/>
      <c r="KIK26" s="1538"/>
      <c r="KIL26" s="1538"/>
      <c r="KIM26" s="1538"/>
      <c r="KIN26" s="1538"/>
      <c r="KIO26" s="1538"/>
      <c r="KIP26" s="1538"/>
      <c r="KIQ26" s="1538"/>
      <c r="KIR26" s="1538"/>
      <c r="KIS26" s="1538"/>
      <c r="KIT26" s="1538"/>
      <c r="KIU26" s="1538"/>
      <c r="KIV26" s="1538"/>
      <c r="KIW26" s="1538"/>
      <c r="KIX26" s="1538"/>
      <c r="KIY26" s="1538"/>
      <c r="KIZ26" s="1538"/>
      <c r="KJA26" s="1538"/>
      <c r="KJB26" s="1538"/>
      <c r="KJC26" s="1538"/>
      <c r="KJD26" s="1538"/>
      <c r="KJE26" s="1538"/>
      <c r="KJF26" s="1538"/>
      <c r="KJG26" s="1538"/>
      <c r="KJH26" s="1538"/>
      <c r="KJI26" s="1538"/>
      <c r="KJJ26" s="1538"/>
      <c r="KJK26" s="1538"/>
      <c r="KJL26" s="1538"/>
      <c r="KJM26" s="1538"/>
      <c r="KJN26" s="1538"/>
      <c r="KJO26" s="1538"/>
      <c r="KJP26" s="1538"/>
      <c r="KJQ26" s="1538"/>
      <c r="KJR26" s="1538"/>
      <c r="KJS26" s="1538"/>
      <c r="KJT26" s="1538"/>
      <c r="KJU26" s="1538"/>
      <c r="KJV26" s="1538"/>
      <c r="KJW26" s="1538"/>
      <c r="KJX26" s="1538"/>
      <c r="KJY26" s="1538"/>
      <c r="KJZ26" s="1538"/>
      <c r="KKA26" s="1538"/>
      <c r="KKB26" s="1538"/>
      <c r="KKC26" s="1538"/>
      <c r="KKD26" s="1538"/>
      <c r="KKE26" s="1538"/>
      <c r="KKF26" s="1538"/>
      <c r="KKG26" s="1538"/>
      <c r="KKH26" s="1538"/>
      <c r="KKI26" s="1538"/>
      <c r="KKJ26" s="1538"/>
      <c r="KKK26" s="1538"/>
      <c r="KKL26" s="1538"/>
      <c r="KKM26" s="1538"/>
      <c r="KKN26" s="1538"/>
      <c r="KKO26" s="1538"/>
      <c r="KKP26" s="1538"/>
      <c r="KKQ26" s="1538"/>
      <c r="KKR26" s="1538"/>
      <c r="KKS26" s="1538"/>
      <c r="KKT26" s="1538"/>
      <c r="KKU26" s="1538"/>
      <c r="KKV26" s="1538"/>
      <c r="KKW26" s="1538"/>
      <c r="KKX26" s="1538"/>
      <c r="KKY26" s="1538"/>
      <c r="KKZ26" s="1538"/>
      <c r="KLA26" s="1538"/>
      <c r="KLB26" s="1538"/>
      <c r="KLC26" s="1538"/>
      <c r="KLD26" s="1538"/>
      <c r="KLE26" s="1538"/>
      <c r="KLF26" s="1538"/>
      <c r="KLG26" s="1538"/>
      <c r="KLH26" s="1538"/>
      <c r="KLI26" s="1538"/>
      <c r="KLJ26" s="1538"/>
      <c r="KLK26" s="1538"/>
      <c r="KLL26" s="1538"/>
      <c r="KLM26" s="1538"/>
      <c r="KLN26" s="1538"/>
      <c r="KLO26" s="1538"/>
      <c r="KLP26" s="1538"/>
      <c r="KLQ26" s="1538"/>
      <c r="KLR26" s="1538"/>
      <c r="KLS26" s="1538"/>
      <c r="KLT26" s="1538"/>
      <c r="KLU26" s="1538"/>
      <c r="KLV26" s="1538"/>
      <c r="KLW26" s="1538"/>
      <c r="KLX26" s="1538"/>
      <c r="KLY26" s="1538"/>
      <c r="KLZ26" s="1538"/>
      <c r="KMA26" s="1538"/>
      <c r="KMB26" s="1538"/>
      <c r="KMC26" s="1538"/>
      <c r="KMD26" s="1538"/>
      <c r="KME26" s="1538"/>
      <c r="KMF26" s="1538"/>
      <c r="KMG26" s="1538"/>
      <c r="KMH26" s="1538"/>
      <c r="KMI26" s="1538"/>
      <c r="KMJ26" s="1538"/>
      <c r="KMK26" s="1538"/>
      <c r="KML26" s="1538"/>
      <c r="KMM26" s="1538"/>
      <c r="KMN26" s="1538"/>
      <c r="KMO26" s="1538"/>
      <c r="KMP26" s="1538"/>
      <c r="KMQ26" s="1538"/>
      <c r="KMR26" s="1538"/>
      <c r="KMS26" s="1538"/>
      <c r="KMT26" s="1538"/>
      <c r="KMU26" s="1538"/>
      <c r="KMV26" s="1538"/>
      <c r="KMW26" s="1538"/>
      <c r="KMX26" s="1538"/>
      <c r="KMY26" s="1538"/>
      <c r="KMZ26" s="1538"/>
      <c r="KNA26" s="1538"/>
      <c r="KNB26" s="1538"/>
      <c r="KNC26" s="1538"/>
      <c r="KND26" s="1538"/>
      <c r="KNE26" s="1538"/>
      <c r="KNF26" s="1538"/>
      <c r="KNG26" s="1538"/>
      <c r="KNH26" s="1538"/>
      <c r="KNI26" s="1538"/>
      <c r="KNJ26" s="1538"/>
      <c r="KNK26" s="1538"/>
      <c r="KNL26" s="1538"/>
      <c r="KNM26" s="1538"/>
      <c r="KNN26" s="1538"/>
      <c r="KNO26" s="1538"/>
      <c r="KNP26" s="1538"/>
      <c r="KNQ26" s="1538"/>
      <c r="KNR26" s="1538"/>
      <c r="KNS26" s="1538"/>
      <c r="KNT26" s="1538"/>
      <c r="KNU26" s="1538"/>
      <c r="KNV26" s="1538"/>
      <c r="KNW26" s="1538"/>
      <c r="KNX26" s="1538"/>
      <c r="KNY26" s="1538"/>
      <c r="KNZ26" s="1538"/>
      <c r="KOA26" s="1538"/>
      <c r="KOB26" s="1538"/>
      <c r="KOC26" s="1538"/>
      <c r="KOD26" s="1538"/>
      <c r="KOE26" s="1538"/>
      <c r="KOF26" s="1538"/>
      <c r="KOG26" s="1538"/>
      <c r="KOH26" s="1538"/>
      <c r="KOI26" s="1538"/>
      <c r="KOJ26" s="1538"/>
      <c r="KOK26" s="1538"/>
      <c r="KOL26" s="1538"/>
      <c r="KOM26" s="1538"/>
      <c r="KON26" s="1538"/>
      <c r="KOO26" s="1538"/>
      <c r="KOP26" s="1538"/>
      <c r="KOQ26" s="1538"/>
      <c r="KOR26" s="1538"/>
      <c r="KOS26" s="1538"/>
      <c r="KOT26" s="1538"/>
      <c r="KOU26" s="1538"/>
      <c r="KOV26" s="1538"/>
      <c r="KOW26" s="1538"/>
      <c r="KOX26" s="1538"/>
      <c r="KOY26" s="1538"/>
      <c r="KOZ26" s="1538"/>
      <c r="KPA26" s="1538"/>
      <c r="KPB26" s="1538"/>
      <c r="KPC26" s="1538"/>
      <c r="KPD26" s="1538"/>
      <c r="KPE26" s="1538"/>
      <c r="KPF26" s="1538"/>
      <c r="KPG26" s="1538"/>
      <c r="KPH26" s="1538"/>
      <c r="KPI26" s="1538"/>
      <c r="KPJ26" s="1538"/>
      <c r="KPK26" s="1538"/>
      <c r="KPL26" s="1538"/>
      <c r="KPM26" s="1538"/>
      <c r="KPN26" s="1538"/>
      <c r="KPO26" s="1538"/>
      <c r="KPP26" s="1538"/>
      <c r="KPQ26" s="1538"/>
      <c r="KPR26" s="1538"/>
      <c r="KPS26" s="1538"/>
      <c r="KPT26" s="1538"/>
      <c r="KPU26" s="1538"/>
      <c r="KPV26" s="1538"/>
      <c r="KPW26" s="1538"/>
      <c r="KPX26" s="1538"/>
      <c r="KPY26" s="1538"/>
      <c r="KPZ26" s="1538"/>
      <c r="KQA26" s="1538"/>
      <c r="KQB26" s="1538"/>
      <c r="KQC26" s="1538"/>
      <c r="KQD26" s="1538"/>
      <c r="KQE26" s="1538"/>
      <c r="KQF26" s="1538"/>
      <c r="KQG26" s="1538"/>
      <c r="KQH26" s="1538"/>
      <c r="KQI26" s="1538"/>
      <c r="KQJ26" s="1538"/>
      <c r="KQK26" s="1538"/>
      <c r="KQL26" s="1538"/>
      <c r="KQM26" s="1538"/>
      <c r="KQN26" s="1538"/>
      <c r="KQO26" s="1538"/>
      <c r="KQP26" s="1538"/>
      <c r="KQQ26" s="1538"/>
      <c r="KQR26" s="1538"/>
      <c r="KQS26" s="1538"/>
      <c r="KQT26" s="1538"/>
      <c r="KQU26" s="1538"/>
      <c r="KQV26" s="1538"/>
      <c r="KQW26" s="1538"/>
      <c r="KQX26" s="1538"/>
      <c r="KQY26" s="1538"/>
      <c r="KQZ26" s="1538"/>
      <c r="KRA26" s="1538"/>
      <c r="KRB26" s="1538"/>
      <c r="KRC26" s="1538"/>
      <c r="KRD26" s="1538"/>
      <c r="KRE26" s="1538"/>
      <c r="KRF26" s="1538"/>
      <c r="KRG26" s="1538"/>
      <c r="KRH26" s="1538"/>
      <c r="KRI26" s="1538"/>
      <c r="KRJ26" s="1538"/>
      <c r="KRK26" s="1538"/>
      <c r="KRL26" s="1538"/>
      <c r="KRM26" s="1538"/>
      <c r="KRN26" s="1538"/>
      <c r="KRO26" s="1538"/>
      <c r="KRP26" s="1538"/>
      <c r="KRQ26" s="1538"/>
      <c r="KRR26" s="1538"/>
      <c r="KRS26" s="1538"/>
      <c r="KRT26" s="1538"/>
      <c r="KRU26" s="1538"/>
      <c r="KRV26" s="1538"/>
      <c r="KRW26" s="1538"/>
      <c r="KRX26" s="1538"/>
      <c r="KRY26" s="1538"/>
      <c r="KRZ26" s="1538"/>
      <c r="KSA26" s="1538"/>
      <c r="KSB26" s="1538"/>
      <c r="KSC26" s="1538"/>
      <c r="KSD26" s="1538"/>
      <c r="KSE26" s="1538"/>
      <c r="KSF26" s="1538"/>
      <c r="KSG26" s="1538"/>
      <c r="KSH26" s="1538"/>
      <c r="KSI26" s="1538"/>
      <c r="KSJ26" s="1538"/>
      <c r="KSK26" s="1538"/>
      <c r="KSL26" s="1538"/>
      <c r="KSM26" s="1538"/>
      <c r="KSN26" s="1538"/>
      <c r="KSO26" s="1538"/>
      <c r="KSP26" s="1538"/>
      <c r="KSQ26" s="1538"/>
      <c r="KSR26" s="1538"/>
      <c r="KSS26" s="1538"/>
      <c r="KST26" s="1538"/>
      <c r="KSU26" s="1538"/>
      <c r="KSV26" s="1538"/>
      <c r="KSW26" s="1538"/>
      <c r="KSX26" s="1538"/>
      <c r="KSY26" s="1538"/>
      <c r="KSZ26" s="1538"/>
      <c r="KTA26" s="1538"/>
      <c r="KTB26" s="1538"/>
      <c r="KTC26" s="1538"/>
      <c r="KTD26" s="1538"/>
      <c r="KTE26" s="1538"/>
      <c r="KTF26" s="1538"/>
      <c r="KTG26" s="1538"/>
      <c r="KTH26" s="1538"/>
      <c r="KTI26" s="1538"/>
      <c r="KTJ26" s="1538"/>
      <c r="KTK26" s="1538"/>
      <c r="KTL26" s="1538"/>
      <c r="KTM26" s="1538"/>
      <c r="KTN26" s="1538"/>
      <c r="KTO26" s="1538"/>
      <c r="KTP26" s="1538"/>
      <c r="KTQ26" s="1538"/>
      <c r="KTR26" s="1538"/>
      <c r="KTS26" s="1538"/>
      <c r="KTT26" s="1538"/>
      <c r="KTU26" s="1538"/>
      <c r="KTV26" s="1538"/>
      <c r="KTW26" s="1538"/>
      <c r="KTX26" s="1538"/>
      <c r="KTY26" s="1538"/>
      <c r="KTZ26" s="1538"/>
      <c r="KUA26" s="1538"/>
      <c r="KUB26" s="1538"/>
      <c r="KUC26" s="1538"/>
      <c r="KUD26" s="1538"/>
      <c r="KUE26" s="1538"/>
      <c r="KUF26" s="1538"/>
      <c r="KUG26" s="1538"/>
      <c r="KUH26" s="1538"/>
      <c r="KUI26" s="1538"/>
      <c r="KUJ26" s="1538"/>
      <c r="KUK26" s="1538"/>
      <c r="KUL26" s="1538"/>
      <c r="KUM26" s="1538"/>
      <c r="KUN26" s="1538"/>
      <c r="KUO26" s="1538"/>
      <c r="KUP26" s="1538"/>
      <c r="KUQ26" s="1538"/>
      <c r="KUR26" s="1538"/>
      <c r="KUS26" s="1538"/>
      <c r="KUT26" s="1538"/>
      <c r="KUU26" s="1538"/>
      <c r="KUV26" s="1538"/>
      <c r="KUW26" s="1538"/>
      <c r="KUX26" s="1538"/>
      <c r="KUY26" s="1538"/>
      <c r="KUZ26" s="1538"/>
      <c r="KVA26" s="1538"/>
      <c r="KVB26" s="1538"/>
      <c r="KVC26" s="1538"/>
      <c r="KVD26" s="1538"/>
      <c r="KVE26" s="1538"/>
      <c r="KVF26" s="1538"/>
      <c r="KVG26" s="1538"/>
      <c r="KVH26" s="1538"/>
      <c r="KVI26" s="1538"/>
      <c r="KVJ26" s="1538"/>
      <c r="KVK26" s="1538"/>
      <c r="KVL26" s="1538"/>
      <c r="KVM26" s="1538"/>
      <c r="KVN26" s="1538"/>
      <c r="KVO26" s="1538"/>
      <c r="KVP26" s="1538"/>
      <c r="KVQ26" s="1538"/>
      <c r="KVR26" s="1538"/>
      <c r="KVS26" s="1538"/>
      <c r="KVT26" s="1538"/>
      <c r="KVU26" s="1538"/>
      <c r="KVV26" s="1538"/>
      <c r="KVW26" s="1538"/>
      <c r="KVX26" s="1538"/>
      <c r="KVY26" s="1538"/>
      <c r="KVZ26" s="1538"/>
      <c r="KWA26" s="1538"/>
      <c r="KWB26" s="1538"/>
      <c r="KWC26" s="1538"/>
      <c r="KWD26" s="1538"/>
      <c r="KWE26" s="1538"/>
      <c r="KWF26" s="1538"/>
      <c r="KWG26" s="1538"/>
      <c r="KWH26" s="1538"/>
      <c r="KWI26" s="1538"/>
      <c r="KWJ26" s="1538"/>
      <c r="KWK26" s="1538"/>
      <c r="KWL26" s="1538"/>
      <c r="KWM26" s="1538"/>
      <c r="KWN26" s="1538"/>
      <c r="KWO26" s="1538"/>
      <c r="KWP26" s="1538"/>
      <c r="KWQ26" s="1538"/>
      <c r="KWR26" s="1538"/>
      <c r="KWS26" s="1538"/>
      <c r="KWT26" s="1538"/>
      <c r="KWU26" s="1538"/>
      <c r="KWV26" s="1538"/>
      <c r="KWW26" s="1538"/>
      <c r="KWX26" s="1538"/>
      <c r="KWY26" s="1538"/>
      <c r="KWZ26" s="1538"/>
      <c r="KXA26" s="1538"/>
      <c r="KXB26" s="1538"/>
      <c r="KXC26" s="1538"/>
      <c r="KXD26" s="1538"/>
      <c r="KXE26" s="1538"/>
      <c r="KXF26" s="1538"/>
      <c r="KXG26" s="1538"/>
      <c r="KXH26" s="1538"/>
      <c r="KXI26" s="1538"/>
      <c r="KXJ26" s="1538"/>
      <c r="KXK26" s="1538"/>
      <c r="KXL26" s="1538"/>
      <c r="KXM26" s="1538"/>
      <c r="KXN26" s="1538"/>
      <c r="KXO26" s="1538"/>
      <c r="KXP26" s="1538"/>
      <c r="KXQ26" s="1538"/>
      <c r="KXR26" s="1538"/>
      <c r="KXS26" s="1538"/>
      <c r="KXT26" s="1538"/>
      <c r="KXU26" s="1538"/>
      <c r="KXV26" s="1538"/>
      <c r="KXW26" s="1538"/>
      <c r="KXX26" s="1538"/>
      <c r="KXY26" s="1538"/>
      <c r="KXZ26" s="1538"/>
      <c r="KYA26" s="1538"/>
      <c r="KYB26" s="1538"/>
      <c r="KYC26" s="1538"/>
      <c r="KYD26" s="1538"/>
      <c r="KYE26" s="1538"/>
      <c r="KYF26" s="1538"/>
      <c r="KYG26" s="1538"/>
      <c r="KYH26" s="1538"/>
      <c r="KYI26" s="1538"/>
      <c r="KYJ26" s="1538"/>
      <c r="KYK26" s="1538"/>
      <c r="KYL26" s="1538"/>
      <c r="KYM26" s="1538"/>
      <c r="KYN26" s="1538"/>
      <c r="KYO26" s="1538"/>
      <c r="KYP26" s="1538"/>
      <c r="KYQ26" s="1538"/>
      <c r="KYR26" s="1538"/>
      <c r="KYS26" s="1538"/>
      <c r="KYT26" s="1538"/>
      <c r="KYU26" s="1538"/>
      <c r="KYV26" s="1538"/>
      <c r="KYW26" s="1538"/>
      <c r="KYX26" s="1538"/>
      <c r="KYY26" s="1538"/>
      <c r="KYZ26" s="1538"/>
      <c r="KZA26" s="1538"/>
      <c r="KZB26" s="1538"/>
      <c r="KZC26" s="1538"/>
      <c r="KZD26" s="1538"/>
      <c r="KZE26" s="1538"/>
      <c r="KZF26" s="1538"/>
      <c r="KZG26" s="1538"/>
      <c r="KZH26" s="1538"/>
      <c r="KZI26" s="1538"/>
      <c r="KZJ26" s="1538"/>
      <c r="KZK26" s="1538"/>
      <c r="KZL26" s="1538"/>
      <c r="KZM26" s="1538"/>
      <c r="KZN26" s="1538"/>
      <c r="KZO26" s="1538"/>
      <c r="KZP26" s="1538"/>
      <c r="KZQ26" s="1538"/>
      <c r="KZR26" s="1538"/>
      <c r="KZS26" s="1538"/>
      <c r="KZT26" s="1538"/>
      <c r="KZU26" s="1538"/>
      <c r="KZV26" s="1538"/>
      <c r="KZW26" s="1538"/>
      <c r="KZX26" s="1538"/>
      <c r="KZY26" s="1538"/>
      <c r="KZZ26" s="1538"/>
      <c r="LAA26" s="1538"/>
      <c r="LAB26" s="1538"/>
      <c r="LAC26" s="1538"/>
      <c r="LAD26" s="1538"/>
      <c r="LAE26" s="1538"/>
      <c r="LAF26" s="1538"/>
      <c r="LAG26" s="1538"/>
      <c r="LAH26" s="1538"/>
      <c r="LAI26" s="1538"/>
      <c r="LAJ26" s="1538"/>
      <c r="LAK26" s="1538"/>
      <c r="LAL26" s="1538"/>
      <c r="LAM26" s="1538"/>
      <c r="LAN26" s="1538"/>
      <c r="LAO26" s="1538"/>
      <c r="LAP26" s="1538"/>
      <c r="LAQ26" s="1538"/>
      <c r="LAR26" s="1538"/>
      <c r="LAS26" s="1538"/>
      <c r="LAT26" s="1538"/>
      <c r="LAU26" s="1538"/>
      <c r="LAV26" s="1538"/>
      <c r="LAW26" s="1538"/>
      <c r="LAX26" s="1538"/>
      <c r="LAY26" s="1538"/>
      <c r="LAZ26" s="1538"/>
      <c r="LBA26" s="1538"/>
      <c r="LBB26" s="1538"/>
      <c r="LBC26" s="1538"/>
      <c r="LBD26" s="1538"/>
      <c r="LBE26" s="1538"/>
      <c r="LBF26" s="1538"/>
      <c r="LBG26" s="1538"/>
      <c r="LBH26" s="1538"/>
      <c r="LBI26" s="1538"/>
      <c r="LBJ26" s="1538"/>
      <c r="LBK26" s="1538"/>
      <c r="LBL26" s="1538"/>
      <c r="LBM26" s="1538"/>
      <c r="LBN26" s="1538"/>
      <c r="LBO26" s="1538"/>
      <c r="LBP26" s="1538"/>
      <c r="LBQ26" s="1538"/>
      <c r="LBR26" s="1538"/>
      <c r="LBS26" s="1538"/>
      <c r="LBT26" s="1538"/>
      <c r="LBU26" s="1538"/>
      <c r="LBV26" s="1538"/>
      <c r="LBW26" s="1538"/>
      <c r="LBX26" s="1538"/>
      <c r="LBY26" s="1538"/>
      <c r="LBZ26" s="1538"/>
      <c r="LCA26" s="1538"/>
      <c r="LCB26" s="1538"/>
      <c r="LCC26" s="1538"/>
      <c r="LCD26" s="1538"/>
      <c r="LCE26" s="1538"/>
      <c r="LCF26" s="1538"/>
      <c r="LCG26" s="1538"/>
      <c r="LCH26" s="1538"/>
      <c r="LCI26" s="1538"/>
      <c r="LCJ26" s="1538"/>
      <c r="LCK26" s="1538"/>
      <c r="LCL26" s="1538"/>
      <c r="LCM26" s="1538"/>
      <c r="LCN26" s="1538"/>
      <c r="LCO26" s="1538"/>
      <c r="LCP26" s="1538"/>
      <c r="LCQ26" s="1538"/>
      <c r="LCR26" s="1538"/>
      <c r="LCS26" s="1538"/>
      <c r="LCT26" s="1538"/>
      <c r="LCU26" s="1538"/>
      <c r="LCV26" s="1538"/>
      <c r="LCW26" s="1538"/>
      <c r="LCX26" s="1538"/>
      <c r="LCY26" s="1538"/>
      <c r="LCZ26" s="1538"/>
      <c r="LDA26" s="1538"/>
      <c r="LDB26" s="1538"/>
      <c r="LDC26" s="1538"/>
      <c r="LDD26" s="1538"/>
      <c r="LDE26" s="1538"/>
      <c r="LDF26" s="1538"/>
      <c r="LDG26" s="1538"/>
      <c r="LDH26" s="1538"/>
      <c r="LDI26" s="1538"/>
      <c r="LDJ26" s="1538"/>
      <c r="LDK26" s="1538"/>
      <c r="LDL26" s="1538"/>
      <c r="LDM26" s="1538"/>
      <c r="LDN26" s="1538"/>
      <c r="LDO26" s="1538"/>
      <c r="LDP26" s="1538"/>
      <c r="LDQ26" s="1538"/>
      <c r="LDR26" s="1538"/>
      <c r="LDS26" s="1538"/>
      <c r="LDT26" s="1538"/>
      <c r="LDU26" s="1538"/>
      <c r="LDV26" s="1538"/>
      <c r="LDW26" s="1538"/>
      <c r="LDX26" s="1538"/>
      <c r="LDY26" s="1538"/>
      <c r="LDZ26" s="1538"/>
      <c r="LEA26" s="1538"/>
      <c r="LEB26" s="1538"/>
      <c r="LEC26" s="1538"/>
      <c r="LED26" s="1538"/>
      <c r="LEE26" s="1538"/>
      <c r="LEF26" s="1538"/>
      <c r="LEG26" s="1538"/>
      <c r="LEH26" s="1538"/>
      <c r="LEI26" s="1538"/>
      <c r="LEJ26" s="1538"/>
      <c r="LEK26" s="1538"/>
      <c r="LEL26" s="1538"/>
      <c r="LEM26" s="1538"/>
      <c r="LEN26" s="1538"/>
      <c r="LEO26" s="1538"/>
      <c r="LEP26" s="1538"/>
      <c r="LEQ26" s="1538"/>
      <c r="LER26" s="1538"/>
      <c r="LES26" s="1538"/>
      <c r="LET26" s="1538"/>
      <c r="LEU26" s="1538"/>
      <c r="LEV26" s="1538"/>
      <c r="LEW26" s="1538"/>
      <c r="LEX26" s="1538"/>
      <c r="LEY26" s="1538"/>
      <c r="LEZ26" s="1538"/>
      <c r="LFA26" s="1538"/>
      <c r="LFB26" s="1538"/>
      <c r="LFC26" s="1538"/>
      <c r="LFD26" s="1538"/>
      <c r="LFE26" s="1538"/>
      <c r="LFF26" s="1538"/>
      <c r="LFG26" s="1538"/>
      <c r="LFH26" s="1538"/>
      <c r="LFI26" s="1538"/>
      <c r="LFJ26" s="1538"/>
      <c r="LFK26" s="1538"/>
      <c r="LFL26" s="1538"/>
      <c r="LFM26" s="1538"/>
      <c r="LFN26" s="1538"/>
      <c r="LFO26" s="1538"/>
      <c r="LFP26" s="1538"/>
      <c r="LFQ26" s="1538"/>
      <c r="LFR26" s="1538"/>
      <c r="LFS26" s="1538"/>
      <c r="LFT26" s="1538"/>
      <c r="LFU26" s="1538"/>
      <c r="LFV26" s="1538"/>
      <c r="LFW26" s="1538"/>
      <c r="LFX26" s="1538"/>
      <c r="LFY26" s="1538"/>
      <c r="LFZ26" s="1538"/>
      <c r="LGA26" s="1538"/>
      <c r="LGB26" s="1538"/>
      <c r="LGC26" s="1538"/>
      <c r="LGD26" s="1538"/>
      <c r="LGE26" s="1538"/>
      <c r="LGF26" s="1538"/>
      <c r="LGG26" s="1538"/>
      <c r="LGH26" s="1538"/>
      <c r="LGI26" s="1538"/>
      <c r="LGJ26" s="1538"/>
      <c r="LGK26" s="1538"/>
      <c r="LGL26" s="1538"/>
      <c r="LGM26" s="1538"/>
      <c r="LGN26" s="1538"/>
      <c r="LGO26" s="1538"/>
      <c r="LGP26" s="1538"/>
      <c r="LGQ26" s="1538"/>
      <c r="LGR26" s="1538"/>
      <c r="LGS26" s="1538"/>
      <c r="LGT26" s="1538"/>
      <c r="LGU26" s="1538"/>
      <c r="LGV26" s="1538"/>
      <c r="LGW26" s="1538"/>
      <c r="LGX26" s="1538"/>
      <c r="LGY26" s="1538"/>
      <c r="LGZ26" s="1538"/>
      <c r="LHA26" s="1538"/>
      <c r="LHB26" s="1538"/>
      <c r="LHC26" s="1538"/>
      <c r="LHD26" s="1538"/>
      <c r="LHE26" s="1538"/>
      <c r="LHF26" s="1538"/>
      <c r="LHG26" s="1538"/>
      <c r="LHH26" s="1538"/>
      <c r="LHI26" s="1538"/>
      <c r="LHJ26" s="1538"/>
      <c r="LHK26" s="1538"/>
      <c r="LHL26" s="1538"/>
      <c r="LHM26" s="1538"/>
      <c r="LHN26" s="1538"/>
      <c r="LHO26" s="1538"/>
      <c r="LHP26" s="1538"/>
      <c r="LHQ26" s="1538"/>
      <c r="LHR26" s="1538"/>
      <c r="LHS26" s="1538"/>
      <c r="LHT26" s="1538"/>
      <c r="LHU26" s="1538"/>
      <c r="LHV26" s="1538"/>
      <c r="LHW26" s="1538"/>
      <c r="LHX26" s="1538"/>
      <c r="LHY26" s="1538"/>
      <c r="LHZ26" s="1538"/>
      <c r="LIA26" s="1538"/>
      <c r="LIB26" s="1538"/>
      <c r="LIC26" s="1538"/>
      <c r="LID26" s="1538"/>
      <c r="LIE26" s="1538"/>
      <c r="LIF26" s="1538"/>
      <c r="LIG26" s="1538"/>
      <c r="LIH26" s="1538"/>
      <c r="LII26" s="1538"/>
      <c r="LIJ26" s="1538"/>
      <c r="LIK26" s="1538"/>
      <c r="LIL26" s="1538"/>
      <c r="LIM26" s="1538"/>
      <c r="LIN26" s="1538"/>
      <c r="LIO26" s="1538"/>
      <c r="LIP26" s="1538"/>
      <c r="LIQ26" s="1538"/>
      <c r="LIR26" s="1538"/>
      <c r="LIS26" s="1538"/>
      <c r="LIT26" s="1538"/>
      <c r="LIU26" s="1538"/>
      <c r="LIV26" s="1538"/>
      <c r="LIW26" s="1538"/>
      <c r="LIX26" s="1538"/>
      <c r="LIY26" s="1538"/>
      <c r="LIZ26" s="1538"/>
      <c r="LJA26" s="1538"/>
      <c r="LJB26" s="1538"/>
      <c r="LJC26" s="1538"/>
      <c r="LJD26" s="1538"/>
      <c r="LJE26" s="1538"/>
      <c r="LJF26" s="1538"/>
      <c r="LJG26" s="1538"/>
      <c r="LJH26" s="1538"/>
      <c r="LJI26" s="1538"/>
      <c r="LJJ26" s="1538"/>
      <c r="LJK26" s="1538"/>
      <c r="LJL26" s="1538"/>
      <c r="LJM26" s="1538"/>
      <c r="LJN26" s="1538"/>
      <c r="LJO26" s="1538"/>
      <c r="LJP26" s="1538"/>
      <c r="LJQ26" s="1538"/>
      <c r="LJR26" s="1538"/>
      <c r="LJS26" s="1538"/>
      <c r="LJT26" s="1538"/>
      <c r="LJU26" s="1538"/>
      <c r="LJV26" s="1538"/>
      <c r="LJW26" s="1538"/>
      <c r="LJX26" s="1538"/>
      <c r="LJY26" s="1538"/>
      <c r="LJZ26" s="1538"/>
      <c r="LKA26" s="1538"/>
      <c r="LKB26" s="1538"/>
      <c r="LKC26" s="1538"/>
      <c r="LKD26" s="1538"/>
      <c r="LKE26" s="1538"/>
      <c r="LKF26" s="1538"/>
      <c r="LKG26" s="1538"/>
      <c r="LKH26" s="1538"/>
      <c r="LKI26" s="1538"/>
      <c r="LKJ26" s="1538"/>
      <c r="LKK26" s="1538"/>
      <c r="LKL26" s="1538"/>
      <c r="LKM26" s="1538"/>
      <c r="LKN26" s="1538"/>
      <c r="LKO26" s="1538"/>
      <c r="LKP26" s="1538"/>
      <c r="LKQ26" s="1538"/>
      <c r="LKR26" s="1538"/>
      <c r="LKS26" s="1538"/>
      <c r="LKT26" s="1538"/>
      <c r="LKU26" s="1538"/>
      <c r="LKV26" s="1538"/>
      <c r="LKW26" s="1538"/>
      <c r="LKX26" s="1538"/>
      <c r="LKY26" s="1538"/>
      <c r="LKZ26" s="1538"/>
      <c r="LLA26" s="1538"/>
      <c r="LLB26" s="1538"/>
      <c r="LLC26" s="1538"/>
      <c r="LLD26" s="1538"/>
      <c r="LLE26" s="1538"/>
      <c r="LLF26" s="1538"/>
      <c r="LLG26" s="1538"/>
      <c r="LLH26" s="1538"/>
      <c r="LLI26" s="1538"/>
      <c r="LLJ26" s="1538"/>
      <c r="LLK26" s="1538"/>
      <c r="LLL26" s="1538"/>
      <c r="LLM26" s="1538"/>
      <c r="LLN26" s="1538"/>
      <c r="LLO26" s="1538"/>
      <c r="LLP26" s="1538"/>
      <c r="LLQ26" s="1538"/>
      <c r="LLR26" s="1538"/>
      <c r="LLS26" s="1538"/>
      <c r="LLT26" s="1538"/>
      <c r="LLU26" s="1538"/>
      <c r="LLV26" s="1538"/>
      <c r="LLW26" s="1538"/>
      <c r="LLX26" s="1538"/>
      <c r="LLY26" s="1538"/>
      <c r="LLZ26" s="1538"/>
      <c r="LMA26" s="1538"/>
      <c r="LMB26" s="1538"/>
      <c r="LMC26" s="1538"/>
      <c r="LMD26" s="1538"/>
      <c r="LME26" s="1538"/>
      <c r="LMF26" s="1538"/>
      <c r="LMG26" s="1538"/>
      <c r="LMH26" s="1538"/>
      <c r="LMI26" s="1538"/>
      <c r="LMJ26" s="1538"/>
      <c r="LMK26" s="1538"/>
      <c r="LML26" s="1538"/>
      <c r="LMM26" s="1538"/>
      <c r="LMN26" s="1538"/>
      <c r="LMO26" s="1538"/>
      <c r="LMP26" s="1538"/>
      <c r="LMQ26" s="1538"/>
      <c r="LMR26" s="1538"/>
      <c r="LMS26" s="1538"/>
      <c r="LMT26" s="1538"/>
      <c r="LMU26" s="1538"/>
      <c r="LMV26" s="1538"/>
      <c r="LMW26" s="1538"/>
      <c r="LMX26" s="1538"/>
      <c r="LMY26" s="1538"/>
      <c r="LMZ26" s="1538"/>
      <c r="LNA26" s="1538"/>
      <c r="LNB26" s="1538"/>
      <c r="LNC26" s="1538"/>
      <c r="LND26" s="1538"/>
      <c r="LNE26" s="1538"/>
      <c r="LNF26" s="1538"/>
      <c r="LNG26" s="1538"/>
      <c r="LNH26" s="1538"/>
      <c r="LNI26" s="1538"/>
      <c r="LNJ26" s="1538"/>
      <c r="LNK26" s="1538"/>
      <c r="LNL26" s="1538"/>
      <c r="LNM26" s="1538"/>
      <c r="LNN26" s="1538"/>
      <c r="LNO26" s="1538"/>
      <c r="LNP26" s="1538"/>
      <c r="LNQ26" s="1538"/>
      <c r="LNR26" s="1538"/>
      <c r="LNS26" s="1538"/>
      <c r="LNT26" s="1538"/>
      <c r="LNU26" s="1538"/>
      <c r="LNV26" s="1538"/>
      <c r="LNW26" s="1538"/>
      <c r="LNX26" s="1538"/>
      <c r="LNY26" s="1538"/>
      <c r="LNZ26" s="1538"/>
      <c r="LOA26" s="1538"/>
      <c r="LOB26" s="1538"/>
      <c r="LOC26" s="1538"/>
      <c r="LOD26" s="1538"/>
      <c r="LOE26" s="1538"/>
      <c r="LOF26" s="1538"/>
      <c r="LOG26" s="1538"/>
      <c r="LOH26" s="1538"/>
      <c r="LOI26" s="1538"/>
      <c r="LOJ26" s="1538"/>
      <c r="LOK26" s="1538"/>
      <c r="LOL26" s="1538"/>
      <c r="LOM26" s="1538"/>
      <c r="LON26" s="1538"/>
      <c r="LOO26" s="1538"/>
      <c r="LOP26" s="1538"/>
      <c r="LOQ26" s="1538"/>
      <c r="LOR26" s="1538"/>
      <c r="LOS26" s="1538"/>
      <c r="LOT26" s="1538"/>
      <c r="LOU26" s="1538"/>
      <c r="LOV26" s="1538"/>
      <c r="LOW26" s="1538"/>
      <c r="LOX26" s="1538"/>
      <c r="LOY26" s="1538"/>
      <c r="LOZ26" s="1538"/>
      <c r="LPA26" s="1538"/>
      <c r="LPB26" s="1538"/>
      <c r="LPC26" s="1538"/>
      <c r="LPD26" s="1538"/>
      <c r="LPE26" s="1538"/>
      <c r="LPF26" s="1538"/>
      <c r="LPG26" s="1538"/>
      <c r="LPH26" s="1538"/>
      <c r="LPI26" s="1538"/>
      <c r="LPJ26" s="1538"/>
      <c r="LPK26" s="1538"/>
      <c r="LPL26" s="1538"/>
      <c r="LPM26" s="1538"/>
      <c r="LPN26" s="1538"/>
      <c r="LPO26" s="1538"/>
      <c r="LPP26" s="1538"/>
      <c r="LPQ26" s="1538"/>
      <c r="LPR26" s="1538"/>
      <c r="LPS26" s="1538"/>
      <c r="LPT26" s="1538"/>
      <c r="LPU26" s="1538"/>
      <c r="LPV26" s="1538"/>
      <c r="LPW26" s="1538"/>
      <c r="LPX26" s="1538"/>
      <c r="LPY26" s="1538"/>
      <c r="LPZ26" s="1538"/>
      <c r="LQA26" s="1538"/>
      <c r="LQB26" s="1538"/>
      <c r="LQC26" s="1538"/>
      <c r="LQD26" s="1538"/>
      <c r="LQE26" s="1538"/>
      <c r="LQF26" s="1538"/>
      <c r="LQG26" s="1538"/>
      <c r="LQH26" s="1538"/>
      <c r="LQI26" s="1538"/>
      <c r="LQJ26" s="1538"/>
      <c r="LQK26" s="1538"/>
      <c r="LQL26" s="1538"/>
      <c r="LQM26" s="1538"/>
      <c r="LQN26" s="1538"/>
      <c r="LQO26" s="1538"/>
      <c r="LQP26" s="1538"/>
      <c r="LQQ26" s="1538"/>
      <c r="LQR26" s="1538"/>
      <c r="LQS26" s="1538"/>
      <c r="LQT26" s="1538"/>
      <c r="LQU26" s="1538"/>
      <c r="LQV26" s="1538"/>
      <c r="LQW26" s="1538"/>
      <c r="LQX26" s="1538"/>
      <c r="LQY26" s="1538"/>
      <c r="LQZ26" s="1538"/>
      <c r="LRA26" s="1538"/>
      <c r="LRB26" s="1538"/>
      <c r="LRC26" s="1538"/>
      <c r="LRD26" s="1538"/>
      <c r="LRE26" s="1538"/>
      <c r="LRF26" s="1538"/>
      <c r="LRG26" s="1538"/>
      <c r="LRH26" s="1538"/>
      <c r="LRI26" s="1538"/>
      <c r="LRJ26" s="1538"/>
      <c r="LRK26" s="1538"/>
      <c r="LRL26" s="1538"/>
      <c r="LRM26" s="1538"/>
      <c r="LRN26" s="1538"/>
      <c r="LRO26" s="1538"/>
      <c r="LRP26" s="1538"/>
      <c r="LRQ26" s="1538"/>
      <c r="LRR26" s="1538"/>
      <c r="LRS26" s="1538"/>
      <c r="LRT26" s="1538"/>
      <c r="LRU26" s="1538"/>
      <c r="LRV26" s="1538"/>
      <c r="LRW26" s="1538"/>
      <c r="LRX26" s="1538"/>
      <c r="LRY26" s="1538"/>
      <c r="LRZ26" s="1538"/>
      <c r="LSA26" s="1538"/>
      <c r="LSB26" s="1538"/>
      <c r="LSC26" s="1538"/>
      <c r="LSD26" s="1538"/>
      <c r="LSE26" s="1538"/>
      <c r="LSF26" s="1538"/>
      <c r="LSG26" s="1538"/>
      <c r="LSH26" s="1538"/>
      <c r="LSI26" s="1538"/>
      <c r="LSJ26" s="1538"/>
      <c r="LSK26" s="1538"/>
      <c r="LSL26" s="1538"/>
      <c r="LSM26" s="1538"/>
      <c r="LSN26" s="1538"/>
      <c r="LSO26" s="1538"/>
      <c r="LSP26" s="1538"/>
      <c r="LSQ26" s="1538"/>
      <c r="LSR26" s="1538"/>
      <c r="LSS26" s="1538"/>
      <c r="LST26" s="1538"/>
      <c r="LSU26" s="1538"/>
      <c r="LSV26" s="1538"/>
      <c r="LSW26" s="1538"/>
      <c r="LSX26" s="1538"/>
      <c r="LSY26" s="1538"/>
      <c r="LSZ26" s="1538"/>
      <c r="LTA26" s="1538"/>
      <c r="LTB26" s="1538"/>
      <c r="LTC26" s="1538"/>
      <c r="LTD26" s="1538"/>
      <c r="LTE26" s="1538"/>
      <c r="LTF26" s="1538"/>
      <c r="LTG26" s="1538"/>
      <c r="LTH26" s="1538"/>
      <c r="LTI26" s="1538"/>
      <c r="LTJ26" s="1538"/>
      <c r="LTK26" s="1538"/>
      <c r="LTL26" s="1538"/>
      <c r="LTM26" s="1538"/>
      <c r="LTN26" s="1538"/>
      <c r="LTO26" s="1538"/>
      <c r="LTP26" s="1538"/>
      <c r="LTQ26" s="1538"/>
      <c r="LTR26" s="1538"/>
      <c r="LTS26" s="1538"/>
      <c r="LTT26" s="1538"/>
      <c r="LTU26" s="1538"/>
      <c r="LTV26" s="1538"/>
      <c r="LTW26" s="1538"/>
      <c r="LTX26" s="1538"/>
      <c r="LTY26" s="1538"/>
      <c r="LTZ26" s="1538"/>
      <c r="LUA26" s="1538"/>
      <c r="LUB26" s="1538"/>
      <c r="LUC26" s="1538"/>
      <c r="LUD26" s="1538"/>
      <c r="LUE26" s="1538"/>
      <c r="LUF26" s="1538"/>
      <c r="LUG26" s="1538"/>
      <c r="LUH26" s="1538"/>
      <c r="LUI26" s="1538"/>
      <c r="LUJ26" s="1538"/>
      <c r="LUK26" s="1538"/>
      <c r="LUL26" s="1538"/>
      <c r="LUM26" s="1538"/>
      <c r="LUN26" s="1538"/>
      <c r="LUO26" s="1538"/>
      <c r="LUP26" s="1538"/>
      <c r="LUQ26" s="1538"/>
      <c r="LUR26" s="1538"/>
      <c r="LUS26" s="1538"/>
      <c r="LUT26" s="1538"/>
      <c r="LUU26" s="1538"/>
      <c r="LUV26" s="1538"/>
      <c r="LUW26" s="1538"/>
      <c r="LUX26" s="1538"/>
      <c r="LUY26" s="1538"/>
      <c r="LUZ26" s="1538"/>
      <c r="LVA26" s="1538"/>
      <c r="LVB26" s="1538"/>
      <c r="LVC26" s="1538"/>
      <c r="LVD26" s="1538"/>
      <c r="LVE26" s="1538"/>
      <c r="LVF26" s="1538"/>
      <c r="LVG26" s="1538"/>
      <c r="LVH26" s="1538"/>
      <c r="LVI26" s="1538"/>
      <c r="LVJ26" s="1538"/>
      <c r="LVK26" s="1538"/>
      <c r="LVL26" s="1538"/>
      <c r="LVM26" s="1538"/>
      <c r="LVN26" s="1538"/>
      <c r="LVO26" s="1538"/>
      <c r="LVP26" s="1538"/>
      <c r="LVQ26" s="1538"/>
      <c r="LVR26" s="1538"/>
      <c r="LVS26" s="1538"/>
      <c r="LVT26" s="1538"/>
      <c r="LVU26" s="1538"/>
      <c r="LVV26" s="1538"/>
      <c r="LVW26" s="1538"/>
      <c r="LVX26" s="1538"/>
      <c r="LVY26" s="1538"/>
      <c r="LVZ26" s="1538"/>
      <c r="LWA26" s="1538"/>
      <c r="LWB26" s="1538"/>
      <c r="LWC26" s="1538"/>
      <c r="LWD26" s="1538"/>
      <c r="LWE26" s="1538"/>
      <c r="LWF26" s="1538"/>
      <c r="LWG26" s="1538"/>
      <c r="LWH26" s="1538"/>
      <c r="LWI26" s="1538"/>
      <c r="LWJ26" s="1538"/>
      <c r="LWK26" s="1538"/>
      <c r="LWL26" s="1538"/>
      <c r="LWM26" s="1538"/>
      <c r="LWN26" s="1538"/>
      <c r="LWO26" s="1538"/>
      <c r="LWP26" s="1538"/>
      <c r="LWQ26" s="1538"/>
      <c r="LWR26" s="1538"/>
      <c r="LWS26" s="1538"/>
      <c r="LWT26" s="1538"/>
      <c r="LWU26" s="1538"/>
      <c r="LWV26" s="1538"/>
      <c r="LWW26" s="1538"/>
      <c r="LWX26" s="1538"/>
      <c r="LWY26" s="1538"/>
      <c r="LWZ26" s="1538"/>
      <c r="LXA26" s="1538"/>
      <c r="LXB26" s="1538"/>
      <c r="LXC26" s="1538"/>
      <c r="LXD26" s="1538"/>
      <c r="LXE26" s="1538"/>
      <c r="LXF26" s="1538"/>
      <c r="LXG26" s="1538"/>
      <c r="LXH26" s="1538"/>
      <c r="LXI26" s="1538"/>
      <c r="LXJ26" s="1538"/>
      <c r="LXK26" s="1538"/>
      <c r="LXL26" s="1538"/>
      <c r="LXM26" s="1538"/>
      <c r="LXN26" s="1538"/>
      <c r="LXO26" s="1538"/>
      <c r="LXP26" s="1538"/>
      <c r="LXQ26" s="1538"/>
      <c r="LXR26" s="1538"/>
      <c r="LXS26" s="1538"/>
      <c r="LXT26" s="1538"/>
      <c r="LXU26" s="1538"/>
      <c r="LXV26" s="1538"/>
      <c r="LXW26" s="1538"/>
      <c r="LXX26" s="1538"/>
      <c r="LXY26" s="1538"/>
      <c r="LXZ26" s="1538"/>
      <c r="LYA26" s="1538"/>
      <c r="LYB26" s="1538"/>
      <c r="LYC26" s="1538"/>
      <c r="LYD26" s="1538"/>
      <c r="LYE26" s="1538"/>
      <c r="LYF26" s="1538"/>
      <c r="LYG26" s="1538"/>
      <c r="LYH26" s="1538"/>
      <c r="LYI26" s="1538"/>
      <c r="LYJ26" s="1538"/>
      <c r="LYK26" s="1538"/>
      <c r="LYL26" s="1538"/>
      <c r="LYM26" s="1538"/>
      <c r="LYN26" s="1538"/>
      <c r="LYO26" s="1538"/>
      <c r="LYP26" s="1538"/>
      <c r="LYQ26" s="1538"/>
      <c r="LYR26" s="1538"/>
      <c r="LYS26" s="1538"/>
      <c r="LYT26" s="1538"/>
      <c r="LYU26" s="1538"/>
      <c r="LYV26" s="1538"/>
      <c r="LYW26" s="1538"/>
      <c r="LYX26" s="1538"/>
      <c r="LYY26" s="1538"/>
      <c r="LYZ26" s="1538"/>
      <c r="LZA26" s="1538"/>
      <c r="LZB26" s="1538"/>
      <c r="LZC26" s="1538"/>
      <c r="LZD26" s="1538"/>
      <c r="LZE26" s="1538"/>
      <c r="LZF26" s="1538"/>
      <c r="LZG26" s="1538"/>
      <c r="LZH26" s="1538"/>
      <c r="LZI26" s="1538"/>
      <c r="LZJ26" s="1538"/>
      <c r="LZK26" s="1538"/>
      <c r="LZL26" s="1538"/>
      <c r="LZM26" s="1538"/>
      <c r="LZN26" s="1538"/>
      <c r="LZO26" s="1538"/>
      <c r="LZP26" s="1538"/>
      <c r="LZQ26" s="1538"/>
      <c r="LZR26" s="1538"/>
      <c r="LZS26" s="1538"/>
      <c r="LZT26" s="1538"/>
      <c r="LZU26" s="1538"/>
      <c r="LZV26" s="1538"/>
      <c r="LZW26" s="1538"/>
      <c r="LZX26" s="1538"/>
      <c r="LZY26" s="1538"/>
      <c r="LZZ26" s="1538"/>
      <c r="MAA26" s="1538"/>
      <c r="MAB26" s="1538"/>
      <c r="MAC26" s="1538"/>
      <c r="MAD26" s="1538"/>
      <c r="MAE26" s="1538"/>
      <c r="MAF26" s="1538"/>
      <c r="MAG26" s="1538"/>
      <c r="MAH26" s="1538"/>
      <c r="MAI26" s="1538"/>
      <c r="MAJ26" s="1538"/>
      <c r="MAK26" s="1538"/>
      <c r="MAL26" s="1538"/>
      <c r="MAM26" s="1538"/>
      <c r="MAN26" s="1538"/>
      <c r="MAO26" s="1538"/>
      <c r="MAP26" s="1538"/>
      <c r="MAQ26" s="1538"/>
      <c r="MAR26" s="1538"/>
      <c r="MAS26" s="1538"/>
      <c r="MAT26" s="1538"/>
      <c r="MAU26" s="1538"/>
      <c r="MAV26" s="1538"/>
      <c r="MAW26" s="1538"/>
      <c r="MAX26" s="1538"/>
      <c r="MAY26" s="1538"/>
      <c r="MAZ26" s="1538"/>
      <c r="MBA26" s="1538"/>
      <c r="MBB26" s="1538"/>
      <c r="MBC26" s="1538"/>
      <c r="MBD26" s="1538"/>
      <c r="MBE26" s="1538"/>
      <c r="MBF26" s="1538"/>
      <c r="MBG26" s="1538"/>
      <c r="MBH26" s="1538"/>
      <c r="MBI26" s="1538"/>
      <c r="MBJ26" s="1538"/>
      <c r="MBK26" s="1538"/>
      <c r="MBL26" s="1538"/>
      <c r="MBM26" s="1538"/>
      <c r="MBN26" s="1538"/>
      <c r="MBO26" s="1538"/>
      <c r="MBP26" s="1538"/>
      <c r="MBQ26" s="1538"/>
      <c r="MBR26" s="1538"/>
      <c r="MBS26" s="1538"/>
      <c r="MBT26" s="1538"/>
      <c r="MBU26" s="1538"/>
      <c r="MBV26" s="1538"/>
      <c r="MBW26" s="1538"/>
      <c r="MBX26" s="1538"/>
      <c r="MBY26" s="1538"/>
      <c r="MBZ26" s="1538"/>
      <c r="MCA26" s="1538"/>
      <c r="MCB26" s="1538"/>
      <c r="MCC26" s="1538"/>
      <c r="MCD26" s="1538"/>
      <c r="MCE26" s="1538"/>
      <c r="MCF26" s="1538"/>
      <c r="MCG26" s="1538"/>
      <c r="MCH26" s="1538"/>
      <c r="MCI26" s="1538"/>
      <c r="MCJ26" s="1538"/>
      <c r="MCK26" s="1538"/>
      <c r="MCL26" s="1538"/>
      <c r="MCM26" s="1538"/>
      <c r="MCN26" s="1538"/>
      <c r="MCO26" s="1538"/>
      <c r="MCP26" s="1538"/>
      <c r="MCQ26" s="1538"/>
      <c r="MCR26" s="1538"/>
      <c r="MCS26" s="1538"/>
      <c r="MCT26" s="1538"/>
      <c r="MCU26" s="1538"/>
      <c r="MCV26" s="1538"/>
      <c r="MCW26" s="1538"/>
      <c r="MCX26" s="1538"/>
      <c r="MCY26" s="1538"/>
      <c r="MCZ26" s="1538"/>
      <c r="MDA26" s="1538"/>
      <c r="MDB26" s="1538"/>
      <c r="MDC26" s="1538"/>
      <c r="MDD26" s="1538"/>
      <c r="MDE26" s="1538"/>
      <c r="MDF26" s="1538"/>
      <c r="MDG26" s="1538"/>
      <c r="MDH26" s="1538"/>
      <c r="MDI26" s="1538"/>
      <c r="MDJ26" s="1538"/>
      <c r="MDK26" s="1538"/>
      <c r="MDL26" s="1538"/>
      <c r="MDM26" s="1538"/>
      <c r="MDN26" s="1538"/>
      <c r="MDO26" s="1538"/>
      <c r="MDP26" s="1538"/>
      <c r="MDQ26" s="1538"/>
      <c r="MDR26" s="1538"/>
      <c r="MDS26" s="1538"/>
      <c r="MDT26" s="1538"/>
      <c r="MDU26" s="1538"/>
      <c r="MDV26" s="1538"/>
      <c r="MDW26" s="1538"/>
      <c r="MDX26" s="1538"/>
      <c r="MDY26" s="1538"/>
      <c r="MDZ26" s="1538"/>
      <c r="MEA26" s="1538"/>
      <c r="MEB26" s="1538"/>
      <c r="MEC26" s="1538"/>
      <c r="MED26" s="1538"/>
      <c r="MEE26" s="1538"/>
      <c r="MEF26" s="1538"/>
      <c r="MEG26" s="1538"/>
      <c r="MEH26" s="1538"/>
      <c r="MEI26" s="1538"/>
      <c r="MEJ26" s="1538"/>
      <c r="MEK26" s="1538"/>
      <c r="MEL26" s="1538"/>
      <c r="MEM26" s="1538"/>
      <c r="MEN26" s="1538"/>
      <c r="MEO26" s="1538"/>
      <c r="MEP26" s="1538"/>
      <c r="MEQ26" s="1538"/>
      <c r="MER26" s="1538"/>
      <c r="MES26" s="1538"/>
      <c r="MET26" s="1538"/>
      <c r="MEU26" s="1538"/>
      <c r="MEV26" s="1538"/>
      <c r="MEW26" s="1538"/>
      <c r="MEX26" s="1538"/>
      <c r="MEY26" s="1538"/>
      <c r="MEZ26" s="1538"/>
      <c r="MFA26" s="1538"/>
      <c r="MFB26" s="1538"/>
      <c r="MFC26" s="1538"/>
      <c r="MFD26" s="1538"/>
      <c r="MFE26" s="1538"/>
      <c r="MFF26" s="1538"/>
      <c r="MFG26" s="1538"/>
      <c r="MFH26" s="1538"/>
      <c r="MFI26" s="1538"/>
      <c r="MFJ26" s="1538"/>
      <c r="MFK26" s="1538"/>
      <c r="MFL26" s="1538"/>
      <c r="MFM26" s="1538"/>
      <c r="MFN26" s="1538"/>
      <c r="MFO26" s="1538"/>
      <c r="MFP26" s="1538"/>
      <c r="MFQ26" s="1538"/>
      <c r="MFR26" s="1538"/>
      <c r="MFS26" s="1538"/>
      <c r="MFT26" s="1538"/>
      <c r="MFU26" s="1538"/>
      <c r="MFV26" s="1538"/>
      <c r="MFW26" s="1538"/>
      <c r="MFX26" s="1538"/>
      <c r="MFY26" s="1538"/>
      <c r="MFZ26" s="1538"/>
      <c r="MGA26" s="1538"/>
      <c r="MGB26" s="1538"/>
      <c r="MGC26" s="1538"/>
      <c r="MGD26" s="1538"/>
      <c r="MGE26" s="1538"/>
      <c r="MGF26" s="1538"/>
      <c r="MGG26" s="1538"/>
      <c r="MGH26" s="1538"/>
      <c r="MGI26" s="1538"/>
      <c r="MGJ26" s="1538"/>
      <c r="MGK26" s="1538"/>
      <c r="MGL26" s="1538"/>
      <c r="MGM26" s="1538"/>
      <c r="MGN26" s="1538"/>
      <c r="MGO26" s="1538"/>
      <c r="MGP26" s="1538"/>
      <c r="MGQ26" s="1538"/>
      <c r="MGR26" s="1538"/>
      <c r="MGS26" s="1538"/>
      <c r="MGT26" s="1538"/>
      <c r="MGU26" s="1538"/>
      <c r="MGV26" s="1538"/>
      <c r="MGW26" s="1538"/>
      <c r="MGX26" s="1538"/>
      <c r="MGY26" s="1538"/>
      <c r="MGZ26" s="1538"/>
      <c r="MHA26" s="1538"/>
      <c r="MHB26" s="1538"/>
      <c r="MHC26" s="1538"/>
      <c r="MHD26" s="1538"/>
      <c r="MHE26" s="1538"/>
      <c r="MHF26" s="1538"/>
      <c r="MHG26" s="1538"/>
      <c r="MHH26" s="1538"/>
      <c r="MHI26" s="1538"/>
      <c r="MHJ26" s="1538"/>
      <c r="MHK26" s="1538"/>
      <c r="MHL26" s="1538"/>
      <c r="MHM26" s="1538"/>
      <c r="MHN26" s="1538"/>
      <c r="MHO26" s="1538"/>
      <c r="MHP26" s="1538"/>
      <c r="MHQ26" s="1538"/>
      <c r="MHR26" s="1538"/>
      <c r="MHS26" s="1538"/>
      <c r="MHT26" s="1538"/>
      <c r="MHU26" s="1538"/>
      <c r="MHV26" s="1538"/>
      <c r="MHW26" s="1538"/>
      <c r="MHX26" s="1538"/>
      <c r="MHY26" s="1538"/>
      <c r="MHZ26" s="1538"/>
      <c r="MIA26" s="1538"/>
      <c r="MIB26" s="1538"/>
      <c r="MIC26" s="1538"/>
      <c r="MID26" s="1538"/>
      <c r="MIE26" s="1538"/>
      <c r="MIF26" s="1538"/>
      <c r="MIG26" s="1538"/>
      <c r="MIH26" s="1538"/>
      <c r="MII26" s="1538"/>
      <c r="MIJ26" s="1538"/>
      <c r="MIK26" s="1538"/>
      <c r="MIL26" s="1538"/>
      <c r="MIM26" s="1538"/>
      <c r="MIN26" s="1538"/>
      <c r="MIO26" s="1538"/>
      <c r="MIP26" s="1538"/>
      <c r="MIQ26" s="1538"/>
      <c r="MIR26" s="1538"/>
      <c r="MIS26" s="1538"/>
      <c r="MIT26" s="1538"/>
      <c r="MIU26" s="1538"/>
      <c r="MIV26" s="1538"/>
      <c r="MIW26" s="1538"/>
      <c r="MIX26" s="1538"/>
      <c r="MIY26" s="1538"/>
      <c r="MIZ26" s="1538"/>
      <c r="MJA26" s="1538"/>
      <c r="MJB26" s="1538"/>
      <c r="MJC26" s="1538"/>
      <c r="MJD26" s="1538"/>
      <c r="MJE26" s="1538"/>
      <c r="MJF26" s="1538"/>
      <c r="MJG26" s="1538"/>
      <c r="MJH26" s="1538"/>
      <c r="MJI26" s="1538"/>
      <c r="MJJ26" s="1538"/>
      <c r="MJK26" s="1538"/>
      <c r="MJL26" s="1538"/>
      <c r="MJM26" s="1538"/>
      <c r="MJN26" s="1538"/>
      <c r="MJO26" s="1538"/>
      <c r="MJP26" s="1538"/>
      <c r="MJQ26" s="1538"/>
      <c r="MJR26" s="1538"/>
      <c r="MJS26" s="1538"/>
      <c r="MJT26" s="1538"/>
      <c r="MJU26" s="1538"/>
      <c r="MJV26" s="1538"/>
      <c r="MJW26" s="1538"/>
      <c r="MJX26" s="1538"/>
      <c r="MJY26" s="1538"/>
      <c r="MJZ26" s="1538"/>
      <c r="MKA26" s="1538"/>
      <c r="MKB26" s="1538"/>
      <c r="MKC26" s="1538"/>
      <c r="MKD26" s="1538"/>
      <c r="MKE26" s="1538"/>
      <c r="MKF26" s="1538"/>
      <c r="MKG26" s="1538"/>
      <c r="MKH26" s="1538"/>
      <c r="MKI26" s="1538"/>
      <c r="MKJ26" s="1538"/>
      <c r="MKK26" s="1538"/>
      <c r="MKL26" s="1538"/>
      <c r="MKM26" s="1538"/>
      <c r="MKN26" s="1538"/>
      <c r="MKO26" s="1538"/>
      <c r="MKP26" s="1538"/>
      <c r="MKQ26" s="1538"/>
      <c r="MKR26" s="1538"/>
      <c r="MKS26" s="1538"/>
      <c r="MKT26" s="1538"/>
      <c r="MKU26" s="1538"/>
      <c r="MKV26" s="1538"/>
      <c r="MKW26" s="1538"/>
      <c r="MKX26" s="1538"/>
      <c r="MKY26" s="1538"/>
      <c r="MKZ26" s="1538"/>
      <c r="MLA26" s="1538"/>
      <c r="MLB26" s="1538"/>
      <c r="MLC26" s="1538"/>
      <c r="MLD26" s="1538"/>
      <c r="MLE26" s="1538"/>
      <c r="MLF26" s="1538"/>
      <c r="MLG26" s="1538"/>
      <c r="MLH26" s="1538"/>
      <c r="MLI26" s="1538"/>
      <c r="MLJ26" s="1538"/>
      <c r="MLK26" s="1538"/>
      <c r="MLL26" s="1538"/>
      <c r="MLM26" s="1538"/>
      <c r="MLN26" s="1538"/>
      <c r="MLO26" s="1538"/>
      <c r="MLP26" s="1538"/>
      <c r="MLQ26" s="1538"/>
      <c r="MLR26" s="1538"/>
      <c r="MLS26" s="1538"/>
      <c r="MLT26" s="1538"/>
      <c r="MLU26" s="1538"/>
      <c r="MLV26" s="1538"/>
      <c r="MLW26" s="1538"/>
      <c r="MLX26" s="1538"/>
      <c r="MLY26" s="1538"/>
      <c r="MLZ26" s="1538"/>
      <c r="MMA26" s="1538"/>
      <c r="MMB26" s="1538"/>
      <c r="MMC26" s="1538"/>
      <c r="MMD26" s="1538"/>
      <c r="MME26" s="1538"/>
      <c r="MMF26" s="1538"/>
      <c r="MMG26" s="1538"/>
      <c r="MMH26" s="1538"/>
      <c r="MMI26" s="1538"/>
      <c r="MMJ26" s="1538"/>
      <c r="MMK26" s="1538"/>
      <c r="MML26" s="1538"/>
      <c r="MMM26" s="1538"/>
      <c r="MMN26" s="1538"/>
      <c r="MMO26" s="1538"/>
      <c r="MMP26" s="1538"/>
      <c r="MMQ26" s="1538"/>
      <c r="MMR26" s="1538"/>
      <c r="MMS26" s="1538"/>
      <c r="MMT26" s="1538"/>
      <c r="MMU26" s="1538"/>
      <c r="MMV26" s="1538"/>
      <c r="MMW26" s="1538"/>
      <c r="MMX26" s="1538"/>
      <c r="MMY26" s="1538"/>
      <c r="MMZ26" s="1538"/>
      <c r="MNA26" s="1538"/>
      <c r="MNB26" s="1538"/>
      <c r="MNC26" s="1538"/>
      <c r="MND26" s="1538"/>
      <c r="MNE26" s="1538"/>
      <c r="MNF26" s="1538"/>
      <c r="MNG26" s="1538"/>
      <c r="MNH26" s="1538"/>
      <c r="MNI26" s="1538"/>
      <c r="MNJ26" s="1538"/>
      <c r="MNK26" s="1538"/>
      <c r="MNL26" s="1538"/>
      <c r="MNM26" s="1538"/>
      <c r="MNN26" s="1538"/>
      <c r="MNO26" s="1538"/>
      <c r="MNP26" s="1538"/>
      <c r="MNQ26" s="1538"/>
      <c r="MNR26" s="1538"/>
      <c r="MNS26" s="1538"/>
      <c r="MNT26" s="1538"/>
      <c r="MNU26" s="1538"/>
      <c r="MNV26" s="1538"/>
      <c r="MNW26" s="1538"/>
      <c r="MNX26" s="1538"/>
      <c r="MNY26" s="1538"/>
      <c r="MNZ26" s="1538"/>
      <c r="MOA26" s="1538"/>
      <c r="MOB26" s="1538"/>
      <c r="MOC26" s="1538"/>
      <c r="MOD26" s="1538"/>
      <c r="MOE26" s="1538"/>
      <c r="MOF26" s="1538"/>
      <c r="MOG26" s="1538"/>
      <c r="MOH26" s="1538"/>
      <c r="MOI26" s="1538"/>
      <c r="MOJ26" s="1538"/>
      <c r="MOK26" s="1538"/>
      <c r="MOL26" s="1538"/>
      <c r="MOM26" s="1538"/>
      <c r="MON26" s="1538"/>
      <c r="MOO26" s="1538"/>
      <c r="MOP26" s="1538"/>
      <c r="MOQ26" s="1538"/>
      <c r="MOR26" s="1538"/>
      <c r="MOS26" s="1538"/>
      <c r="MOT26" s="1538"/>
      <c r="MOU26" s="1538"/>
      <c r="MOV26" s="1538"/>
      <c r="MOW26" s="1538"/>
      <c r="MOX26" s="1538"/>
      <c r="MOY26" s="1538"/>
      <c r="MOZ26" s="1538"/>
      <c r="MPA26" s="1538"/>
      <c r="MPB26" s="1538"/>
      <c r="MPC26" s="1538"/>
      <c r="MPD26" s="1538"/>
      <c r="MPE26" s="1538"/>
      <c r="MPF26" s="1538"/>
      <c r="MPG26" s="1538"/>
      <c r="MPH26" s="1538"/>
      <c r="MPI26" s="1538"/>
      <c r="MPJ26" s="1538"/>
      <c r="MPK26" s="1538"/>
      <c r="MPL26" s="1538"/>
      <c r="MPM26" s="1538"/>
      <c r="MPN26" s="1538"/>
      <c r="MPO26" s="1538"/>
      <c r="MPP26" s="1538"/>
      <c r="MPQ26" s="1538"/>
      <c r="MPR26" s="1538"/>
      <c r="MPS26" s="1538"/>
      <c r="MPT26" s="1538"/>
      <c r="MPU26" s="1538"/>
      <c r="MPV26" s="1538"/>
      <c r="MPW26" s="1538"/>
      <c r="MPX26" s="1538"/>
      <c r="MPY26" s="1538"/>
      <c r="MPZ26" s="1538"/>
      <c r="MQA26" s="1538"/>
      <c r="MQB26" s="1538"/>
      <c r="MQC26" s="1538"/>
      <c r="MQD26" s="1538"/>
      <c r="MQE26" s="1538"/>
      <c r="MQF26" s="1538"/>
      <c r="MQG26" s="1538"/>
      <c r="MQH26" s="1538"/>
      <c r="MQI26" s="1538"/>
      <c r="MQJ26" s="1538"/>
      <c r="MQK26" s="1538"/>
      <c r="MQL26" s="1538"/>
      <c r="MQM26" s="1538"/>
      <c r="MQN26" s="1538"/>
      <c r="MQO26" s="1538"/>
      <c r="MQP26" s="1538"/>
      <c r="MQQ26" s="1538"/>
      <c r="MQR26" s="1538"/>
      <c r="MQS26" s="1538"/>
      <c r="MQT26" s="1538"/>
      <c r="MQU26" s="1538"/>
      <c r="MQV26" s="1538"/>
      <c r="MQW26" s="1538"/>
      <c r="MQX26" s="1538"/>
      <c r="MQY26" s="1538"/>
      <c r="MQZ26" s="1538"/>
      <c r="MRA26" s="1538"/>
      <c r="MRB26" s="1538"/>
      <c r="MRC26" s="1538"/>
      <c r="MRD26" s="1538"/>
      <c r="MRE26" s="1538"/>
      <c r="MRF26" s="1538"/>
      <c r="MRG26" s="1538"/>
      <c r="MRH26" s="1538"/>
      <c r="MRI26" s="1538"/>
      <c r="MRJ26" s="1538"/>
      <c r="MRK26" s="1538"/>
      <c r="MRL26" s="1538"/>
      <c r="MRM26" s="1538"/>
      <c r="MRN26" s="1538"/>
      <c r="MRO26" s="1538"/>
      <c r="MRP26" s="1538"/>
      <c r="MRQ26" s="1538"/>
      <c r="MRR26" s="1538"/>
      <c r="MRS26" s="1538"/>
      <c r="MRT26" s="1538"/>
      <c r="MRU26" s="1538"/>
      <c r="MRV26" s="1538"/>
      <c r="MRW26" s="1538"/>
      <c r="MRX26" s="1538"/>
      <c r="MRY26" s="1538"/>
      <c r="MRZ26" s="1538"/>
      <c r="MSA26" s="1538"/>
      <c r="MSB26" s="1538"/>
      <c r="MSC26" s="1538"/>
      <c r="MSD26" s="1538"/>
      <c r="MSE26" s="1538"/>
      <c r="MSF26" s="1538"/>
      <c r="MSG26" s="1538"/>
      <c r="MSH26" s="1538"/>
      <c r="MSI26" s="1538"/>
      <c r="MSJ26" s="1538"/>
      <c r="MSK26" s="1538"/>
      <c r="MSL26" s="1538"/>
      <c r="MSM26" s="1538"/>
      <c r="MSN26" s="1538"/>
      <c r="MSO26" s="1538"/>
      <c r="MSP26" s="1538"/>
      <c r="MSQ26" s="1538"/>
      <c r="MSR26" s="1538"/>
      <c r="MSS26" s="1538"/>
      <c r="MST26" s="1538"/>
      <c r="MSU26" s="1538"/>
      <c r="MSV26" s="1538"/>
      <c r="MSW26" s="1538"/>
      <c r="MSX26" s="1538"/>
      <c r="MSY26" s="1538"/>
      <c r="MSZ26" s="1538"/>
      <c r="MTA26" s="1538"/>
      <c r="MTB26" s="1538"/>
      <c r="MTC26" s="1538"/>
      <c r="MTD26" s="1538"/>
      <c r="MTE26" s="1538"/>
      <c r="MTF26" s="1538"/>
      <c r="MTG26" s="1538"/>
      <c r="MTH26" s="1538"/>
      <c r="MTI26" s="1538"/>
      <c r="MTJ26" s="1538"/>
      <c r="MTK26" s="1538"/>
      <c r="MTL26" s="1538"/>
      <c r="MTM26" s="1538"/>
      <c r="MTN26" s="1538"/>
      <c r="MTO26" s="1538"/>
      <c r="MTP26" s="1538"/>
      <c r="MTQ26" s="1538"/>
      <c r="MTR26" s="1538"/>
      <c r="MTS26" s="1538"/>
      <c r="MTT26" s="1538"/>
      <c r="MTU26" s="1538"/>
      <c r="MTV26" s="1538"/>
      <c r="MTW26" s="1538"/>
      <c r="MTX26" s="1538"/>
      <c r="MTY26" s="1538"/>
      <c r="MTZ26" s="1538"/>
      <c r="MUA26" s="1538"/>
      <c r="MUB26" s="1538"/>
      <c r="MUC26" s="1538"/>
      <c r="MUD26" s="1538"/>
      <c r="MUE26" s="1538"/>
      <c r="MUF26" s="1538"/>
      <c r="MUG26" s="1538"/>
      <c r="MUH26" s="1538"/>
      <c r="MUI26" s="1538"/>
      <c r="MUJ26" s="1538"/>
      <c r="MUK26" s="1538"/>
      <c r="MUL26" s="1538"/>
      <c r="MUM26" s="1538"/>
      <c r="MUN26" s="1538"/>
      <c r="MUO26" s="1538"/>
      <c r="MUP26" s="1538"/>
      <c r="MUQ26" s="1538"/>
      <c r="MUR26" s="1538"/>
      <c r="MUS26" s="1538"/>
      <c r="MUT26" s="1538"/>
      <c r="MUU26" s="1538"/>
      <c r="MUV26" s="1538"/>
      <c r="MUW26" s="1538"/>
      <c r="MUX26" s="1538"/>
      <c r="MUY26" s="1538"/>
      <c r="MUZ26" s="1538"/>
      <c r="MVA26" s="1538"/>
      <c r="MVB26" s="1538"/>
      <c r="MVC26" s="1538"/>
      <c r="MVD26" s="1538"/>
      <c r="MVE26" s="1538"/>
      <c r="MVF26" s="1538"/>
      <c r="MVG26" s="1538"/>
      <c r="MVH26" s="1538"/>
      <c r="MVI26" s="1538"/>
      <c r="MVJ26" s="1538"/>
      <c r="MVK26" s="1538"/>
      <c r="MVL26" s="1538"/>
      <c r="MVM26" s="1538"/>
      <c r="MVN26" s="1538"/>
      <c r="MVO26" s="1538"/>
      <c r="MVP26" s="1538"/>
      <c r="MVQ26" s="1538"/>
      <c r="MVR26" s="1538"/>
      <c r="MVS26" s="1538"/>
      <c r="MVT26" s="1538"/>
      <c r="MVU26" s="1538"/>
      <c r="MVV26" s="1538"/>
      <c r="MVW26" s="1538"/>
      <c r="MVX26" s="1538"/>
      <c r="MVY26" s="1538"/>
      <c r="MVZ26" s="1538"/>
      <c r="MWA26" s="1538"/>
      <c r="MWB26" s="1538"/>
      <c r="MWC26" s="1538"/>
      <c r="MWD26" s="1538"/>
      <c r="MWE26" s="1538"/>
      <c r="MWF26" s="1538"/>
      <c r="MWG26" s="1538"/>
      <c r="MWH26" s="1538"/>
      <c r="MWI26" s="1538"/>
      <c r="MWJ26" s="1538"/>
      <c r="MWK26" s="1538"/>
      <c r="MWL26" s="1538"/>
      <c r="MWM26" s="1538"/>
      <c r="MWN26" s="1538"/>
      <c r="MWO26" s="1538"/>
      <c r="MWP26" s="1538"/>
      <c r="MWQ26" s="1538"/>
      <c r="MWR26" s="1538"/>
      <c r="MWS26" s="1538"/>
      <c r="MWT26" s="1538"/>
      <c r="MWU26" s="1538"/>
      <c r="MWV26" s="1538"/>
      <c r="MWW26" s="1538"/>
      <c r="MWX26" s="1538"/>
      <c r="MWY26" s="1538"/>
      <c r="MWZ26" s="1538"/>
      <c r="MXA26" s="1538"/>
      <c r="MXB26" s="1538"/>
      <c r="MXC26" s="1538"/>
      <c r="MXD26" s="1538"/>
      <c r="MXE26" s="1538"/>
      <c r="MXF26" s="1538"/>
      <c r="MXG26" s="1538"/>
      <c r="MXH26" s="1538"/>
      <c r="MXI26" s="1538"/>
      <c r="MXJ26" s="1538"/>
      <c r="MXK26" s="1538"/>
      <c r="MXL26" s="1538"/>
      <c r="MXM26" s="1538"/>
      <c r="MXN26" s="1538"/>
      <c r="MXO26" s="1538"/>
      <c r="MXP26" s="1538"/>
      <c r="MXQ26" s="1538"/>
      <c r="MXR26" s="1538"/>
      <c r="MXS26" s="1538"/>
      <c r="MXT26" s="1538"/>
      <c r="MXU26" s="1538"/>
      <c r="MXV26" s="1538"/>
      <c r="MXW26" s="1538"/>
      <c r="MXX26" s="1538"/>
      <c r="MXY26" s="1538"/>
      <c r="MXZ26" s="1538"/>
      <c r="MYA26" s="1538"/>
      <c r="MYB26" s="1538"/>
      <c r="MYC26" s="1538"/>
      <c r="MYD26" s="1538"/>
      <c r="MYE26" s="1538"/>
      <c r="MYF26" s="1538"/>
      <c r="MYG26" s="1538"/>
      <c r="MYH26" s="1538"/>
      <c r="MYI26" s="1538"/>
      <c r="MYJ26" s="1538"/>
      <c r="MYK26" s="1538"/>
      <c r="MYL26" s="1538"/>
      <c r="MYM26" s="1538"/>
      <c r="MYN26" s="1538"/>
      <c r="MYO26" s="1538"/>
      <c r="MYP26" s="1538"/>
      <c r="MYQ26" s="1538"/>
      <c r="MYR26" s="1538"/>
      <c r="MYS26" s="1538"/>
      <c r="MYT26" s="1538"/>
      <c r="MYU26" s="1538"/>
      <c r="MYV26" s="1538"/>
      <c r="MYW26" s="1538"/>
      <c r="MYX26" s="1538"/>
      <c r="MYY26" s="1538"/>
      <c r="MYZ26" s="1538"/>
      <c r="MZA26" s="1538"/>
      <c r="MZB26" s="1538"/>
      <c r="MZC26" s="1538"/>
      <c r="MZD26" s="1538"/>
      <c r="MZE26" s="1538"/>
      <c r="MZF26" s="1538"/>
      <c r="MZG26" s="1538"/>
      <c r="MZH26" s="1538"/>
      <c r="MZI26" s="1538"/>
      <c r="MZJ26" s="1538"/>
      <c r="MZK26" s="1538"/>
      <c r="MZL26" s="1538"/>
      <c r="MZM26" s="1538"/>
      <c r="MZN26" s="1538"/>
      <c r="MZO26" s="1538"/>
      <c r="MZP26" s="1538"/>
      <c r="MZQ26" s="1538"/>
      <c r="MZR26" s="1538"/>
      <c r="MZS26" s="1538"/>
      <c r="MZT26" s="1538"/>
      <c r="MZU26" s="1538"/>
      <c r="MZV26" s="1538"/>
      <c r="MZW26" s="1538"/>
      <c r="MZX26" s="1538"/>
      <c r="MZY26" s="1538"/>
      <c r="MZZ26" s="1538"/>
      <c r="NAA26" s="1538"/>
      <c r="NAB26" s="1538"/>
      <c r="NAC26" s="1538"/>
      <c r="NAD26" s="1538"/>
      <c r="NAE26" s="1538"/>
      <c r="NAF26" s="1538"/>
      <c r="NAG26" s="1538"/>
      <c r="NAH26" s="1538"/>
      <c r="NAI26" s="1538"/>
      <c r="NAJ26" s="1538"/>
      <c r="NAK26" s="1538"/>
      <c r="NAL26" s="1538"/>
      <c r="NAM26" s="1538"/>
      <c r="NAN26" s="1538"/>
      <c r="NAO26" s="1538"/>
      <c r="NAP26" s="1538"/>
      <c r="NAQ26" s="1538"/>
      <c r="NAR26" s="1538"/>
      <c r="NAS26" s="1538"/>
      <c r="NAT26" s="1538"/>
      <c r="NAU26" s="1538"/>
      <c r="NAV26" s="1538"/>
      <c r="NAW26" s="1538"/>
      <c r="NAX26" s="1538"/>
      <c r="NAY26" s="1538"/>
      <c r="NAZ26" s="1538"/>
      <c r="NBA26" s="1538"/>
      <c r="NBB26" s="1538"/>
      <c r="NBC26" s="1538"/>
      <c r="NBD26" s="1538"/>
      <c r="NBE26" s="1538"/>
      <c r="NBF26" s="1538"/>
      <c r="NBG26" s="1538"/>
      <c r="NBH26" s="1538"/>
      <c r="NBI26" s="1538"/>
      <c r="NBJ26" s="1538"/>
      <c r="NBK26" s="1538"/>
      <c r="NBL26" s="1538"/>
      <c r="NBM26" s="1538"/>
      <c r="NBN26" s="1538"/>
      <c r="NBO26" s="1538"/>
      <c r="NBP26" s="1538"/>
      <c r="NBQ26" s="1538"/>
      <c r="NBR26" s="1538"/>
      <c r="NBS26" s="1538"/>
      <c r="NBT26" s="1538"/>
      <c r="NBU26" s="1538"/>
      <c r="NBV26" s="1538"/>
      <c r="NBW26" s="1538"/>
      <c r="NBX26" s="1538"/>
      <c r="NBY26" s="1538"/>
      <c r="NBZ26" s="1538"/>
      <c r="NCA26" s="1538"/>
      <c r="NCB26" s="1538"/>
      <c r="NCC26" s="1538"/>
      <c r="NCD26" s="1538"/>
      <c r="NCE26" s="1538"/>
      <c r="NCF26" s="1538"/>
      <c r="NCG26" s="1538"/>
      <c r="NCH26" s="1538"/>
      <c r="NCI26" s="1538"/>
      <c r="NCJ26" s="1538"/>
      <c r="NCK26" s="1538"/>
      <c r="NCL26" s="1538"/>
      <c r="NCM26" s="1538"/>
      <c r="NCN26" s="1538"/>
      <c r="NCO26" s="1538"/>
      <c r="NCP26" s="1538"/>
      <c r="NCQ26" s="1538"/>
      <c r="NCR26" s="1538"/>
      <c r="NCS26" s="1538"/>
      <c r="NCT26" s="1538"/>
      <c r="NCU26" s="1538"/>
      <c r="NCV26" s="1538"/>
      <c r="NCW26" s="1538"/>
      <c r="NCX26" s="1538"/>
      <c r="NCY26" s="1538"/>
      <c r="NCZ26" s="1538"/>
      <c r="NDA26" s="1538"/>
      <c r="NDB26" s="1538"/>
      <c r="NDC26" s="1538"/>
      <c r="NDD26" s="1538"/>
      <c r="NDE26" s="1538"/>
      <c r="NDF26" s="1538"/>
      <c r="NDG26" s="1538"/>
      <c r="NDH26" s="1538"/>
      <c r="NDI26" s="1538"/>
      <c r="NDJ26" s="1538"/>
      <c r="NDK26" s="1538"/>
      <c r="NDL26" s="1538"/>
      <c r="NDM26" s="1538"/>
      <c r="NDN26" s="1538"/>
      <c r="NDO26" s="1538"/>
      <c r="NDP26" s="1538"/>
      <c r="NDQ26" s="1538"/>
      <c r="NDR26" s="1538"/>
      <c r="NDS26" s="1538"/>
      <c r="NDT26" s="1538"/>
      <c r="NDU26" s="1538"/>
      <c r="NDV26" s="1538"/>
      <c r="NDW26" s="1538"/>
      <c r="NDX26" s="1538"/>
      <c r="NDY26" s="1538"/>
      <c r="NDZ26" s="1538"/>
      <c r="NEA26" s="1538"/>
      <c r="NEB26" s="1538"/>
      <c r="NEC26" s="1538"/>
      <c r="NED26" s="1538"/>
      <c r="NEE26" s="1538"/>
      <c r="NEF26" s="1538"/>
      <c r="NEG26" s="1538"/>
      <c r="NEH26" s="1538"/>
      <c r="NEI26" s="1538"/>
      <c r="NEJ26" s="1538"/>
      <c r="NEK26" s="1538"/>
      <c r="NEL26" s="1538"/>
      <c r="NEM26" s="1538"/>
      <c r="NEN26" s="1538"/>
      <c r="NEO26" s="1538"/>
      <c r="NEP26" s="1538"/>
      <c r="NEQ26" s="1538"/>
      <c r="NER26" s="1538"/>
      <c r="NES26" s="1538"/>
      <c r="NET26" s="1538"/>
      <c r="NEU26" s="1538"/>
      <c r="NEV26" s="1538"/>
      <c r="NEW26" s="1538"/>
      <c r="NEX26" s="1538"/>
      <c r="NEY26" s="1538"/>
      <c r="NEZ26" s="1538"/>
      <c r="NFA26" s="1538"/>
      <c r="NFB26" s="1538"/>
      <c r="NFC26" s="1538"/>
      <c r="NFD26" s="1538"/>
      <c r="NFE26" s="1538"/>
      <c r="NFF26" s="1538"/>
      <c r="NFG26" s="1538"/>
      <c r="NFH26" s="1538"/>
      <c r="NFI26" s="1538"/>
      <c r="NFJ26" s="1538"/>
      <c r="NFK26" s="1538"/>
      <c r="NFL26" s="1538"/>
      <c r="NFM26" s="1538"/>
      <c r="NFN26" s="1538"/>
      <c r="NFO26" s="1538"/>
      <c r="NFP26" s="1538"/>
      <c r="NFQ26" s="1538"/>
      <c r="NFR26" s="1538"/>
      <c r="NFS26" s="1538"/>
      <c r="NFT26" s="1538"/>
      <c r="NFU26" s="1538"/>
      <c r="NFV26" s="1538"/>
      <c r="NFW26" s="1538"/>
      <c r="NFX26" s="1538"/>
      <c r="NFY26" s="1538"/>
      <c r="NFZ26" s="1538"/>
      <c r="NGA26" s="1538"/>
      <c r="NGB26" s="1538"/>
      <c r="NGC26" s="1538"/>
      <c r="NGD26" s="1538"/>
      <c r="NGE26" s="1538"/>
      <c r="NGF26" s="1538"/>
      <c r="NGG26" s="1538"/>
      <c r="NGH26" s="1538"/>
      <c r="NGI26" s="1538"/>
      <c r="NGJ26" s="1538"/>
      <c r="NGK26" s="1538"/>
      <c r="NGL26" s="1538"/>
      <c r="NGM26" s="1538"/>
      <c r="NGN26" s="1538"/>
      <c r="NGO26" s="1538"/>
      <c r="NGP26" s="1538"/>
      <c r="NGQ26" s="1538"/>
      <c r="NGR26" s="1538"/>
      <c r="NGS26" s="1538"/>
      <c r="NGT26" s="1538"/>
      <c r="NGU26" s="1538"/>
      <c r="NGV26" s="1538"/>
      <c r="NGW26" s="1538"/>
      <c r="NGX26" s="1538"/>
      <c r="NGY26" s="1538"/>
      <c r="NGZ26" s="1538"/>
      <c r="NHA26" s="1538"/>
      <c r="NHB26" s="1538"/>
      <c r="NHC26" s="1538"/>
      <c r="NHD26" s="1538"/>
      <c r="NHE26" s="1538"/>
      <c r="NHF26" s="1538"/>
      <c r="NHG26" s="1538"/>
      <c r="NHH26" s="1538"/>
      <c r="NHI26" s="1538"/>
      <c r="NHJ26" s="1538"/>
      <c r="NHK26" s="1538"/>
      <c r="NHL26" s="1538"/>
      <c r="NHM26" s="1538"/>
      <c r="NHN26" s="1538"/>
      <c r="NHO26" s="1538"/>
      <c r="NHP26" s="1538"/>
      <c r="NHQ26" s="1538"/>
      <c r="NHR26" s="1538"/>
      <c r="NHS26" s="1538"/>
      <c r="NHT26" s="1538"/>
      <c r="NHU26" s="1538"/>
      <c r="NHV26" s="1538"/>
      <c r="NHW26" s="1538"/>
      <c r="NHX26" s="1538"/>
      <c r="NHY26" s="1538"/>
      <c r="NHZ26" s="1538"/>
      <c r="NIA26" s="1538"/>
      <c r="NIB26" s="1538"/>
      <c r="NIC26" s="1538"/>
      <c r="NID26" s="1538"/>
      <c r="NIE26" s="1538"/>
      <c r="NIF26" s="1538"/>
      <c r="NIG26" s="1538"/>
      <c r="NIH26" s="1538"/>
      <c r="NII26" s="1538"/>
      <c r="NIJ26" s="1538"/>
      <c r="NIK26" s="1538"/>
      <c r="NIL26" s="1538"/>
      <c r="NIM26" s="1538"/>
      <c r="NIN26" s="1538"/>
      <c r="NIO26" s="1538"/>
      <c r="NIP26" s="1538"/>
      <c r="NIQ26" s="1538"/>
      <c r="NIR26" s="1538"/>
      <c r="NIS26" s="1538"/>
      <c r="NIT26" s="1538"/>
      <c r="NIU26" s="1538"/>
      <c r="NIV26" s="1538"/>
      <c r="NIW26" s="1538"/>
      <c r="NIX26" s="1538"/>
      <c r="NIY26" s="1538"/>
      <c r="NIZ26" s="1538"/>
      <c r="NJA26" s="1538"/>
      <c r="NJB26" s="1538"/>
      <c r="NJC26" s="1538"/>
      <c r="NJD26" s="1538"/>
      <c r="NJE26" s="1538"/>
      <c r="NJF26" s="1538"/>
      <c r="NJG26" s="1538"/>
      <c r="NJH26" s="1538"/>
      <c r="NJI26" s="1538"/>
      <c r="NJJ26" s="1538"/>
      <c r="NJK26" s="1538"/>
      <c r="NJL26" s="1538"/>
      <c r="NJM26" s="1538"/>
      <c r="NJN26" s="1538"/>
      <c r="NJO26" s="1538"/>
      <c r="NJP26" s="1538"/>
      <c r="NJQ26" s="1538"/>
      <c r="NJR26" s="1538"/>
      <c r="NJS26" s="1538"/>
      <c r="NJT26" s="1538"/>
      <c r="NJU26" s="1538"/>
      <c r="NJV26" s="1538"/>
      <c r="NJW26" s="1538"/>
      <c r="NJX26" s="1538"/>
      <c r="NJY26" s="1538"/>
      <c r="NJZ26" s="1538"/>
      <c r="NKA26" s="1538"/>
      <c r="NKB26" s="1538"/>
      <c r="NKC26" s="1538"/>
      <c r="NKD26" s="1538"/>
      <c r="NKE26" s="1538"/>
      <c r="NKF26" s="1538"/>
      <c r="NKG26" s="1538"/>
      <c r="NKH26" s="1538"/>
      <c r="NKI26" s="1538"/>
      <c r="NKJ26" s="1538"/>
      <c r="NKK26" s="1538"/>
      <c r="NKL26" s="1538"/>
      <c r="NKM26" s="1538"/>
      <c r="NKN26" s="1538"/>
      <c r="NKO26" s="1538"/>
      <c r="NKP26" s="1538"/>
      <c r="NKQ26" s="1538"/>
      <c r="NKR26" s="1538"/>
      <c r="NKS26" s="1538"/>
      <c r="NKT26" s="1538"/>
      <c r="NKU26" s="1538"/>
      <c r="NKV26" s="1538"/>
      <c r="NKW26" s="1538"/>
      <c r="NKX26" s="1538"/>
      <c r="NKY26" s="1538"/>
      <c r="NKZ26" s="1538"/>
      <c r="NLA26" s="1538"/>
      <c r="NLB26" s="1538"/>
      <c r="NLC26" s="1538"/>
      <c r="NLD26" s="1538"/>
      <c r="NLE26" s="1538"/>
      <c r="NLF26" s="1538"/>
      <c r="NLG26" s="1538"/>
      <c r="NLH26" s="1538"/>
      <c r="NLI26" s="1538"/>
      <c r="NLJ26" s="1538"/>
      <c r="NLK26" s="1538"/>
      <c r="NLL26" s="1538"/>
      <c r="NLM26" s="1538"/>
      <c r="NLN26" s="1538"/>
      <c r="NLO26" s="1538"/>
      <c r="NLP26" s="1538"/>
      <c r="NLQ26" s="1538"/>
      <c r="NLR26" s="1538"/>
      <c r="NLS26" s="1538"/>
      <c r="NLT26" s="1538"/>
      <c r="NLU26" s="1538"/>
      <c r="NLV26" s="1538"/>
      <c r="NLW26" s="1538"/>
      <c r="NLX26" s="1538"/>
      <c r="NLY26" s="1538"/>
      <c r="NLZ26" s="1538"/>
      <c r="NMA26" s="1538"/>
      <c r="NMB26" s="1538"/>
      <c r="NMC26" s="1538"/>
      <c r="NMD26" s="1538"/>
      <c r="NME26" s="1538"/>
      <c r="NMF26" s="1538"/>
      <c r="NMG26" s="1538"/>
      <c r="NMH26" s="1538"/>
      <c r="NMI26" s="1538"/>
      <c r="NMJ26" s="1538"/>
      <c r="NMK26" s="1538"/>
      <c r="NML26" s="1538"/>
      <c r="NMM26" s="1538"/>
      <c r="NMN26" s="1538"/>
      <c r="NMO26" s="1538"/>
      <c r="NMP26" s="1538"/>
      <c r="NMQ26" s="1538"/>
      <c r="NMR26" s="1538"/>
      <c r="NMS26" s="1538"/>
      <c r="NMT26" s="1538"/>
      <c r="NMU26" s="1538"/>
      <c r="NMV26" s="1538"/>
      <c r="NMW26" s="1538"/>
      <c r="NMX26" s="1538"/>
      <c r="NMY26" s="1538"/>
      <c r="NMZ26" s="1538"/>
      <c r="NNA26" s="1538"/>
      <c r="NNB26" s="1538"/>
      <c r="NNC26" s="1538"/>
      <c r="NND26" s="1538"/>
      <c r="NNE26" s="1538"/>
      <c r="NNF26" s="1538"/>
      <c r="NNG26" s="1538"/>
      <c r="NNH26" s="1538"/>
      <c r="NNI26" s="1538"/>
      <c r="NNJ26" s="1538"/>
      <c r="NNK26" s="1538"/>
      <c r="NNL26" s="1538"/>
      <c r="NNM26" s="1538"/>
      <c r="NNN26" s="1538"/>
      <c r="NNO26" s="1538"/>
      <c r="NNP26" s="1538"/>
      <c r="NNQ26" s="1538"/>
      <c r="NNR26" s="1538"/>
      <c r="NNS26" s="1538"/>
      <c r="NNT26" s="1538"/>
      <c r="NNU26" s="1538"/>
      <c r="NNV26" s="1538"/>
      <c r="NNW26" s="1538"/>
      <c r="NNX26" s="1538"/>
      <c r="NNY26" s="1538"/>
      <c r="NNZ26" s="1538"/>
      <c r="NOA26" s="1538"/>
      <c r="NOB26" s="1538"/>
      <c r="NOC26" s="1538"/>
      <c r="NOD26" s="1538"/>
      <c r="NOE26" s="1538"/>
      <c r="NOF26" s="1538"/>
      <c r="NOG26" s="1538"/>
      <c r="NOH26" s="1538"/>
      <c r="NOI26" s="1538"/>
      <c r="NOJ26" s="1538"/>
      <c r="NOK26" s="1538"/>
      <c r="NOL26" s="1538"/>
      <c r="NOM26" s="1538"/>
      <c r="NON26" s="1538"/>
      <c r="NOO26" s="1538"/>
      <c r="NOP26" s="1538"/>
      <c r="NOQ26" s="1538"/>
      <c r="NOR26" s="1538"/>
      <c r="NOS26" s="1538"/>
      <c r="NOT26" s="1538"/>
      <c r="NOU26" s="1538"/>
      <c r="NOV26" s="1538"/>
      <c r="NOW26" s="1538"/>
      <c r="NOX26" s="1538"/>
      <c r="NOY26" s="1538"/>
      <c r="NOZ26" s="1538"/>
      <c r="NPA26" s="1538"/>
      <c r="NPB26" s="1538"/>
      <c r="NPC26" s="1538"/>
      <c r="NPD26" s="1538"/>
      <c r="NPE26" s="1538"/>
      <c r="NPF26" s="1538"/>
      <c r="NPG26" s="1538"/>
      <c r="NPH26" s="1538"/>
      <c r="NPI26" s="1538"/>
      <c r="NPJ26" s="1538"/>
      <c r="NPK26" s="1538"/>
      <c r="NPL26" s="1538"/>
      <c r="NPM26" s="1538"/>
      <c r="NPN26" s="1538"/>
      <c r="NPO26" s="1538"/>
      <c r="NPP26" s="1538"/>
      <c r="NPQ26" s="1538"/>
      <c r="NPR26" s="1538"/>
      <c r="NPS26" s="1538"/>
      <c r="NPT26" s="1538"/>
      <c r="NPU26" s="1538"/>
      <c r="NPV26" s="1538"/>
      <c r="NPW26" s="1538"/>
      <c r="NPX26" s="1538"/>
      <c r="NPY26" s="1538"/>
      <c r="NPZ26" s="1538"/>
      <c r="NQA26" s="1538"/>
      <c r="NQB26" s="1538"/>
      <c r="NQC26" s="1538"/>
      <c r="NQD26" s="1538"/>
      <c r="NQE26" s="1538"/>
      <c r="NQF26" s="1538"/>
      <c r="NQG26" s="1538"/>
      <c r="NQH26" s="1538"/>
      <c r="NQI26" s="1538"/>
      <c r="NQJ26" s="1538"/>
      <c r="NQK26" s="1538"/>
      <c r="NQL26" s="1538"/>
      <c r="NQM26" s="1538"/>
      <c r="NQN26" s="1538"/>
      <c r="NQO26" s="1538"/>
      <c r="NQP26" s="1538"/>
      <c r="NQQ26" s="1538"/>
      <c r="NQR26" s="1538"/>
      <c r="NQS26" s="1538"/>
      <c r="NQT26" s="1538"/>
      <c r="NQU26" s="1538"/>
      <c r="NQV26" s="1538"/>
      <c r="NQW26" s="1538"/>
      <c r="NQX26" s="1538"/>
      <c r="NQY26" s="1538"/>
      <c r="NQZ26" s="1538"/>
      <c r="NRA26" s="1538"/>
      <c r="NRB26" s="1538"/>
      <c r="NRC26" s="1538"/>
      <c r="NRD26" s="1538"/>
      <c r="NRE26" s="1538"/>
      <c r="NRF26" s="1538"/>
      <c r="NRG26" s="1538"/>
      <c r="NRH26" s="1538"/>
      <c r="NRI26" s="1538"/>
      <c r="NRJ26" s="1538"/>
      <c r="NRK26" s="1538"/>
      <c r="NRL26" s="1538"/>
      <c r="NRM26" s="1538"/>
      <c r="NRN26" s="1538"/>
      <c r="NRO26" s="1538"/>
      <c r="NRP26" s="1538"/>
      <c r="NRQ26" s="1538"/>
      <c r="NRR26" s="1538"/>
      <c r="NRS26" s="1538"/>
      <c r="NRT26" s="1538"/>
      <c r="NRU26" s="1538"/>
      <c r="NRV26" s="1538"/>
      <c r="NRW26" s="1538"/>
      <c r="NRX26" s="1538"/>
      <c r="NRY26" s="1538"/>
      <c r="NRZ26" s="1538"/>
      <c r="NSA26" s="1538"/>
      <c r="NSB26" s="1538"/>
      <c r="NSC26" s="1538"/>
      <c r="NSD26" s="1538"/>
      <c r="NSE26" s="1538"/>
      <c r="NSF26" s="1538"/>
      <c r="NSG26" s="1538"/>
      <c r="NSH26" s="1538"/>
      <c r="NSI26" s="1538"/>
      <c r="NSJ26" s="1538"/>
      <c r="NSK26" s="1538"/>
      <c r="NSL26" s="1538"/>
      <c r="NSM26" s="1538"/>
      <c r="NSN26" s="1538"/>
      <c r="NSO26" s="1538"/>
      <c r="NSP26" s="1538"/>
      <c r="NSQ26" s="1538"/>
      <c r="NSR26" s="1538"/>
      <c r="NSS26" s="1538"/>
      <c r="NST26" s="1538"/>
      <c r="NSU26" s="1538"/>
      <c r="NSV26" s="1538"/>
      <c r="NSW26" s="1538"/>
      <c r="NSX26" s="1538"/>
      <c r="NSY26" s="1538"/>
      <c r="NSZ26" s="1538"/>
      <c r="NTA26" s="1538"/>
      <c r="NTB26" s="1538"/>
      <c r="NTC26" s="1538"/>
      <c r="NTD26" s="1538"/>
      <c r="NTE26" s="1538"/>
      <c r="NTF26" s="1538"/>
      <c r="NTG26" s="1538"/>
      <c r="NTH26" s="1538"/>
      <c r="NTI26" s="1538"/>
      <c r="NTJ26" s="1538"/>
      <c r="NTK26" s="1538"/>
      <c r="NTL26" s="1538"/>
      <c r="NTM26" s="1538"/>
      <c r="NTN26" s="1538"/>
      <c r="NTO26" s="1538"/>
      <c r="NTP26" s="1538"/>
      <c r="NTQ26" s="1538"/>
      <c r="NTR26" s="1538"/>
      <c r="NTS26" s="1538"/>
      <c r="NTT26" s="1538"/>
      <c r="NTU26" s="1538"/>
      <c r="NTV26" s="1538"/>
      <c r="NTW26" s="1538"/>
      <c r="NTX26" s="1538"/>
      <c r="NTY26" s="1538"/>
      <c r="NTZ26" s="1538"/>
      <c r="NUA26" s="1538"/>
      <c r="NUB26" s="1538"/>
      <c r="NUC26" s="1538"/>
      <c r="NUD26" s="1538"/>
      <c r="NUE26" s="1538"/>
      <c r="NUF26" s="1538"/>
      <c r="NUG26" s="1538"/>
      <c r="NUH26" s="1538"/>
      <c r="NUI26" s="1538"/>
      <c r="NUJ26" s="1538"/>
      <c r="NUK26" s="1538"/>
      <c r="NUL26" s="1538"/>
      <c r="NUM26" s="1538"/>
      <c r="NUN26" s="1538"/>
      <c r="NUO26" s="1538"/>
      <c r="NUP26" s="1538"/>
      <c r="NUQ26" s="1538"/>
      <c r="NUR26" s="1538"/>
      <c r="NUS26" s="1538"/>
      <c r="NUT26" s="1538"/>
      <c r="NUU26" s="1538"/>
      <c r="NUV26" s="1538"/>
      <c r="NUW26" s="1538"/>
      <c r="NUX26" s="1538"/>
      <c r="NUY26" s="1538"/>
      <c r="NUZ26" s="1538"/>
      <c r="NVA26" s="1538"/>
      <c r="NVB26" s="1538"/>
      <c r="NVC26" s="1538"/>
      <c r="NVD26" s="1538"/>
      <c r="NVE26" s="1538"/>
      <c r="NVF26" s="1538"/>
      <c r="NVG26" s="1538"/>
      <c r="NVH26" s="1538"/>
      <c r="NVI26" s="1538"/>
      <c r="NVJ26" s="1538"/>
      <c r="NVK26" s="1538"/>
      <c r="NVL26" s="1538"/>
      <c r="NVM26" s="1538"/>
      <c r="NVN26" s="1538"/>
      <c r="NVO26" s="1538"/>
      <c r="NVP26" s="1538"/>
      <c r="NVQ26" s="1538"/>
      <c r="NVR26" s="1538"/>
      <c r="NVS26" s="1538"/>
      <c r="NVT26" s="1538"/>
      <c r="NVU26" s="1538"/>
      <c r="NVV26" s="1538"/>
      <c r="NVW26" s="1538"/>
      <c r="NVX26" s="1538"/>
      <c r="NVY26" s="1538"/>
      <c r="NVZ26" s="1538"/>
      <c r="NWA26" s="1538"/>
      <c r="NWB26" s="1538"/>
      <c r="NWC26" s="1538"/>
      <c r="NWD26" s="1538"/>
      <c r="NWE26" s="1538"/>
      <c r="NWF26" s="1538"/>
      <c r="NWG26" s="1538"/>
      <c r="NWH26" s="1538"/>
      <c r="NWI26" s="1538"/>
      <c r="NWJ26" s="1538"/>
      <c r="NWK26" s="1538"/>
      <c r="NWL26" s="1538"/>
      <c r="NWM26" s="1538"/>
      <c r="NWN26" s="1538"/>
      <c r="NWO26" s="1538"/>
      <c r="NWP26" s="1538"/>
      <c r="NWQ26" s="1538"/>
      <c r="NWR26" s="1538"/>
      <c r="NWS26" s="1538"/>
      <c r="NWT26" s="1538"/>
      <c r="NWU26" s="1538"/>
      <c r="NWV26" s="1538"/>
      <c r="NWW26" s="1538"/>
      <c r="NWX26" s="1538"/>
      <c r="NWY26" s="1538"/>
      <c r="NWZ26" s="1538"/>
      <c r="NXA26" s="1538"/>
      <c r="NXB26" s="1538"/>
      <c r="NXC26" s="1538"/>
      <c r="NXD26" s="1538"/>
      <c r="NXE26" s="1538"/>
      <c r="NXF26" s="1538"/>
      <c r="NXG26" s="1538"/>
      <c r="NXH26" s="1538"/>
      <c r="NXI26" s="1538"/>
      <c r="NXJ26" s="1538"/>
      <c r="NXK26" s="1538"/>
      <c r="NXL26" s="1538"/>
      <c r="NXM26" s="1538"/>
      <c r="NXN26" s="1538"/>
      <c r="NXO26" s="1538"/>
      <c r="NXP26" s="1538"/>
      <c r="NXQ26" s="1538"/>
      <c r="NXR26" s="1538"/>
      <c r="NXS26" s="1538"/>
      <c r="NXT26" s="1538"/>
      <c r="NXU26" s="1538"/>
      <c r="NXV26" s="1538"/>
      <c r="NXW26" s="1538"/>
      <c r="NXX26" s="1538"/>
      <c r="NXY26" s="1538"/>
      <c r="NXZ26" s="1538"/>
      <c r="NYA26" s="1538"/>
      <c r="NYB26" s="1538"/>
      <c r="NYC26" s="1538"/>
      <c r="NYD26" s="1538"/>
      <c r="NYE26" s="1538"/>
      <c r="NYF26" s="1538"/>
      <c r="NYG26" s="1538"/>
      <c r="NYH26" s="1538"/>
      <c r="NYI26" s="1538"/>
      <c r="NYJ26" s="1538"/>
      <c r="NYK26" s="1538"/>
      <c r="NYL26" s="1538"/>
      <c r="NYM26" s="1538"/>
      <c r="NYN26" s="1538"/>
      <c r="NYO26" s="1538"/>
      <c r="NYP26" s="1538"/>
      <c r="NYQ26" s="1538"/>
      <c r="NYR26" s="1538"/>
      <c r="NYS26" s="1538"/>
      <c r="NYT26" s="1538"/>
      <c r="NYU26" s="1538"/>
      <c r="NYV26" s="1538"/>
      <c r="NYW26" s="1538"/>
      <c r="NYX26" s="1538"/>
      <c r="NYY26" s="1538"/>
      <c r="NYZ26" s="1538"/>
      <c r="NZA26" s="1538"/>
      <c r="NZB26" s="1538"/>
      <c r="NZC26" s="1538"/>
      <c r="NZD26" s="1538"/>
      <c r="NZE26" s="1538"/>
      <c r="NZF26" s="1538"/>
      <c r="NZG26" s="1538"/>
      <c r="NZH26" s="1538"/>
      <c r="NZI26" s="1538"/>
      <c r="NZJ26" s="1538"/>
      <c r="NZK26" s="1538"/>
      <c r="NZL26" s="1538"/>
      <c r="NZM26" s="1538"/>
      <c r="NZN26" s="1538"/>
      <c r="NZO26" s="1538"/>
      <c r="NZP26" s="1538"/>
      <c r="NZQ26" s="1538"/>
      <c r="NZR26" s="1538"/>
      <c r="NZS26" s="1538"/>
      <c r="NZT26" s="1538"/>
      <c r="NZU26" s="1538"/>
      <c r="NZV26" s="1538"/>
      <c r="NZW26" s="1538"/>
      <c r="NZX26" s="1538"/>
      <c r="NZY26" s="1538"/>
      <c r="NZZ26" s="1538"/>
      <c r="OAA26" s="1538"/>
      <c r="OAB26" s="1538"/>
      <c r="OAC26" s="1538"/>
      <c r="OAD26" s="1538"/>
      <c r="OAE26" s="1538"/>
      <c r="OAF26" s="1538"/>
      <c r="OAG26" s="1538"/>
      <c r="OAH26" s="1538"/>
      <c r="OAI26" s="1538"/>
      <c r="OAJ26" s="1538"/>
      <c r="OAK26" s="1538"/>
      <c r="OAL26" s="1538"/>
      <c r="OAM26" s="1538"/>
      <c r="OAN26" s="1538"/>
      <c r="OAO26" s="1538"/>
      <c r="OAP26" s="1538"/>
      <c r="OAQ26" s="1538"/>
      <c r="OAR26" s="1538"/>
      <c r="OAS26" s="1538"/>
      <c r="OAT26" s="1538"/>
      <c r="OAU26" s="1538"/>
      <c r="OAV26" s="1538"/>
      <c r="OAW26" s="1538"/>
      <c r="OAX26" s="1538"/>
      <c r="OAY26" s="1538"/>
      <c r="OAZ26" s="1538"/>
      <c r="OBA26" s="1538"/>
      <c r="OBB26" s="1538"/>
      <c r="OBC26" s="1538"/>
      <c r="OBD26" s="1538"/>
      <c r="OBE26" s="1538"/>
      <c r="OBF26" s="1538"/>
      <c r="OBG26" s="1538"/>
      <c r="OBH26" s="1538"/>
      <c r="OBI26" s="1538"/>
      <c r="OBJ26" s="1538"/>
      <c r="OBK26" s="1538"/>
      <c r="OBL26" s="1538"/>
      <c r="OBM26" s="1538"/>
      <c r="OBN26" s="1538"/>
      <c r="OBO26" s="1538"/>
      <c r="OBP26" s="1538"/>
      <c r="OBQ26" s="1538"/>
      <c r="OBR26" s="1538"/>
      <c r="OBS26" s="1538"/>
      <c r="OBT26" s="1538"/>
      <c r="OBU26" s="1538"/>
      <c r="OBV26" s="1538"/>
      <c r="OBW26" s="1538"/>
      <c r="OBX26" s="1538"/>
      <c r="OBY26" s="1538"/>
      <c r="OBZ26" s="1538"/>
      <c r="OCA26" s="1538"/>
      <c r="OCB26" s="1538"/>
      <c r="OCC26" s="1538"/>
      <c r="OCD26" s="1538"/>
      <c r="OCE26" s="1538"/>
      <c r="OCF26" s="1538"/>
      <c r="OCG26" s="1538"/>
      <c r="OCH26" s="1538"/>
      <c r="OCI26" s="1538"/>
      <c r="OCJ26" s="1538"/>
      <c r="OCK26" s="1538"/>
      <c r="OCL26" s="1538"/>
      <c r="OCM26" s="1538"/>
      <c r="OCN26" s="1538"/>
      <c r="OCO26" s="1538"/>
      <c r="OCP26" s="1538"/>
      <c r="OCQ26" s="1538"/>
      <c r="OCR26" s="1538"/>
      <c r="OCS26" s="1538"/>
      <c r="OCT26" s="1538"/>
      <c r="OCU26" s="1538"/>
      <c r="OCV26" s="1538"/>
      <c r="OCW26" s="1538"/>
      <c r="OCX26" s="1538"/>
      <c r="OCY26" s="1538"/>
      <c r="OCZ26" s="1538"/>
      <c r="ODA26" s="1538"/>
      <c r="ODB26" s="1538"/>
      <c r="ODC26" s="1538"/>
      <c r="ODD26" s="1538"/>
      <c r="ODE26" s="1538"/>
      <c r="ODF26" s="1538"/>
      <c r="ODG26" s="1538"/>
      <c r="ODH26" s="1538"/>
      <c r="ODI26" s="1538"/>
      <c r="ODJ26" s="1538"/>
      <c r="ODK26" s="1538"/>
      <c r="ODL26" s="1538"/>
      <c r="ODM26" s="1538"/>
      <c r="ODN26" s="1538"/>
      <c r="ODO26" s="1538"/>
      <c r="ODP26" s="1538"/>
      <c r="ODQ26" s="1538"/>
      <c r="ODR26" s="1538"/>
      <c r="ODS26" s="1538"/>
      <c r="ODT26" s="1538"/>
      <c r="ODU26" s="1538"/>
      <c r="ODV26" s="1538"/>
      <c r="ODW26" s="1538"/>
      <c r="ODX26" s="1538"/>
      <c r="ODY26" s="1538"/>
      <c r="ODZ26" s="1538"/>
      <c r="OEA26" s="1538"/>
      <c r="OEB26" s="1538"/>
      <c r="OEC26" s="1538"/>
      <c r="OED26" s="1538"/>
      <c r="OEE26" s="1538"/>
      <c r="OEF26" s="1538"/>
      <c r="OEG26" s="1538"/>
      <c r="OEH26" s="1538"/>
      <c r="OEI26" s="1538"/>
      <c r="OEJ26" s="1538"/>
      <c r="OEK26" s="1538"/>
      <c r="OEL26" s="1538"/>
      <c r="OEM26" s="1538"/>
      <c r="OEN26" s="1538"/>
      <c r="OEO26" s="1538"/>
      <c r="OEP26" s="1538"/>
      <c r="OEQ26" s="1538"/>
      <c r="OER26" s="1538"/>
      <c r="OES26" s="1538"/>
      <c r="OET26" s="1538"/>
      <c r="OEU26" s="1538"/>
      <c r="OEV26" s="1538"/>
      <c r="OEW26" s="1538"/>
      <c r="OEX26" s="1538"/>
      <c r="OEY26" s="1538"/>
      <c r="OEZ26" s="1538"/>
      <c r="OFA26" s="1538"/>
      <c r="OFB26" s="1538"/>
      <c r="OFC26" s="1538"/>
      <c r="OFD26" s="1538"/>
      <c r="OFE26" s="1538"/>
      <c r="OFF26" s="1538"/>
      <c r="OFG26" s="1538"/>
      <c r="OFH26" s="1538"/>
      <c r="OFI26" s="1538"/>
      <c r="OFJ26" s="1538"/>
      <c r="OFK26" s="1538"/>
      <c r="OFL26" s="1538"/>
      <c r="OFM26" s="1538"/>
      <c r="OFN26" s="1538"/>
      <c r="OFO26" s="1538"/>
      <c r="OFP26" s="1538"/>
      <c r="OFQ26" s="1538"/>
      <c r="OFR26" s="1538"/>
      <c r="OFS26" s="1538"/>
      <c r="OFT26" s="1538"/>
      <c r="OFU26" s="1538"/>
      <c r="OFV26" s="1538"/>
      <c r="OFW26" s="1538"/>
      <c r="OFX26" s="1538"/>
      <c r="OFY26" s="1538"/>
      <c r="OFZ26" s="1538"/>
      <c r="OGA26" s="1538"/>
      <c r="OGB26" s="1538"/>
      <c r="OGC26" s="1538"/>
      <c r="OGD26" s="1538"/>
      <c r="OGE26" s="1538"/>
      <c r="OGF26" s="1538"/>
      <c r="OGG26" s="1538"/>
      <c r="OGH26" s="1538"/>
      <c r="OGI26" s="1538"/>
      <c r="OGJ26" s="1538"/>
      <c r="OGK26" s="1538"/>
      <c r="OGL26" s="1538"/>
      <c r="OGM26" s="1538"/>
      <c r="OGN26" s="1538"/>
      <c r="OGO26" s="1538"/>
      <c r="OGP26" s="1538"/>
      <c r="OGQ26" s="1538"/>
      <c r="OGR26" s="1538"/>
      <c r="OGS26" s="1538"/>
      <c r="OGT26" s="1538"/>
      <c r="OGU26" s="1538"/>
      <c r="OGV26" s="1538"/>
      <c r="OGW26" s="1538"/>
      <c r="OGX26" s="1538"/>
      <c r="OGY26" s="1538"/>
      <c r="OGZ26" s="1538"/>
      <c r="OHA26" s="1538"/>
      <c r="OHB26" s="1538"/>
      <c r="OHC26" s="1538"/>
      <c r="OHD26" s="1538"/>
      <c r="OHE26" s="1538"/>
      <c r="OHF26" s="1538"/>
      <c r="OHG26" s="1538"/>
      <c r="OHH26" s="1538"/>
      <c r="OHI26" s="1538"/>
      <c r="OHJ26" s="1538"/>
      <c r="OHK26" s="1538"/>
      <c r="OHL26" s="1538"/>
      <c r="OHM26" s="1538"/>
      <c r="OHN26" s="1538"/>
      <c r="OHO26" s="1538"/>
      <c r="OHP26" s="1538"/>
      <c r="OHQ26" s="1538"/>
      <c r="OHR26" s="1538"/>
      <c r="OHS26" s="1538"/>
      <c r="OHT26" s="1538"/>
      <c r="OHU26" s="1538"/>
      <c r="OHV26" s="1538"/>
      <c r="OHW26" s="1538"/>
      <c r="OHX26" s="1538"/>
      <c r="OHY26" s="1538"/>
      <c r="OHZ26" s="1538"/>
      <c r="OIA26" s="1538"/>
      <c r="OIB26" s="1538"/>
      <c r="OIC26" s="1538"/>
      <c r="OID26" s="1538"/>
      <c r="OIE26" s="1538"/>
      <c r="OIF26" s="1538"/>
      <c r="OIG26" s="1538"/>
      <c r="OIH26" s="1538"/>
      <c r="OII26" s="1538"/>
      <c r="OIJ26" s="1538"/>
      <c r="OIK26" s="1538"/>
      <c r="OIL26" s="1538"/>
      <c r="OIM26" s="1538"/>
      <c r="OIN26" s="1538"/>
      <c r="OIO26" s="1538"/>
      <c r="OIP26" s="1538"/>
      <c r="OIQ26" s="1538"/>
      <c r="OIR26" s="1538"/>
      <c r="OIS26" s="1538"/>
      <c r="OIT26" s="1538"/>
      <c r="OIU26" s="1538"/>
      <c r="OIV26" s="1538"/>
      <c r="OIW26" s="1538"/>
      <c r="OIX26" s="1538"/>
      <c r="OIY26" s="1538"/>
      <c r="OIZ26" s="1538"/>
      <c r="OJA26" s="1538"/>
      <c r="OJB26" s="1538"/>
      <c r="OJC26" s="1538"/>
      <c r="OJD26" s="1538"/>
      <c r="OJE26" s="1538"/>
      <c r="OJF26" s="1538"/>
      <c r="OJG26" s="1538"/>
      <c r="OJH26" s="1538"/>
      <c r="OJI26" s="1538"/>
      <c r="OJJ26" s="1538"/>
      <c r="OJK26" s="1538"/>
      <c r="OJL26" s="1538"/>
      <c r="OJM26" s="1538"/>
      <c r="OJN26" s="1538"/>
      <c r="OJO26" s="1538"/>
      <c r="OJP26" s="1538"/>
      <c r="OJQ26" s="1538"/>
      <c r="OJR26" s="1538"/>
      <c r="OJS26" s="1538"/>
      <c r="OJT26" s="1538"/>
      <c r="OJU26" s="1538"/>
      <c r="OJV26" s="1538"/>
      <c r="OJW26" s="1538"/>
      <c r="OJX26" s="1538"/>
      <c r="OJY26" s="1538"/>
      <c r="OJZ26" s="1538"/>
      <c r="OKA26" s="1538"/>
      <c r="OKB26" s="1538"/>
      <c r="OKC26" s="1538"/>
      <c r="OKD26" s="1538"/>
      <c r="OKE26" s="1538"/>
      <c r="OKF26" s="1538"/>
      <c r="OKG26" s="1538"/>
      <c r="OKH26" s="1538"/>
      <c r="OKI26" s="1538"/>
      <c r="OKJ26" s="1538"/>
      <c r="OKK26" s="1538"/>
      <c r="OKL26" s="1538"/>
      <c r="OKM26" s="1538"/>
      <c r="OKN26" s="1538"/>
      <c r="OKO26" s="1538"/>
      <c r="OKP26" s="1538"/>
      <c r="OKQ26" s="1538"/>
      <c r="OKR26" s="1538"/>
      <c r="OKS26" s="1538"/>
      <c r="OKT26" s="1538"/>
      <c r="OKU26" s="1538"/>
      <c r="OKV26" s="1538"/>
      <c r="OKW26" s="1538"/>
      <c r="OKX26" s="1538"/>
      <c r="OKY26" s="1538"/>
      <c r="OKZ26" s="1538"/>
      <c r="OLA26" s="1538"/>
      <c r="OLB26" s="1538"/>
      <c r="OLC26" s="1538"/>
      <c r="OLD26" s="1538"/>
      <c r="OLE26" s="1538"/>
      <c r="OLF26" s="1538"/>
      <c r="OLG26" s="1538"/>
      <c r="OLH26" s="1538"/>
      <c r="OLI26" s="1538"/>
      <c r="OLJ26" s="1538"/>
      <c r="OLK26" s="1538"/>
      <c r="OLL26" s="1538"/>
      <c r="OLM26" s="1538"/>
      <c r="OLN26" s="1538"/>
      <c r="OLO26" s="1538"/>
      <c r="OLP26" s="1538"/>
      <c r="OLQ26" s="1538"/>
      <c r="OLR26" s="1538"/>
      <c r="OLS26" s="1538"/>
      <c r="OLT26" s="1538"/>
      <c r="OLU26" s="1538"/>
      <c r="OLV26" s="1538"/>
      <c r="OLW26" s="1538"/>
      <c r="OLX26" s="1538"/>
      <c r="OLY26" s="1538"/>
      <c r="OLZ26" s="1538"/>
      <c r="OMA26" s="1538"/>
      <c r="OMB26" s="1538"/>
      <c r="OMC26" s="1538"/>
      <c r="OMD26" s="1538"/>
      <c r="OME26" s="1538"/>
      <c r="OMF26" s="1538"/>
      <c r="OMG26" s="1538"/>
      <c r="OMH26" s="1538"/>
      <c r="OMI26" s="1538"/>
      <c r="OMJ26" s="1538"/>
      <c r="OMK26" s="1538"/>
      <c r="OML26" s="1538"/>
      <c r="OMM26" s="1538"/>
      <c r="OMN26" s="1538"/>
      <c r="OMO26" s="1538"/>
      <c r="OMP26" s="1538"/>
      <c r="OMQ26" s="1538"/>
      <c r="OMR26" s="1538"/>
      <c r="OMS26" s="1538"/>
      <c r="OMT26" s="1538"/>
      <c r="OMU26" s="1538"/>
      <c r="OMV26" s="1538"/>
      <c r="OMW26" s="1538"/>
      <c r="OMX26" s="1538"/>
      <c r="OMY26" s="1538"/>
      <c r="OMZ26" s="1538"/>
      <c r="ONA26" s="1538"/>
      <c r="ONB26" s="1538"/>
      <c r="ONC26" s="1538"/>
      <c r="OND26" s="1538"/>
      <c r="ONE26" s="1538"/>
      <c r="ONF26" s="1538"/>
      <c r="ONG26" s="1538"/>
      <c r="ONH26" s="1538"/>
      <c r="ONI26" s="1538"/>
      <c r="ONJ26" s="1538"/>
      <c r="ONK26" s="1538"/>
      <c r="ONL26" s="1538"/>
      <c r="ONM26" s="1538"/>
      <c r="ONN26" s="1538"/>
      <c r="ONO26" s="1538"/>
      <c r="ONP26" s="1538"/>
      <c r="ONQ26" s="1538"/>
      <c r="ONR26" s="1538"/>
      <c r="ONS26" s="1538"/>
      <c r="ONT26" s="1538"/>
      <c r="ONU26" s="1538"/>
      <c r="ONV26" s="1538"/>
      <c r="ONW26" s="1538"/>
      <c r="ONX26" s="1538"/>
      <c r="ONY26" s="1538"/>
      <c r="ONZ26" s="1538"/>
      <c r="OOA26" s="1538"/>
      <c r="OOB26" s="1538"/>
      <c r="OOC26" s="1538"/>
      <c r="OOD26" s="1538"/>
      <c r="OOE26" s="1538"/>
      <c r="OOF26" s="1538"/>
      <c r="OOG26" s="1538"/>
      <c r="OOH26" s="1538"/>
      <c r="OOI26" s="1538"/>
      <c r="OOJ26" s="1538"/>
      <c r="OOK26" s="1538"/>
      <c r="OOL26" s="1538"/>
      <c r="OOM26" s="1538"/>
      <c r="OON26" s="1538"/>
      <c r="OOO26" s="1538"/>
      <c r="OOP26" s="1538"/>
      <c r="OOQ26" s="1538"/>
      <c r="OOR26" s="1538"/>
      <c r="OOS26" s="1538"/>
      <c r="OOT26" s="1538"/>
      <c r="OOU26" s="1538"/>
      <c r="OOV26" s="1538"/>
      <c r="OOW26" s="1538"/>
      <c r="OOX26" s="1538"/>
      <c r="OOY26" s="1538"/>
      <c r="OOZ26" s="1538"/>
      <c r="OPA26" s="1538"/>
      <c r="OPB26" s="1538"/>
      <c r="OPC26" s="1538"/>
      <c r="OPD26" s="1538"/>
      <c r="OPE26" s="1538"/>
      <c r="OPF26" s="1538"/>
      <c r="OPG26" s="1538"/>
      <c r="OPH26" s="1538"/>
      <c r="OPI26" s="1538"/>
      <c r="OPJ26" s="1538"/>
      <c r="OPK26" s="1538"/>
      <c r="OPL26" s="1538"/>
      <c r="OPM26" s="1538"/>
      <c r="OPN26" s="1538"/>
      <c r="OPO26" s="1538"/>
      <c r="OPP26" s="1538"/>
      <c r="OPQ26" s="1538"/>
      <c r="OPR26" s="1538"/>
      <c r="OPS26" s="1538"/>
      <c r="OPT26" s="1538"/>
      <c r="OPU26" s="1538"/>
      <c r="OPV26" s="1538"/>
      <c r="OPW26" s="1538"/>
      <c r="OPX26" s="1538"/>
      <c r="OPY26" s="1538"/>
      <c r="OPZ26" s="1538"/>
      <c r="OQA26" s="1538"/>
      <c r="OQB26" s="1538"/>
      <c r="OQC26" s="1538"/>
      <c r="OQD26" s="1538"/>
      <c r="OQE26" s="1538"/>
      <c r="OQF26" s="1538"/>
      <c r="OQG26" s="1538"/>
      <c r="OQH26" s="1538"/>
      <c r="OQI26" s="1538"/>
      <c r="OQJ26" s="1538"/>
      <c r="OQK26" s="1538"/>
      <c r="OQL26" s="1538"/>
      <c r="OQM26" s="1538"/>
      <c r="OQN26" s="1538"/>
      <c r="OQO26" s="1538"/>
      <c r="OQP26" s="1538"/>
      <c r="OQQ26" s="1538"/>
      <c r="OQR26" s="1538"/>
      <c r="OQS26" s="1538"/>
      <c r="OQT26" s="1538"/>
      <c r="OQU26" s="1538"/>
      <c r="OQV26" s="1538"/>
      <c r="OQW26" s="1538"/>
      <c r="OQX26" s="1538"/>
      <c r="OQY26" s="1538"/>
      <c r="OQZ26" s="1538"/>
      <c r="ORA26" s="1538"/>
      <c r="ORB26" s="1538"/>
      <c r="ORC26" s="1538"/>
      <c r="ORD26" s="1538"/>
      <c r="ORE26" s="1538"/>
      <c r="ORF26" s="1538"/>
      <c r="ORG26" s="1538"/>
      <c r="ORH26" s="1538"/>
      <c r="ORI26" s="1538"/>
      <c r="ORJ26" s="1538"/>
      <c r="ORK26" s="1538"/>
      <c r="ORL26" s="1538"/>
      <c r="ORM26" s="1538"/>
      <c r="ORN26" s="1538"/>
      <c r="ORO26" s="1538"/>
      <c r="ORP26" s="1538"/>
      <c r="ORQ26" s="1538"/>
      <c r="ORR26" s="1538"/>
      <c r="ORS26" s="1538"/>
      <c r="ORT26" s="1538"/>
      <c r="ORU26" s="1538"/>
      <c r="ORV26" s="1538"/>
      <c r="ORW26" s="1538"/>
      <c r="ORX26" s="1538"/>
      <c r="ORY26" s="1538"/>
      <c r="ORZ26" s="1538"/>
      <c r="OSA26" s="1538"/>
      <c r="OSB26" s="1538"/>
      <c r="OSC26" s="1538"/>
      <c r="OSD26" s="1538"/>
      <c r="OSE26" s="1538"/>
      <c r="OSF26" s="1538"/>
      <c r="OSG26" s="1538"/>
      <c r="OSH26" s="1538"/>
      <c r="OSI26" s="1538"/>
      <c r="OSJ26" s="1538"/>
      <c r="OSK26" s="1538"/>
      <c r="OSL26" s="1538"/>
      <c r="OSM26" s="1538"/>
      <c r="OSN26" s="1538"/>
      <c r="OSO26" s="1538"/>
      <c r="OSP26" s="1538"/>
      <c r="OSQ26" s="1538"/>
      <c r="OSR26" s="1538"/>
      <c r="OSS26" s="1538"/>
      <c r="OST26" s="1538"/>
      <c r="OSU26" s="1538"/>
      <c r="OSV26" s="1538"/>
      <c r="OSW26" s="1538"/>
      <c r="OSX26" s="1538"/>
      <c r="OSY26" s="1538"/>
      <c r="OSZ26" s="1538"/>
      <c r="OTA26" s="1538"/>
      <c r="OTB26" s="1538"/>
      <c r="OTC26" s="1538"/>
      <c r="OTD26" s="1538"/>
      <c r="OTE26" s="1538"/>
      <c r="OTF26" s="1538"/>
      <c r="OTG26" s="1538"/>
      <c r="OTH26" s="1538"/>
      <c r="OTI26" s="1538"/>
      <c r="OTJ26" s="1538"/>
      <c r="OTK26" s="1538"/>
      <c r="OTL26" s="1538"/>
      <c r="OTM26" s="1538"/>
      <c r="OTN26" s="1538"/>
      <c r="OTO26" s="1538"/>
      <c r="OTP26" s="1538"/>
      <c r="OTQ26" s="1538"/>
      <c r="OTR26" s="1538"/>
      <c r="OTS26" s="1538"/>
      <c r="OTT26" s="1538"/>
      <c r="OTU26" s="1538"/>
      <c r="OTV26" s="1538"/>
      <c r="OTW26" s="1538"/>
      <c r="OTX26" s="1538"/>
      <c r="OTY26" s="1538"/>
      <c r="OTZ26" s="1538"/>
      <c r="OUA26" s="1538"/>
      <c r="OUB26" s="1538"/>
      <c r="OUC26" s="1538"/>
      <c r="OUD26" s="1538"/>
      <c r="OUE26" s="1538"/>
      <c r="OUF26" s="1538"/>
      <c r="OUG26" s="1538"/>
      <c r="OUH26" s="1538"/>
      <c r="OUI26" s="1538"/>
      <c r="OUJ26" s="1538"/>
      <c r="OUK26" s="1538"/>
      <c r="OUL26" s="1538"/>
      <c r="OUM26" s="1538"/>
      <c r="OUN26" s="1538"/>
      <c r="OUO26" s="1538"/>
      <c r="OUP26" s="1538"/>
      <c r="OUQ26" s="1538"/>
      <c r="OUR26" s="1538"/>
      <c r="OUS26" s="1538"/>
      <c r="OUT26" s="1538"/>
      <c r="OUU26" s="1538"/>
      <c r="OUV26" s="1538"/>
      <c r="OUW26" s="1538"/>
      <c r="OUX26" s="1538"/>
      <c r="OUY26" s="1538"/>
      <c r="OUZ26" s="1538"/>
      <c r="OVA26" s="1538"/>
      <c r="OVB26" s="1538"/>
      <c r="OVC26" s="1538"/>
      <c r="OVD26" s="1538"/>
      <c r="OVE26" s="1538"/>
      <c r="OVF26" s="1538"/>
      <c r="OVG26" s="1538"/>
      <c r="OVH26" s="1538"/>
      <c r="OVI26" s="1538"/>
      <c r="OVJ26" s="1538"/>
      <c r="OVK26" s="1538"/>
      <c r="OVL26" s="1538"/>
      <c r="OVM26" s="1538"/>
      <c r="OVN26" s="1538"/>
      <c r="OVO26" s="1538"/>
      <c r="OVP26" s="1538"/>
      <c r="OVQ26" s="1538"/>
      <c r="OVR26" s="1538"/>
      <c r="OVS26" s="1538"/>
      <c r="OVT26" s="1538"/>
      <c r="OVU26" s="1538"/>
      <c r="OVV26" s="1538"/>
      <c r="OVW26" s="1538"/>
      <c r="OVX26" s="1538"/>
      <c r="OVY26" s="1538"/>
      <c r="OVZ26" s="1538"/>
      <c r="OWA26" s="1538"/>
      <c r="OWB26" s="1538"/>
      <c r="OWC26" s="1538"/>
      <c r="OWD26" s="1538"/>
      <c r="OWE26" s="1538"/>
      <c r="OWF26" s="1538"/>
      <c r="OWG26" s="1538"/>
      <c r="OWH26" s="1538"/>
      <c r="OWI26" s="1538"/>
      <c r="OWJ26" s="1538"/>
      <c r="OWK26" s="1538"/>
      <c r="OWL26" s="1538"/>
      <c r="OWM26" s="1538"/>
      <c r="OWN26" s="1538"/>
      <c r="OWO26" s="1538"/>
      <c r="OWP26" s="1538"/>
      <c r="OWQ26" s="1538"/>
      <c r="OWR26" s="1538"/>
      <c r="OWS26" s="1538"/>
      <c r="OWT26" s="1538"/>
      <c r="OWU26" s="1538"/>
      <c r="OWV26" s="1538"/>
      <c r="OWW26" s="1538"/>
      <c r="OWX26" s="1538"/>
      <c r="OWY26" s="1538"/>
      <c r="OWZ26" s="1538"/>
      <c r="OXA26" s="1538"/>
      <c r="OXB26" s="1538"/>
      <c r="OXC26" s="1538"/>
      <c r="OXD26" s="1538"/>
      <c r="OXE26" s="1538"/>
      <c r="OXF26" s="1538"/>
      <c r="OXG26" s="1538"/>
      <c r="OXH26" s="1538"/>
      <c r="OXI26" s="1538"/>
      <c r="OXJ26" s="1538"/>
      <c r="OXK26" s="1538"/>
      <c r="OXL26" s="1538"/>
      <c r="OXM26" s="1538"/>
      <c r="OXN26" s="1538"/>
      <c r="OXO26" s="1538"/>
      <c r="OXP26" s="1538"/>
      <c r="OXQ26" s="1538"/>
      <c r="OXR26" s="1538"/>
      <c r="OXS26" s="1538"/>
      <c r="OXT26" s="1538"/>
      <c r="OXU26" s="1538"/>
      <c r="OXV26" s="1538"/>
      <c r="OXW26" s="1538"/>
      <c r="OXX26" s="1538"/>
      <c r="OXY26" s="1538"/>
      <c r="OXZ26" s="1538"/>
      <c r="OYA26" s="1538"/>
      <c r="OYB26" s="1538"/>
      <c r="OYC26" s="1538"/>
      <c r="OYD26" s="1538"/>
      <c r="OYE26" s="1538"/>
      <c r="OYF26" s="1538"/>
      <c r="OYG26" s="1538"/>
      <c r="OYH26" s="1538"/>
      <c r="OYI26" s="1538"/>
      <c r="OYJ26" s="1538"/>
      <c r="OYK26" s="1538"/>
      <c r="OYL26" s="1538"/>
      <c r="OYM26" s="1538"/>
      <c r="OYN26" s="1538"/>
      <c r="OYO26" s="1538"/>
      <c r="OYP26" s="1538"/>
      <c r="OYQ26" s="1538"/>
      <c r="OYR26" s="1538"/>
      <c r="OYS26" s="1538"/>
      <c r="OYT26" s="1538"/>
      <c r="OYU26" s="1538"/>
      <c r="OYV26" s="1538"/>
      <c r="OYW26" s="1538"/>
      <c r="OYX26" s="1538"/>
      <c r="OYY26" s="1538"/>
      <c r="OYZ26" s="1538"/>
      <c r="OZA26" s="1538"/>
      <c r="OZB26" s="1538"/>
      <c r="OZC26" s="1538"/>
      <c r="OZD26" s="1538"/>
      <c r="OZE26" s="1538"/>
      <c r="OZF26" s="1538"/>
      <c r="OZG26" s="1538"/>
      <c r="OZH26" s="1538"/>
      <c r="OZI26" s="1538"/>
      <c r="OZJ26" s="1538"/>
      <c r="OZK26" s="1538"/>
      <c r="OZL26" s="1538"/>
      <c r="OZM26" s="1538"/>
      <c r="OZN26" s="1538"/>
      <c r="OZO26" s="1538"/>
      <c r="OZP26" s="1538"/>
      <c r="OZQ26" s="1538"/>
      <c r="OZR26" s="1538"/>
      <c r="OZS26" s="1538"/>
      <c r="OZT26" s="1538"/>
      <c r="OZU26" s="1538"/>
      <c r="OZV26" s="1538"/>
      <c r="OZW26" s="1538"/>
      <c r="OZX26" s="1538"/>
      <c r="OZY26" s="1538"/>
      <c r="OZZ26" s="1538"/>
      <c r="PAA26" s="1538"/>
      <c r="PAB26" s="1538"/>
      <c r="PAC26" s="1538"/>
      <c r="PAD26" s="1538"/>
      <c r="PAE26" s="1538"/>
      <c r="PAF26" s="1538"/>
      <c r="PAG26" s="1538"/>
      <c r="PAH26" s="1538"/>
      <c r="PAI26" s="1538"/>
      <c r="PAJ26" s="1538"/>
      <c r="PAK26" s="1538"/>
      <c r="PAL26" s="1538"/>
      <c r="PAM26" s="1538"/>
      <c r="PAN26" s="1538"/>
      <c r="PAO26" s="1538"/>
      <c r="PAP26" s="1538"/>
      <c r="PAQ26" s="1538"/>
      <c r="PAR26" s="1538"/>
      <c r="PAS26" s="1538"/>
      <c r="PAT26" s="1538"/>
      <c r="PAU26" s="1538"/>
      <c r="PAV26" s="1538"/>
      <c r="PAW26" s="1538"/>
      <c r="PAX26" s="1538"/>
      <c r="PAY26" s="1538"/>
      <c r="PAZ26" s="1538"/>
      <c r="PBA26" s="1538"/>
      <c r="PBB26" s="1538"/>
      <c r="PBC26" s="1538"/>
      <c r="PBD26" s="1538"/>
      <c r="PBE26" s="1538"/>
      <c r="PBF26" s="1538"/>
      <c r="PBG26" s="1538"/>
      <c r="PBH26" s="1538"/>
      <c r="PBI26" s="1538"/>
      <c r="PBJ26" s="1538"/>
      <c r="PBK26" s="1538"/>
      <c r="PBL26" s="1538"/>
      <c r="PBM26" s="1538"/>
      <c r="PBN26" s="1538"/>
      <c r="PBO26" s="1538"/>
      <c r="PBP26" s="1538"/>
      <c r="PBQ26" s="1538"/>
      <c r="PBR26" s="1538"/>
      <c r="PBS26" s="1538"/>
      <c r="PBT26" s="1538"/>
      <c r="PBU26" s="1538"/>
      <c r="PBV26" s="1538"/>
      <c r="PBW26" s="1538"/>
      <c r="PBX26" s="1538"/>
      <c r="PBY26" s="1538"/>
      <c r="PBZ26" s="1538"/>
      <c r="PCA26" s="1538"/>
      <c r="PCB26" s="1538"/>
      <c r="PCC26" s="1538"/>
      <c r="PCD26" s="1538"/>
      <c r="PCE26" s="1538"/>
      <c r="PCF26" s="1538"/>
      <c r="PCG26" s="1538"/>
      <c r="PCH26" s="1538"/>
      <c r="PCI26" s="1538"/>
      <c r="PCJ26" s="1538"/>
      <c r="PCK26" s="1538"/>
      <c r="PCL26" s="1538"/>
      <c r="PCM26" s="1538"/>
      <c r="PCN26" s="1538"/>
      <c r="PCO26" s="1538"/>
      <c r="PCP26" s="1538"/>
      <c r="PCQ26" s="1538"/>
      <c r="PCR26" s="1538"/>
      <c r="PCS26" s="1538"/>
      <c r="PCT26" s="1538"/>
      <c r="PCU26" s="1538"/>
      <c r="PCV26" s="1538"/>
      <c r="PCW26" s="1538"/>
      <c r="PCX26" s="1538"/>
      <c r="PCY26" s="1538"/>
      <c r="PCZ26" s="1538"/>
      <c r="PDA26" s="1538"/>
      <c r="PDB26" s="1538"/>
      <c r="PDC26" s="1538"/>
      <c r="PDD26" s="1538"/>
      <c r="PDE26" s="1538"/>
      <c r="PDF26" s="1538"/>
      <c r="PDG26" s="1538"/>
      <c r="PDH26" s="1538"/>
      <c r="PDI26" s="1538"/>
      <c r="PDJ26" s="1538"/>
      <c r="PDK26" s="1538"/>
      <c r="PDL26" s="1538"/>
      <c r="PDM26" s="1538"/>
      <c r="PDN26" s="1538"/>
      <c r="PDO26" s="1538"/>
      <c r="PDP26" s="1538"/>
      <c r="PDQ26" s="1538"/>
      <c r="PDR26" s="1538"/>
      <c r="PDS26" s="1538"/>
      <c r="PDT26" s="1538"/>
      <c r="PDU26" s="1538"/>
      <c r="PDV26" s="1538"/>
      <c r="PDW26" s="1538"/>
      <c r="PDX26" s="1538"/>
      <c r="PDY26" s="1538"/>
      <c r="PDZ26" s="1538"/>
      <c r="PEA26" s="1538"/>
      <c r="PEB26" s="1538"/>
      <c r="PEC26" s="1538"/>
      <c r="PED26" s="1538"/>
      <c r="PEE26" s="1538"/>
      <c r="PEF26" s="1538"/>
      <c r="PEG26" s="1538"/>
      <c r="PEH26" s="1538"/>
      <c r="PEI26" s="1538"/>
      <c r="PEJ26" s="1538"/>
      <c r="PEK26" s="1538"/>
      <c r="PEL26" s="1538"/>
      <c r="PEM26" s="1538"/>
      <c r="PEN26" s="1538"/>
      <c r="PEO26" s="1538"/>
      <c r="PEP26" s="1538"/>
      <c r="PEQ26" s="1538"/>
      <c r="PER26" s="1538"/>
      <c r="PES26" s="1538"/>
      <c r="PET26" s="1538"/>
      <c r="PEU26" s="1538"/>
      <c r="PEV26" s="1538"/>
      <c r="PEW26" s="1538"/>
      <c r="PEX26" s="1538"/>
      <c r="PEY26" s="1538"/>
      <c r="PEZ26" s="1538"/>
      <c r="PFA26" s="1538"/>
      <c r="PFB26" s="1538"/>
      <c r="PFC26" s="1538"/>
      <c r="PFD26" s="1538"/>
      <c r="PFE26" s="1538"/>
      <c r="PFF26" s="1538"/>
      <c r="PFG26" s="1538"/>
      <c r="PFH26" s="1538"/>
      <c r="PFI26" s="1538"/>
      <c r="PFJ26" s="1538"/>
      <c r="PFK26" s="1538"/>
      <c r="PFL26" s="1538"/>
      <c r="PFM26" s="1538"/>
      <c r="PFN26" s="1538"/>
      <c r="PFO26" s="1538"/>
      <c r="PFP26" s="1538"/>
      <c r="PFQ26" s="1538"/>
      <c r="PFR26" s="1538"/>
      <c r="PFS26" s="1538"/>
      <c r="PFT26" s="1538"/>
      <c r="PFU26" s="1538"/>
      <c r="PFV26" s="1538"/>
      <c r="PFW26" s="1538"/>
      <c r="PFX26" s="1538"/>
      <c r="PFY26" s="1538"/>
      <c r="PFZ26" s="1538"/>
      <c r="PGA26" s="1538"/>
      <c r="PGB26" s="1538"/>
      <c r="PGC26" s="1538"/>
      <c r="PGD26" s="1538"/>
      <c r="PGE26" s="1538"/>
      <c r="PGF26" s="1538"/>
      <c r="PGG26" s="1538"/>
      <c r="PGH26" s="1538"/>
      <c r="PGI26" s="1538"/>
      <c r="PGJ26" s="1538"/>
      <c r="PGK26" s="1538"/>
      <c r="PGL26" s="1538"/>
      <c r="PGM26" s="1538"/>
      <c r="PGN26" s="1538"/>
      <c r="PGO26" s="1538"/>
      <c r="PGP26" s="1538"/>
      <c r="PGQ26" s="1538"/>
      <c r="PGR26" s="1538"/>
      <c r="PGS26" s="1538"/>
      <c r="PGT26" s="1538"/>
      <c r="PGU26" s="1538"/>
      <c r="PGV26" s="1538"/>
      <c r="PGW26" s="1538"/>
      <c r="PGX26" s="1538"/>
      <c r="PGY26" s="1538"/>
      <c r="PGZ26" s="1538"/>
      <c r="PHA26" s="1538"/>
      <c r="PHB26" s="1538"/>
      <c r="PHC26" s="1538"/>
      <c r="PHD26" s="1538"/>
      <c r="PHE26" s="1538"/>
      <c r="PHF26" s="1538"/>
      <c r="PHG26" s="1538"/>
      <c r="PHH26" s="1538"/>
      <c r="PHI26" s="1538"/>
      <c r="PHJ26" s="1538"/>
      <c r="PHK26" s="1538"/>
      <c r="PHL26" s="1538"/>
      <c r="PHM26" s="1538"/>
      <c r="PHN26" s="1538"/>
      <c r="PHO26" s="1538"/>
      <c r="PHP26" s="1538"/>
      <c r="PHQ26" s="1538"/>
      <c r="PHR26" s="1538"/>
      <c r="PHS26" s="1538"/>
      <c r="PHT26" s="1538"/>
      <c r="PHU26" s="1538"/>
      <c r="PHV26" s="1538"/>
      <c r="PHW26" s="1538"/>
      <c r="PHX26" s="1538"/>
      <c r="PHY26" s="1538"/>
      <c r="PHZ26" s="1538"/>
      <c r="PIA26" s="1538"/>
      <c r="PIB26" s="1538"/>
      <c r="PIC26" s="1538"/>
      <c r="PID26" s="1538"/>
      <c r="PIE26" s="1538"/>
      <c r="PIF26" s="1538"/>
      <c r="PIG26" s="1538"/>
      <c r="PIH26" s="1538"/>
      <c r="PII26" s="1538"/>
      <c r="PIJ26" s="1538"/>
      <c r="PIK26" s="1538"/>
      <c r="PIL26" s="1538"/>
      <c r="PIM26" s="1538"/>
      <c r="PIN26" s="1538"/>
      <c r="PIO26" s="1538"/>
      <c r="PIP26" s="1538"/>
      <c r="PIQ26" s="1538"/>
      <c r="PIR26" s="1538"/>
      <c r="PIS26" s="1538"/>
      <c r="PIT26" s="1538"/>
      <c r="PIU26" s="1538"/>
      <c r="PIV26" s="1538"/>
      <c r="PIW26" s="1538"/>
      <c r="PIX26" s="1538"/>
      <c r="PIY26" s="1538"/>
      <c r="PIZ26" s="1538"/>
      <c r="PJA26" s="1538"/>
      <c r="PJB26" s="1538"/>
      <c r="PJC26" s="1538"/>
      <c r="PJD26" s="1538"/>
      <c r="PJE26" s="1538"/>
      <c r="PJF26" s="1538"/>
      <c r="PJG26" s="1538"/>
      <c r="PJH26" s="1538"/>
      <c r="PJI26" s="1538"/>
      <c r="PJJ26" s="1538"/>
      <c r="PJK26" s="1538"/>
      <c r="PJL26" s="1538"/>
      <c r="PJM26" s="1538"/>
      <c r="PJN26" s="1538"/>
      <c r="PJO26" s="1538"/>
      <c r="PJP26" s="1538"/>
      <c r="PJQ26" s="1538"/>
      <c r="PJR26" s="1538"/>
      <c r="PJS26" s="1538"/>
      <c r="PJT26" s="1538"/>
      <c r="PJU26" s="1538"/>
      <c r="PJV26" s="1538"/>
      <c r="PJW26" s="1538"/>
      <c r="PJX26" s="1538"/>
      <c r="PJY26" s="1538"/>
      <c r="PJZ26" s="1538"/>
      <c r="PKA26" s="1538"/>
      <c r="PKB26" s="1538"/>
      <c r="PKC26" s="1538"/>
      <c r="PKD26" s="1538"/>
      <c r="PKE26" s="1538"/>
      <c r="PKF26" s="1538"/>
      <c r="PKG26" s="1538"/>
      <c r="PKH26" s="1538"/>
      <c r="PKI26" s="1538"/>
      <c r="PKJ26" s="1538"/>
      <c r="PKK26" s="1538"/>
      <c r="PKL26" s="1538"/>
      <c r="PKM26" s="1538"/>
      <c r="PKN26" s="1538"/>
      <c r="PKO26" s="1538"/>
      <c r="PKP26" s="1538"/>
      <c r="PKQ26" s="1538"/>
      <c r="PKR26" s="1538"/>
      <c r="PKS26" s="1538"/>
      <c r="PKT26" s="1538"/>
      <c r="PKU26" s="1538"/>
      <c r="PKV26" s="1538"/>
      <c r="PKW26" s="1538"/>
      <c r="PKX26" s="1538"/>
      <c r="PKY26" s="1538"/>
      <c r="PKZ26" s="1538"/>
      <c r="PLA26" s="1538"/>
      <c r="PLB26" s="1538"/>
      <c r="PLC26" s="1538"/>
      <c r="PLD26" s="1538"/>
      <c r="PLE26" s="1538"/>
      <c r="PLF26" s="1538"/>
      <c r="PLG26" s="1538"/>
      <c r="PLH26" s="1538"/>
      <c r="PLI26" s="1538"/>
      <c r="PLJ26" s="1538"/>
      <c r="PLK26" s="1538"/>
      <c r="PLL26" s="1538"/>
      <c r="PLM26" s="1538"/>
      <c r="PLN26" s="1538"/>
      <c r="PLO26" s="1538"/>
      <c r="PLP26" s="1538"/>
      <c r="PLQ26" s="1538"/>
      <c r="PLR26" s="1538"/>
      <c r="PLS26" s="1538"/>
      <c r="PLT26" s="1538"/>
      <c r="PLU26" s="1538"/>
      <c r="PLV26" s="1538"/>
      <c r="PLW26" s="1538"/>
      <c r="PLX26" s="1538"/>
      <c r="PLY26" s="1538"/>
      <c r="PLZ26" s="1538"/>
      <c r="PMA26" s="1538"/>
      <c r="PMB26" s="1538"/>
      <c r="PMC26" s="1538"/>
      <c r="PMD26" s="1538"/>
      <c r="PME26" s="1538"/>
      <c r="PMF26" s="1538"/>
      <c r="PMG26" s="1538"/>
      <c r="PMH26" s="1538"/>
      <c r="PMI26" s="1538"/>
      <c r="PMJ26" s="1538"/>
      <c r="PMK26" s="1538"/>
      <c r="PML26" s="1538"/>
      <c r="PMM26" s="1538"/>
      <c r="PMN26" s="1538"/>
      <c r="PMO26" s="1538"/>
      <c r="PMP26" s="1538"/>
      <c r="PMQ26" s="1538"/>
      <c r="PMR26" s="1538"/>
      <c r="PMS26" s="1538"/>
      <c r="PMT26" s="1538"/>
      <c r="PMU26" s="1538"/>
      <c r="PMV26" s="1538"/>
      <c r="PMW26" s="1538"/>
      <c r="PMX26" s="1538"/>
      <c r="PMY26" s="1538"/>
      <c r="PMZ26" s="1538"/>
      <c r="PNA26" s="1538"/>
      <c r="PNB26" s="1538"/>
      <c r="PNC26" s="1538"/>
      <c r="PND26" s="1538"/>
      <c r="PNE26" s="1538"/>
      <c r="PNF26" s="1538"/>
      <c r="PNG26" s="1538"/>
      <c r="PNH26" s="1538"/>
      <c r="PNI26" s="1538"/>
      <c r="PNJ26" s="1538"/>
      <c r="PNK26" s="1538"/>
      <c r="PNL26" s="1538"/>
      <c r="PNM26" s="1538"/>
      <c r="PNN26" s="1538"/>
      <c r="PNO26" s="1538"/>
      <c r="PNP26" s="1538"/>
      <c r="PNQ26" s="1538"/>
      <c r="PNR26" s="1538"/>
      <c r="PNS26" s="1538"/>
      <c r="PNT26" s="1538"/>
      <c r="PNU26" s="1538"/>
      <c r="PNV26" s="1538"/>
      <c r="PNW26" s="1538"/>
      <c r="PNX26" s="1538"/>
      <c r="PNY26" s="1538"/>
      <c r="PNZ26" s="1538"/>
      <c r="POA26" s="1538"/>
      <c r="POB26" s="1538"/>
      <c r="POC26" s="1538"/>
      <c r="POD26" s="1538"/>
      <c r="POE26" s="1538"/>
      <c r="POF26" s="1538"/>
      <c r="POG26" s="1538"/>
      <c r="POH26" s="1538"/>
      <c r="POI26" s="1538"/>
      <c r="POJ26" s="1538"/>
      <c r="POK26" s="1538"/>
      <c r="POL26" s="1538"/>
      <c r="POM26" s="1538"/>
      <c r="PON26" s="1538"/>
      <c r="POO26" s="1538"/>
      <c r="POP26" s="1538"/>
      <c r="POQ26" s="1538"/>
      <c r="POR26" s="1538"/>
      <c r="POS26" s="1538"/>
      <c r="POT26" s="1538"/>
      <c r="POU26" s="1538"/>
      <c r="POV26" s="1538"/>
      <c r="POW26" s="1538"/>
      <c r="POX26" s="1538"/>
      <c r="POY26" s="1538"/>
      <c r="POZ26" s="1538"/>
      <c r="PPA26" s="1538"/>
      <c r="PPB26" s="1538"/>
      <c r="PPC26" s="1538"/>
      <c r="PPD26" s="1538"/>
      <c r="PPE26" s="1538"/>
      <c r="PPF26" s="1538"/>
      <c r="PPG26" s="1538"/>
      <c r="PPH26" s="1538"/>
      <c r="PPI26" s="1538"/>
      <c r="PPJ26" s="1538"/>
      <c r="PPK26" s="1538"/>
      <c r="PPL26" s="1538"/>
      <c r="PPM26" s="1538"/>
      <c r="PPN26" s="1538"/>
      <c r="PPO26" s="1538"/>
      <c r="PPP26" s="1538"/>
      <c r="PPQ26" s="1538"/>
      <c r="PPR26" s="1538"/>
      <c r="PPS26" s="1538"/>
      <c r="PPT26" s="1538"/>
      <c r="PPU26" s="1538"/>
      <c r="PPV26" s="1538"/>
      <c r="PPW26" s="1538"/>
      <c r="PPX26" s="1538"/>
      <c r="PPY26" s="1538"/>
      <c r="PPZ26" s="1538"/>
      <c r="PQA26" s="1538"/>
      <c r="PQB26" s="1538"/>
      <c r="PQC26" s="1538"/>
      <c r="PQD26" s="1538"/>
      <c r="PQE26" s="1538"/>
      <c r="PQF26" s="1538"/>
      <c r="PQG26" s="1538"/>
      <c r="PQH26" s="1538"/>
      <c r="PQI26" s="1538"/>
      <c r="PQJ26" s="1538"/>
      <c r="PQK26" s="1538"/>
      <c r="PQL26" s="1538"/>
      <c r="PQM26" s="1538"/>
      <c r="PQN26" s="1538"/>
      <c r="PQO26" s="1538"/>
      <c r="PQP26" s="1538"/>
      <c r="PQQ26" s="1538"/>
      <c r="PQR26" s="1538"/>
      <c r="PQS26" s="1538"/>
      <c r="PQT26" s="1538"/>
      <c r="PQU26" s="1538"/>
      <c r="PQV26" s="1538"/>
      <c r="PQW26" s="1538"/>
      <c r="PQX26" s="1538"/>
      <c r="PQY26" s="1538"/>
      <c r="PQZ26" s="1538"/>
      <c r="PRA26" s="1538"/>
      <c r="PRB26" s="1538"/>
      <c r="PRC26" s="1538"/>
      <c r="PRD26" s="1538"/>
      <c r="PRE26" s="1538"/>
      <c r="PRF26" s="1538"/>
      <c r="PRG26" s="1538"/>
      <c r="PRH26" s="1538"/>
      <c r="PRI26" s="1538"/>
      <c r="PRJ26" s="1538"/>
      <c r="PRK26" s="1538"/>
      <c r="PRL26" s="1538"/>
      <c r="PRM26" s="1538"/>
      <c r="PRN26" s="1538"/>
      <c r="PRO26" s="1538"/>
      <c r="PRP26" s="1538"/>
      <c r="PRQ26" s="1538"/>
      <c r="PRR26" s="1538"/>
      <c r="PRS26" s="1538"/>
      <c r="PRT26" s="1538"/>
      <c r="PRU26" s="1538"/>
      <c r="PRV26" s="1538"/>
      <c r="PRW26" s="1538"/>
      <c r="PRX26" s="1538"/>
      <c r="PRY26" s="1538"/>
      <c r="PRZ26" s="1538"/>
      <c r="PSA26" s="1538"/>
      <c r="PSB26" s="1538"/>
      <c r="PSC26" s="1538"/>
      <c r="PSD26" s="1538"/>
      <c r="PSE26" s="1538"/>
      <c r="PSF26" s="1538"/>
      <c r="PSG26" s="1538"/>
      <c r="PSH26" s="1538"/>
      <c r="PSI26" s="1538"/>
      <c r="PSJ26" s="1538"/>
      <c r="PSK26" s="1538"/>
      <c r="PSL26" s="1538"/>
      <c r="PSM26" s="1538"/>
      <c r="PSN26" s="1538"/>
      <c r="PSO26" s="1538"/>
      <c r="PSP26" s="1538"/>
      <c r="PSQ26" s="1538"/>
      <c r="PSR26" s="1538"/>
      <c r="PSS26" s="1538"/>
      <c r="PST26" s="1538"/>
      <c r="PSU26" s="1538"/>
      <c r="PSV26" s="1538"/>
      <c r="PSW26" s="1538"/>
      <c r="PSX26" s="1538"/>
      <c r="PSY26" s="1538"/>
      <c r="PSZ26" s="1538"/>
      <c r="PTA26" s="1538"/>
      <c r="PTB26" s="1538"/>
      <c r="PTC26" s="1538"/>
      <c r="PTD26" s="1538"/>
      <c r="PTE26" s="1538"/>
      <c r="PTF26" s="1538"/>
      <c r="PTG26" s="1538"/>
      <c r="PTH26" s="1538"/>
      <c r="PTI26" s="1538"/>
      <c r="PTJ26" s="1538"/>
      <c r="PTK26" s="1538"/>
      <c r="PTL26" s="1538"/>
      <c r="PTM26" s="1538"/>
      <c r="PTN26" s="1538"/>
      <c r="PTO26" s="1538"/>
      <c r="PTP26" s="1538"/>
      <c r="PTQ26" s="1538"/>
      <c r="PTR26" s="1538"/>
      <c r="PTS26" s="1538"/>
      <c r="PTT26" s="1538"/>
      <c r="PTU26" s="1538"/>
      <c r="PTV26" s="1538"/>
      <c r="PTW26" s="1538"/>
      <c r="PTX26" s="1538"/>
      <c r="PTY26" s="1538"/>
      <c r="PTZ26" s="1538"/>
      <c r="PUA26" s="1538"/>
      <c r="PUB26" s="1538"/>
      <c r="PUC26" s="1538"/>
      <c r="PUD26" s="1538"/>
      <c r="PUE26" s="1538"/>
      <c r="PUF26" s="1538"/>
      <c r="PUG26" s="1538"/>
      <c r="PUH26" s="1538"/>
      <c r="PUI26" s="1538"/>
      <c r="PUJ26" s="1538"/>
      <c r="PUK26" s="1538"/>
      <c r="PUL26" s="1538"/>
      <c r="PUM26" s="1538"/>
      <c r="PUN26" s="1538"/>
      <c r="PUO26" s="1538"/>
      <c r="PUP26" s="1538"/>
      <c r="PUQ26" s="1538"/>
      <c r="PUR26" s="1538"/>
      <c r="PUS26" s="1538"/>
      <c r="PUT26" s="1538"/>
      <c r="PUU26" s="1538"/>
      <c r="PUV26" s="1538"/>
      <c r="PUW26" s="1538"/>
      <c r="PUX26" s="1538"/>
      <c r="PUY26" s="1538"/>
      <c r="PUZ26" s="1538"/>
      <c r="PVA26" s="1538"/>
      <c r="PVB26" s="1538"/>
      <c r="PVC26" s="1538"/>
      <c r="PVD26" s="1538"/>
      <c r="PVE26" s="1538"/>
      <c r="PVF26" s="1538"/>
      <c r="PVG26" s="1538"/>
      <c r="PVH26" s="1538"/>
      <c r="PVI26" s="1538"/>
      <c r="PVJ26" s="1538"/>
      <c r="PVK26" s="1538"/>
      <c r="PVL26" s="1538"/>
      <c r="PVM26" s="1538"/>
      <c r="PVN26" s="1538"/>
      <c r="PVO26" s="1538"/>
      <c r="PVP26" s="1538"/>
      <c r="PVQ26" s="1538"/>
      <c r="PVR26" s="1538"/>
      <c r="PVS26" s="1538"/>
      <c r="PVT26" s="1538"/>
      <c r="PVU26" s="1538"/>
      <c r="PVV26" s="1538"/>
      <c r="PVW26" s="1538"/>
      <c r="PVX26" s="1538"/>
      <c r="PVY26" s="1538"/>
      <c r="PVZ26" s="1538"/>
      <c r="PWA26" s="1538"/>
      <c r="PWB26" s="1538"/>
      <c r="PWC26" s="1538"/>
      <c r="PWD26" s="1538"/>
      <c r="PWE26" s="1538"/>
      <c r="PWF26" s="1538"/>
      <c r="PWG26" s="1538"/>
      <c r="PWH26" s="1538"/>
      <c r="PWI26" s="1538"/>
      <c r="PWJ26" s="1538"/>
      <c r="PWK26" s="1538"/>
      <c r="PWL26" s="1538"/>
      <c r="PWM26" s="1538"/>
      <c r="PWN26" s="1538"/>
      <c r="PWO26" s="1538"/>
      <c r="PWP26" s="1538"/>
      <c r="PWQ26" s="1538"/>
      <c r="PWR26" s="1538"/>
      <c r="PWS26" s="1538"/>
      <c r="PWT26" s="1538"/>
      <c r="PWU26" s="1538"/>
      <c r="PWV26" s="1538"/>
      <c r="PWW26" s="1538"/>
      <c r="PWX26" s="1538"/>
      <c r="PWY26" s="1538"/>
      <c r="PWZ26" s="1538"/>
      <c r="PXA26" s="1538"/>
      <c r="PXB26" s="1538"/>
      <c r="PXC26" s="1538"/>
      <c r="PXD26" s="1538"/>
      <c r="PXE26" s="1538"/>
      <c r="PXF26" s="1538"/>
      <c r="PXG26" s="1538"/>
      <c r="PXH26" s="1538"/>
      <c r="PXI26" s="1538"/>
      <c r="PXJ26" s="1538"/>
      <c r="PXK26" s="1538"/>
      <c r="PXL26" s="1538"/>
      <c r="PXM26" s="1538"/>
      <c r="PXN26" s="1538"/>
      <c r="PXO26" s="1538"/>
      <c r="PXP26" s="1538"/>
      <c r="PXQ26" s="1538"/>
      <c r="PXR26" s="1538"/>
      <c r="PXS26" s="1538"/>
      <c r="PXT26" s="1538"/>
      <c r="PXU26" s="1538"/>
      <c r="PXV26" s="1538"/>
      <c r="PXW26" s="1538"/>
      <c r="PXX26" s="1538"/>
      <c r="PXY26" s="1538"/>
      <c r="PXZ26" s="1538"/>
      <c r="PYA26" s="1538"/>
      <c r="PYB26" s="1538"/>
      <c r="PYC26" s="1538"/>
      <c r="PYD26" s="1538"/>
      <c r="PYE26" s="1538"/>
      <c r="PYF26" s="1538"/>
      <c r="PYG26" s="1538"/>
      <c r="PYH26" s="1538"/>
      <c r="PYI26" s="1538"/>
      <c r="PYJ26" s="1538"/>
      <c r="PYK26" s="1538"/>
      <c r="PYL26" s="1538"/>
      <c r="PYM26" s="1538"/>
      <c r="PYN26" s="1538"/>
      <c r="PYO26" s="1538"/>
      <c r="PYP26" s="1538"/>
      <c r="PYQ26" s="1538"/>
      <c r="PYR26" s="1538"/>
      <c r="PYS26" s="1538"/>
      <c r="PYT26" s="1538"/>
      <c r="PYU26" s="1538"/>
      <c r="PYV26" s="1538"/>
      <c r="PYW26" s="1538"/>
      <c r="PYX26" s="1538"/>
      <c r="PYY26" s="1538"/>
      <c r="PYZ26" s="1538"/>
      <c r="PZA26" s="1538"/>
      <c r="PZB26" s="1538"/>
      <c r="PZC26" s="1538"/>
      <c r="PZD26" s="1538"/>
      <c r="PZE26" s="1538"/>
      <c r="PZF26" s="1538"/>
      <c r="PZG26" s="1538"/>
      <c r="PZH26" s="1538"/>
      <c r="PZI26" s="1538"/>
      <c r="PZJ26" s="1538"/>
      <c r="PZK26" s="1538"/>
      <c r="PZL26" s="1538"/>
      <c r="PZM26" s="1538"/>
      <c r="PZN26" s="1538"/>
      <c r="PZO26" s="1538"/>
      <c r="PZP26" s="1538"/>
      <c r="PZQ26" s="1538"/>
      <c r="PZR26" s="1538"/>
      <c r="PZS26" s="1538"/>
      <c r="PZT26" s="1538"/>
      <c r="PZU26" s="1538"/>
      <c r="PZV26" s="1538"/>
      <c r="PZW26" s="1538"/>
      <c r="PZX26" s="1538"/>
      <c r="PZY26" s="1538"/>
      <c r="PZZ26" s="1538"/>
      <c r="QAA26" s="1538"/>
      <c r="QAB26" s="1538"/>
      <c r="QAC26" s="1538"/>
      <c r="QAD26" s="1538"/>
      <c r="QAE26" s="1538"/>
      <c r="QAF26" s="1538"/>
      <c r="QAG26" s="1538"/>
      <c r="QAH26" s="1538"/>
      <c r="QAI26" s="1538"/>
      <c r="QAJ26" s="1538"/>
      <c r="QAK26" s="1538"/>
      <c r="QAL26" s="1538"/>
      <c r="QAM26" s="1538"/>
      <c r="QAN26" s="1538"/>
      <c r="QAO26" s="1538"/>
      <c r="QAP26" s="1538"/>
      <c r="QAQ26" s="1538"/>
      <c r="QAR26" s="1538"/>
      <c r="QAS26" s="1538"/>
      <c r="QAT26" s="1538"/>
      <c r="QAU26" s="1538"/>
      <c r="QAV26" s="1538"/>
      <c r="QAW26" s="1538"/>
      <c r="QAX26" s="1538"/>
      <c r="QAY26" s="1538"/>
      <c r="QAZ26" s="1538"/>
      <c r="QBA26" s="1538"/>
      <c r="QBB26" s="1538"/>
      <c r="QBC26" s="1538"/>
      <c r="QBD26" s="1538"/>
      <c r="QBE26" s="1538"/>
      <c r="QBF26" s="1538"/>
      <c r="QBG26" s="1538"/>
      <c r="QBH26" s="1538"/>
      <c r="QBI26" s="1538"/>
      <c r="QBJ26" s="1538"/>
      <c r="QBK26" s="1538"/>
      <c r="QBL26" s="1538"/>
      <c r="QBM26" s="1538"/>
      <c r="QBN26" s="1538"/>
      <c r="QBO26" s="1538"/>
      <c r="QBP26" s="1538"/>
      <c r="QBQ26" s="1538"/>
      <c r="QBR26" s="1538"/>
      <c r="QBS26" s="1538"/>
      <c r="QBT26" s="1538"/>
      <c r="QBU26" s="1538"/>
      <c r="QBV26" s="1538"/>
      <c r="QBW26" s="1538"/>
      <c r="QBX26" s="1538"/>
      <c r="QBY26" s="1538"/>
      <c r="QBZ26" s="1538"/>
      <c r="QCA26" s="1538"/>
      <c r="QCB26" s="1538"/>
      <c r="QCC26" s="1538"/>
      <c r="QCD26" s="1538"/>
      <c r="QCE26" s="1538"/>
      <c r="QCF26" s="1538"/>
      <c r="QCG26" s="1538"/>
      <c r="QCH26" s="1538"/>
      <c r="QCI26" s="1538"/>
      <c r="QCJ26" s="1538"/>
      <c r="QCK26" s="1538"/>
      <c r="QCL26" s="1538"/>
      <c r="QCM26" s="1538"/>
      <c r="QCN26" s="1538"/>
      <c r="QCO26" s="1538"/>
      <c r="QCP26" s="1538"/>
      <c r="QCQ26" s="1538"/>
      <c r="QCR26" s="1538"/>
      <c r="QCS26" s="1538"/>
      <c r="QCT26" s="1538"/>
      <c r="QCU26" s="1538"/>
      <c r="QCV26" s="1538"/>
      <c r="QCW26" s="1538"/>
      <c r="QCX26" s="1538"/>
      <c r="QCY26" s="1538"/>
      <c r="QCZ26" s="1538"/>
      <c r="QDA26" s="1538"/>
      <c r="QDB26" s="1538"/>
      <c r="QDC26" s="1538"/>
      <c r="QDD26" s="1538"/>
      <c r="QDE26" s="1538"/>
      <c r="QDF26" s="1538"/>
      <c r="QDG26" s="1538"/>
      <c r="QDH26" s="1538"/>
      <c r="QDI26" s="1538"/>
      <c r="QDJ26" s="1538"/>
      <c r="QDK26" s="1538"/>
      <c r="QDL26" s="1538"/>
      <c r="QDM26" s="1538"/>
      <c r="QDN26" s="1538"/>
      <c r="QDO26" s="1538"/>
      <c r="QDP26" s="1538"/>
      <c r="QDQ26" s="1538"/>
      <c r="QDR26" s="1538"/>
      <c r="QDS26" s="1538"/>
      <c r="QDT26" s="1538"/>
      <c r="QDU26" s="1538"/>
      <c r="QDV26" s="1538"/>
      <c r="QDW26" s="1538"/>
      <c r="QDX26" s="1538"/>
      <c r="QDY26" s="1538"/>
      <c r="QDZ26" s="1538"/>
      <c r="QEA26" s="1538"/>
      <c r="QEB26" s="1538"/>
      <c r="QEC26" s="1538"/>
      <c r="QED26" s="1538"/>
      <c r="QEE26" s="1538"/>
      <c r="QEF26" s="1538"/>
      <c r="QEG26" s="1538"/>
      <c r="QEH26" s="1538"/>
      <c r="QEI26" s="1538"/>
      <c r="QEJ26" s="1538"/>
      <c r="QEK26" s="1538"/>
      <c r="QEL26" s="1538"/>
      <c r="QEM26" s="1538"/>
      <c r="QEN26" s="1538"/>
      <c r="QEO26" s="1538"/>
      <c r="QEP26" s="1538"/>
      <c r="QEQ26" s="1538"/>
      <c r="QER26" s="1538"/>
      <c r="QES26" s="1538"/>
      <c r="QET26" s="1538"/>
      <c r="QEU26" s="1538"/>
      <c r="QEV26" s="1538"/>
      <c r="QEW26" s="1538"/>
      <c r="QEX26" s="1538"/>
      <c r="QEY26" s="1538"/>
      <c r="QEZ26" s="1538"/>
      <c r="QFA26" s="1538"/>
      <c r="QFB26" s="1538"/>
      <c r="QFC26" s="1538"/>
      <c r="QFD26" s="1538"/>
      <c r="QFE26" s="1538"/>
      <c r="QFF26" s="1538"/>
      <c r="QFG26" s="1538"/>
      <c r="QFH26" s="1538"/>
      <c r="QFI26" s="1538"/>
      <c r="QFJ26" s="1538"/>
      <c r="QFK26" s="1538"/>
      <c r="QFL26" s="1538"/>
      <c r="QFM26" s="1538"/>
      <c r="QFN26" s="1538"/>
      <c r="QFO26" s="1538"/>
      <c r="QFP26" s="1538"/>
      <c r="QFQ26" s="1538"/>
      <c r="QFR26" s="1538"/>
      <c r="QFS26" s="1538"/>
      <c r="QFT26" s="1538"/>
      <c r="QFU26" s="1538"/>
      <c r="QFV26" s="1538"/>
      <c r="QFW26" s="1538"/>
      <c r="QFX26" s="1538"/>
      <c r="QFY26" s="1538"/>
      <c r="QFZ26" s="1538"/>
      <c r="QGA26" s="1538"/>
      <c r="QGB26" s="1538"/>
      <c r="QGC26" s="1538"/>
      <c r="QGD26" s="1538"/>
      <c r="QGE26" s="1538"/>
      <c r="QGF26" s="1538"/>
      <c r="QGG26" s="1538"/>
      <c r="QGH26" s="1538"/>
      <c r="QGI26" s="1538"/>
      <c r="QGJ26" s="1538"/>
      <c r="QGK26" s="1538"/>
      <c r="QGL26" s="1538"/>
      <c r="QGM26" s="1538"/>
      <c r="QGN26" s="1538"/>
      <c r="QGO26" s="1538"/>
      <c r="QGP26" s="1538"/>
      <c r="QGQ26" s="1538"/>
      <c r="QGR26" s="1538"/>
      <c r="QGS26" s="1538"/>
      <c r="QGT26" s="1538"/>
      <c r="QGU26" s="1538"/>
      <c r="QGV26" s="1538"/>
      <c r="QGW26" s="1538"/>
      <c r="QGX26" s="1538"/>
      <c r="QGY26" s="1538"/>
      <c r="QGZ26" s="1538"/>
      <c r="QHA26" s="1538"/>
      <c r="QHB26" s="1538"/>
      <c r="QHC26" s="1538"/>
      <c r="QHD26" s="1538"/>
      <c r="QHE26" s="1538"/>
      <c r="QHF26" s="1538"/>
      <c r="QHG26" s="1538"/>
      <c r="QHH26" s="1538"/>
      <c r="QHI26" s="1538"/>
      <c r="QHJ26" s="1538"/>
      <c r="QHK26" s="1538"/>
      <c r="QHL26" s="1538"/>
      <c r="QHM26" s="1538"/>
      <c r="QHN26" s="1538"/>
      <c r="QHO26" s="1538"/>
      <c r="QHP26" s="1538"/>
      <c r="QHQ26" s="1538"/>
      <c r="QHR26" s="1538"/>
      <c r="QHS26" s="1538"/>
      <c r="QHT26" s="1538"/>
      <c r="QHU26" s="1538"/>
      <c r="QHV26" s="1538"/>
      <c r="QHW26" s="1538"/>
      <c r="QHX26" s="1538"/>
      <c r="QHY26" s="1538"/>
      <c r="QHZ26" s="1538"/>
      <c r="QIA26" s="1538"/>
      <c r="QIB26" s="1538"/>
      <c r="QIC26" s="1538"/>
      <c r="QID26" s="1538"/>
      <c r="QIE26" s="1538"/>
      <c r="QIF26" s="1538"/>
      <c r="QIG26" s="1538"/>
      <c r="QIH26" s="1538"/>
      <c r="QII26" s="1538"/>
      <c r="QIJ26" s="1538"/>
      <c r="QIK26" s="1538"/>
      <c r="QIL26" s="1538"/>
      <c r="QIM26" s="1538"/>
      <c r="QIN26" s="1538"/>
      <c r="QIO26" s="1538"/>
      <c r="QIP26" s="1538"/>
      <c r="QIQ26" s="1538"/>
      <c r="QIR26" s="1538"/>
      <c r="QIS26" s="1538"/>
      <c r="QIT26" s="1538"/>
      <c r="QIU26" s="1538"/>
      <c r="QIV26" s="1538"/>
      <c r="QIW26" s="1538"/>
      <c r="QIX26" s="1538"/>
      <c r="QIY26" s="1538"/>
      <c r="QIZ26" s="1538"/>
      <c r="QJA26" s="1538"/>
      <c r="QJB26" s="1538"/>
      <c r="QJC26" s="1538"/>
      <c r="QJD26" s="1538"/>
      <c r="QJE26" s="1538"/>
      <c r="QJF26" s="1538"/>
      <c r="QJG26" s="1538"/>
      <c r="QJH26" s="1538"/>
      <c r="QJI26" s="1538"/>
      <c r="QJJ26" s="1538"/>
      <c r="QJK26" s="1538"/>
      <c r="QJL26" s="1538"/>
      <c r="QJM26" s="1538"/>
      <c r="QJN26" s="1538"/>
      <c r="QJO26" s="1538"/>
      <c r="QJP26" s="1538"/>
      <c r="QJQ26" s="1538"/>
      <c r="QJR26" s="1538"/>
      <c r="QJS26" s="1538"/>
      <c r="QJT26" s="1538"/>
      <c r="QJU26" s="1538"/>
      <c r="QJV26" s="1538"/>
      <c r="QJW26" s="1538"/>
      <c r="QJX26" s="1538"/>
      <c r="QJY26" s="1538"/>
      <c r="QJZ26" s="1538"/>
      <c r="QKA26" s="1538"/>
      <c r="QKB26" s="1538"/>
      <c r="QKC26" s="1538"/>
      <c r="QKD26" s="1538"/>
      <c r="QKE26" s="1538"/>
      <c r="QKF26" s="1538"/>
      <c r="QKG26" s="1538"/>
      <c r="QKH26" s="1538"/>
      <c r="QKI26" s="1538"/>
      <c r="QKJ26" s="1538"/>
      <c r="QKK26" s="1538"/>
      <c r="QKL26" s="1538"/>
      <c r="QKM26" s="1538"/>
      <c r="QKN26" s="1538"/>
      <c r="QKO26" s="1538"/>
      <c r="QKP26" s="1538"/>
      <c r="QKQ26" s="1538"/>
      <c r="QKR26" s="1538"/>
      <c r="QKS26" s="1538"/>
      <c r="QKT26" s="1538"/>
      <c r="QKU26" s="1538"/>
      <c r="QKV26" s="1538"/>
      <c r="QKW26" s="1538"/>
      <c r="QKX26" s="1538"/>
      <c r="QKY26" s="1538"/>
      <c r="QKZ26" s="1538"/>
      <c r="QLA26" s="1538"/>
      <c r="QLB26" s="1538"/>
      <c r="QLC26" s="1538"/>
      <c r="QLD26" s="1538"/>
      <c r="QLE26" s="1538"/>
      <c r="QLF26" s="1538"/>
      <c r="QLG26" s="1538"/>
      <c r="QLH26" s="1538"/>
      <c r="QLI26" s="1538"/>
      <c r="QLJ26" s="1538"/>
      <c r="QLK26" s="1538"/>
      <c r="QLL26" s="1538"/>
      <c r="QLM26" s="1538"/>
      <c r="QLN26" s="1538"/>
      <c r="QLO26" s="1538"/>
      <c r="QLP26" s="1538"/>
      <c r="QLQ26" s="1538"/>
      <c r="QLR26" s="1538"/>
      <c r="QLS26" s="1538"/>
      <c r="QLT26" s="1538"/>
      <c r="QLU26" s="1538"/>
      <c r="QLV26" s="1538"/>
      <c r="QLW26" s="1538"/>
      <c r="QLX26" s="1538"/>
      <c r="QLY26" s="1538"/>
      <c r="QLZ26" s="1538"/>
      <c r="QMA26" s="1538"/>
      <c r="QMB26" s="1538"/>
      <c r="QMC26" s="1538"/>
      <c r="QMD26" s="1538"/>
      <c r="QME26" s="1538"/>
      <c r="QMF26" s="1538"/>
      <c r="QMG26" s="1538"/>
      <c r="QMH26" s="1538"/>
      <c r="QMI26" s="1538"/>
      <c r="QMJ26" s="1538"/>
      <c r="QMK26" s="1538"/>
      <c r="QML26" s="1538"/>
      <c r="QMM26" s="1538"/>
      <c r="QMN26" s="1538"/>
      <c r="QMO26" s="1538"/>
      <c r="QMP26" s="1538"/>
      <c r="QMQ26" s="1538"/>
      <c r="QMR26" s="1538"/>
      <c r="QMS26" s="1538"/>
      <c r="QMT26" s="1538"/>
      <c r="QMU26" s="1538"/>
      <c r="QMV26" s="1538"/>
      <c r="QMW26" s="1538"/>
      <c r="QMX26" s="1538"/>
      <c r="QMY26" s="1538"/>
      <c r="QMZ26" s="1538"/>
      <c r="QNA26" s="1538"/>
      <c r="QNB26" s="1538"/>
      <c r="QNC26" s="1538"/>
      <c r="QND26" s="1538"/>
      <c r="QNE26" s="1538"/>
      <c r="QNF26" s="1538"/>
      <c r="QNG26" s="1538"/>
      <c r="QNH26" s="1538"/>
      <c r="QNI26" s="1538"/>
      <c r="QNJ26" s="1538"/>
      <c r="QNK26" s="1538"/>
      <c r="QNL26" s="1538"/>
      <c r="QNM26" s="1538"/>
      <c r="QNN26" s="1538"/>
      <c r="QNO26" s="1538"/>
      <c r="QNP26" s="1538"/>
      <c r="QNQ26" s="1538"/>
      <c r="QNR26" s="1538"/>
      <c r="QNS26" s="1538"/>
      <c r="QNT26" s="1538"/>
      <c r="QNU26" s="1538"/>
      <c r="QNV26" s="1538"/>
      <c r="QNW26" s="1538"/>
      <c r="QNX26" s="1538"/>
      <c r="QNY26" s="1538"/>
      <c r="QNZ26" s="1538"/>
      <c r="QOA26" s="1538"/>
      <c r="QOB26" s="1538"/>
      <c r="QOC26" s="1538"/>
      <c r="QOD26" s="1538"/>
      <c r="QOE26" s="1538"/>
      <c r="QOF26" s="1538"/>
      <c r="QOG26" s="1538"/>
      <c r="QOH26" s="1538"/>
      <c r="QOI26" s="1538"/>
      <c r="QOJ26" s="1538"/>
      <c r="QOK26" s="1538"/>
      <c r="QOL26" s="1538"/>
      <c r="QOM26" s="1538"/>
      <c r="QON26" s="1538"/>
      <c r="QOO26" s="1538"/>
      <c r="QOP26" s="1538"/>
      <c r="QOQ26" s="1538"/>
      <c r="QOR26" s="1538"/>
      <c r="QOS26" s="1538"/>
      <c r="QOT26" s="1538"/>
      <c r="QOU26" s="1538"/>
      <c r="QOV26" s="1538"/>
      <c r="QOW26" s="1538"/>
      <c r="QOX26" s="1538"/>
      <c r="QOY26" s="1538"/>
      <c r="QOZ26" s="1538"/>
      <c r="QPA26" s="1538"/>
      <c r="QPB26" s="1538"/>
      <c r="QPC26" s="1538"/>
      <c r="QPD26" s="1538"/>
      <c r="QPE26" s="1538"/>
      <c r="QPF26" s="1538"/>
      <c r="QPG26" s="1538"/>
      <c r="QPH26" s="1538"/>
      <c r="QPI26" s="1538"/>
      <c r="QPJ26" s="1538"/>
      <c r="QPK26" s="1538"/>
      <c r="QPL26" s="1538"/>
      <c r="QPM26" s="1538"/>
      <c r="QPN26" s="1538"/>
      <c r="QPO26" s="1538"/>
      <c r="QPP26" s="1538"/>
      <c r="QPQ26" s="1538"/>
      <c r="QPR26" s="1538"/>
      <c r="QPS26" s="1538"/>
      <c r="QPT26" s="1538"/>
      <c r="QPU26" s="1538"/>
      <c r="QPV26" s="1538"/>
      <c r="QPW26" s="1538"/>
      <c r="QPX26" s="1538"/>
      <c r="QPY26" s="1538"/>
      <c r="QPZ26" s="1538"/>
      <c r="QQA26" s="1538"/>
      <c r="QQB26" s="1538"/>
      <c r="QQC26" s="1538"/>
      <c r="QQD26" s="1538"/>
      <c r="QQE26" s="1538"/>
      <c r="QQF26" s="1538"/>
      <c r="QQG26" s="1538"/>
      <c r="QQH26" s="1538"/>
      <c r="QQI26" s="1538"/>
      <c r="QQJ26" s="1538"/>
      <c r="QQK26" s="1538"/>
      <c r="QQL26" s="1538"/>
      <c r="QQM26" s="1538"/>
      <c r="QQN26" s="1538"/>
      <c r="QQO26" s="1538"/>
      <c r="QQP26" s="1538"/>
      <c r="QQQ26" s="1538"/>
      <c r="QQR26" s="1538"/>
      <c r="QQS26" s="1538"/>
      <c r="QQT26" s="1538"/>
      <c r="QQU26" s="1538"/>
      <c r="QQV26" s="1538"/>
      <c r="QQW26" s="1538"/>
      <c r="QQX26" s="1538"/>
      <c r="QQY26" s="1538"/>
      <c r="QQZ26" s="1538"/>
      <c r="QRA26" s="1538"/>
      <c r="QRB26" s="1538"/>
      <c r="QRC26" s="1538"/>
      <c r="QRD26" s="1538"/>
      <c r="QRE26" s="1538"/>
      <c r="QRF26" s="1538"/>
      <c r="QRG26" s="1538"/>
      <c r="QRH26" s="1538"/>
      <c r="QRI26" s="1538"/>
      <c r="QRJ26" s="1538"/>
      <c r="QRK26" s="1538"/>
      <c r="QRL26" s="1538"/>
      <c r="QRM26" s="1538"/>
      <c r="QRN26" s="1538"/>
      <c r="QRO26" s="1538"/>
      <c r="QRP26" s="1538"/>
      <c r="QRQ26" s="1538"/>
      <c r="QRR26" s="1538"/>
      <c r="QRS26" s="1538"/>
      <c r="QRT26" s="1538"/>
      <c r="QRU26" s="1538"/>
      <c r="QRV26" s="1538"/>
      <c r="QRW26" s="1538"/>
      <c r="QRX26" s="1538"/>
      <c r="QRY26" s="1538"/>
      <c r="QRZ26" s="1538"/>
      <c r="QSA26" s="1538"/>
      <c r="QSB26" s="1538"/>
      <c r="QSC26" s="1538"/>
      <c r="QSD26" s="1538"/>
      <c r="QSE26" s="1538"/>
      <c r="QSF26" s="1538"/>
      <c r="QSG26" s="1538"/>
      <c r="QSH26" s="1538"/>
      <c r="QSI26" s="1538"/>
      <c r="QSJ26" s="1538"/>
      <c r="QSK26" s="1538"/>
      <c r="QSL26" s="1538"/>
      <c r="QSM26" s="1538"/>
      <c r="QSN26" s="1538"/>
      <c r="QSO26" s="1538"/>
      <c r="QSP26" s="1538"/>
      <c r="QSQ26" s="1538"/>
      <c r="QSR26" s="1538"/>
      <c r="QSS26" s="1538"/>
      <c r="QST26" s="1538"/>
      <c r="QSU26" s="1538"/>
      <c r="QSV26" s="1538"/>
      <c r="QSW26" s="1538"/>
      <c r="QSX26" s="1538"/>
      <c r="QSY26" s="1538"/>
      <c r="QSZ26" s="1538"/>
      <c r="QTA26" s="1538"/>
      <c r="QTB26" s="1538"/>
      <c r="QTC26" s="1538"/>
      <c r="QTD26" s="1538"/>
      <c r="QTE26" s="1538"/>
      <c r="QTF26" s="1538"/>
      <c r="QTG26" s="1538"/>
      <c r="QTH26" s="1538"/>
      <c r="QTI26" s="1538"/>
      <c r="QTJ26" s="1538"/>
      <c r="QTK26" s="1538"/>
      <c r="QTL26" s="1538"/>
      <c r="QTM26" s="1538"/>
      <c r="QTN26" s="1538"/>
      <c r="QTO26" s="1538"/>
      <c r="QTP26" s="1538"/>
      <c r="QTQ26" s="1538"/>
      <c r="QTR26" s="1538"/>
      <c r="QTS26" s="1538"/>
      <c r="QTT26" s="1538"/>
      <c r="QTU26" s="1538"/>
      <c r="QTV26" s="1538"/>
      <c r="QTW26" s="1538"/>
      <c r="QTX26" s="1538"/>
      <c r="QTY26" s="1538"/>
      <c r="QTZ26" s="1538"/>
      <c r="QUA26" s="1538"/>
      <c r="QUB26" s="1538"/>
      <c r="QUC26" s="1538"/>
      <c r="QUD26" s="1538"/>
      <c r="QUE26" s="1538"/>
      <c r="QUF26" s="1538"/>
      <c r="QUG26" s="1538"/>
      <c r="QUH26" s="1538"/>
      <c r="QUI26" s="1538"/>
      <c r="QUJ26" s="1538"/>
      <c r="QUK26" s="1538"/>
      <c r="QUL26" s="1538"/>
      <c r="QUM26" s="1538"/>
      <c r="QUN26" s="1538"/>
      <c r="QUO26" s="1538"/>
      <c r="QUP26" s="1538"/>
      <c r="QUQ26" s="1538"/>
      <c r="QUR26" s="1538"/>
      <c r="QUS26" s="1538"/>
      <c r="QUT26" s="1538"/>
      <c r="QUU26" s="1538"/>
      <c r="QUV26" s="1538"/>
      <c r="QUW26" s="1538"/>
      <c r="QUX26" s="1538"/>
      <c r="QUY26" s="1538"/>
      <c r="QUZ26" s="1538"/>
      <c r="QVA26" s="1538"/>
      <c r="QVB26" s="1538"/>
      <c r="QVC26" s="1538"/>
      <c r="QVD26" s="1538"/>
      <c r="QVE26" s="1538"/>
      <c r="QVF26" s="1538"/>
      <c r="QVG26" s="1538"/>
      <c r="QVH26" s="1538"/>
      <c r="QVI26" s="1538"/>
      <c r="QVJ26" s="1538"/>
      <c r="QVK26" s="1538"/>
      <c r="QVL26" s="1538"/>
      <c r="QVM26" s="1538"/>
      <c r="QVN26" s="1538"/>
      <c r="QVO26" s="1538"/>
      <c r="QVP26" s="1538"/>
      <c r="QVQ26" s="1538"/>
      <c r="QVR26" s="1538"/>
      <c r="QVS26" s="1538"/>
      <c r="QVT26" s="1538"/>
      <c r="QVU26" s="1538"/>
      <c r="QVV26" s="1538"/>
      <c r="QVW26" s="1538"/>
      <c r="QVX26" s="1538"/>
      <c r="QVY26" s="1538"/>
      <c r="QVZ26" s="1538"/>
      <c r="QWA26" s="1538"/>
      <c r="QWB26" s="1538"/>
      <c r="QWC26" s="1538"/>
      <c r="QWD26" s="1538"/>
      <c r="QWE26" s="1538"/>
      <c r="QWF26" s="1538"/>
      <c r="QWG26" s="1538"/>
      <c r="QWH26" s="1538"/>
      <c r="QWI26" s="1538"/>
      <c r="QWJ26" s="1538"/>
      <c r="QWK26" s="1538"/>
      <c r="QWL26" s="1538"/>
      <c r="QWM26" s="1538"/>
      <c r="QWN26" s="1538"/>
      <c r="QWO26" s="1538"/>
      <c r="QWP26" s="1538"/>
      <c r="QWQ26" s="1538"/>
      <c r="QWR26" s="1538"/>
      <c r="QWS26" s="1538"/>
      <c r="QWT26" s="1538"/>
      <c r="QWU26" s="1538"/>
      <c r="QWV26" s="1538"/>
      <c r="QWW26" s="1538"/>
      <c r="QWX26" s="1538"/>
      <c r="QWY26" s="1538"/>
      <c r="QWZ26" s="1538"/>
      <c r="QXA26" s="1538"/>
      <c r="QXB26" s="1538"/>
      <c r="QXC26" s="1538"/>
      <c r="QXD26" s="1538"/>
      <c r="QXE26" s="1538"/>
      <c r="QXF26" s="1538"/>
      <c r="QXG26" s="1538"/>
      <c r="QXH26" s="1538"/>
      <c r="QXI26" s="1538"/>
      <c r="QXJ26" s="1538"/>
      <c r="QXK26" s="1538"/>
      <c r="QXL26" s="1538"/>
      <c r="QXM26" s="1538"/>
      <c r="QXN26" s="1538"/>
      <c r="QXO26" s="1538"/>
      <c r="QXP26" s="1538"/>
      <c r="QXQ26" s="1538"/>
      <c r="QXR26" s="1538"/>
      <c r="QXS26" s="1538"/>
      <c r="QXT26" s="1538"/>
      <c r="QXU26" s="1538"/>
      <c r="QXV26" s="1538"/>
      <c r="QXW26" s="1538"/>
      <c r="QXX26" s="1538"/>
      <c r="QXY26" s="1538"/>
      <c r="QXZ26" s="1538"/>
      <c r="QYA26" s="1538"/>
      <c r="QYB26" s="1538"/>
      <c r="QYC26" s="1538"/>
      <c r="QYD26" s="1538"/>
      <c r="QYE26" s="1538"/>
      <c r="QYF26" s="1538"/>
      <c r="QYG26" s="1538"/>
      <c r="QYH26" s="1538"/>
      <c r="QYI26" s="1538"/>
      <c r="QYJ26" s="1538"/>
      <c r="QYK26" s="1538"/>
      <c r="QYL26" s="1538"/>
      <c r="QYM26" s="1538"/>
      <c r="QYN26" s="1538"/>
      <c r="QYO26" s="1538"/>
      <c r="QYP26" s="1538"/>
      <c r="QYQ26" s="1538"/>
      <c r="QYR26" s="1538"/>
      <c r="QYS26" s="1538"/>
      <c r="QYT26" s="1538"/>
      <c r="QYU26" s="1538"/>
      <c r="QYV26" s="1538"/>
      <c r="QYW26" s="1538"/>
      <c r="QYX26" s="1538"/>
      <c r="QYY26" s="1538"/>
      <c r="QYZ26" s="1538"/>
      <c r="QZA26" s="1538"/>
      <c r="QZB26" s="1538"/>
      <c r="QZC26" s="1538"/>
      <c r="QZD26" s="1538"/>
      <c r="QZE26" s="1538"/>
      <c r="QZF26" s="1538"/>
      <c r="QZG26" s="1538"/>
      <c r="QZH26" s="1538"/>
      <c r="QZI26" s="1538"/>
      <c r="QZJ26" s="1538"/>
      <c r="QZK26" s="1538"/>
      <c r="QZL26" s="1538"/>
      <c r="QZM26" s="1538"/>
      <c r="QZN26" s="1538"/>
      <c r="QZO26" s="1538"/>
      <c r="QZP26" s="1538"/>
      <c r="QZQ26" s="1538"/>
      <c r="QZR26" s="1538"/>
      <c r="QZS26" s="1538"/>
      <c r="QZT26" s="1538"/>
      <c r="QZU26" s="1538"/>
      <c r="QZV26" s="1538"/>
      <c r="QZW26" s="1538"/>
      <c r="QZX26" s="1538"/>
      <c r="QZY26" s="1538"/>
      <c r="QZZ26" s="1538"/>
      <c r="RAA26" s="1538"/>
      <c r="RAB26" s="1538"/>
      <c r="RAC26" s="1538"/>
      <c r="RAD26" s="1538"/>
      <c r="RAE26" s="1538"/>
      <c r="RAF26" s="1538"/>
      <c r="RAG26" s="1538"/>
      <c r="RAH26" s="1538"/>
      <c r="RAI26" s="1538"/>
      <c r="RAJ26" s="1538"/>
      <c r="RAK26" s="1538"/>
      <c r="RAL26" s="1538"/>
      <c r="RAM26" s="1538"/>
      <c r="RAN26" s="1538"/>
      <c r="RAO26" s="1538"/>
      <c r="RAP26" s="1538"/>
      <c r="RAQ26" s="1538"/>
      <c r="RAR26" s="1538"/>
      <c r="RAS26" s="1538"/>
      <c r="RAT26" s="1538"/>
      <c r="RAU26" s="1538"/>
      <c r="RAV26" s="1538"/>
      <c r="RAW26" s="1538"/>
      <c r="RAX26" s="1538"/>
      <c r="RAY26" s="1538"/>
      <c r="RAZ26" s="1538"/>
      <c r="RBA26" s="1538"/>
      <c r="RBB26" s="1538"/>
      <c r="RBC26" s="1538"/>
      <c r="RBD26" s="1538"/>
      <c r="RBE26" s="1538"/>
      <c r="RBF26" s="1538"/>
      <c r="RBG26" s="1538"/>
      <c r="RBH26" s="1538"/>
      <c r="RBI26" s="1538"/>
      <c r="RBJ26" s="1538"/>
      <c r="RBK26" s="1538"/>
      <c r="RBL26" s="1538"/>
      <c r="RBM26" s="1538"/>
      <c r="RBN26" s="1538"/>
      <c r="RBO26" s="1538"/>
      <c r="RBP26" s="1538"/>
      <c r="RBQ26" s="1538"/>
      <c r="RBR26" s="1538"/>
      <c r="RBS26" s="1538"/>
      <c r="RBT26" s="1538"/>
      <c r="RBU26" s="1538"/>
      <c r="RBV26" s="1538"/>
      <c r="RBW26" s="1538"/>
      <c r="RBX26" s="1538"/>
      <c r="RBY26" s="1538"/>
      <c r="RBZ26" s="1538"/>
      <c r="RCA26" s="1538"/>
      <c r="RCB26" s="1538"/>
      <c r="RCC26" s="1538"/>
      <c r="RCD26" s="1538"/>
      <c r="RCE26" s="1538"/>
      <c r="RCF26" s="1538"/>
      <c r="RCG26" s="1538"/>
      <c r="RCH26" s="1538"/>
      <c r="RCI26" s="1538"/>
      <c r="RCJ26" s="1538"/>
      <c r="RCK26" s="1538"/>
      <c r="RCL26" s="1538"/>
      <c r="RCM26" s="1538"/>
      <c r="RCN26" s="1538"/>
      <c r="RCO26" s="1538"/>
      <c r="RCP26" s="1538"/>
      <c r="RCQ26" s="1538"/>
      <c r="RCR26" s="1538"/>
      <c r="RCS26" s="1538"/>
      <c r="RCT26" s="1538"/>
      <c r="RCU26" s="1538"/>
      <c r="RCV26" s="1538"/>
      <c r="RCW26" s="1538"/>
      <c r="RCX26" s="1538"/>
      <c r="RCY26" s="1538"/>
      <c r="RCZ26" s="1538"/>
      <c r="RDA26" s="1538"/>
      <c r="RDB26" s="1538"/>
      <c r="RDC26" s="1538"/>
      <c r="RDD26" s="1538"/>
      <c r="RDE26" s="1538"/>
      <c r="RDF26" s="1538"/>
      <c r="RDG26" s="1538"/>
      <c r="RDH26" s="1538"/>
      <c r="RDI26" s="1538"/>
      <c r="RDJ26" s="1538"/>
      <c r="RDK26" s="1538"/>
      <c r="RDL26" s="1538"/>
      <c r="RDM26" s="1538"/>
      <c r="RDN26" s="1538"/>
      <c r="RDO26" s="1538"/>
      <c r="RDP26" s="1538"/>
      <c r="RDQ26" s="1538"/>
      <c r="RDR26" s="1538"/>
      <c r="RDS26" s="1538"/>
      <c r="RDT26" s="1538"/>
      <c r="RDU26" s="1538"/>
      <c r="RDV26" s="1538"/>
      <c r="RDW26" s="1538"/>
      <c r="RDX26" s="1538"/>
      <c r="RDY26" s="1538"/>
      <c r="RDZ26" s="1538"/>
      <c r="REA26" s="1538"/>
      <c r="REB26" s="1538"/>
      <c r="REC26" s="1538"/>
      <c r="RED26" s="1538"/>
      <c r="REE26" s="1538"/>
      <c r="REF26" s="1538"/>
      <c r="REG26" s="1538"/>
      <c r="REH26" s="1538"/>
      <c r="REI26" s="1538"/>
      <c r="REJ26" s="1538"/>
      <c r="REK26" s="1538"/>
      <c r="REL26" s="1538"/>
      <c r="REM26" s="1538"/>
      <c r="REN26" s="1538"/>
      <c r="REO26" s="1538"/>
      <c r="REP26" s="1538"/>
      <c r="REQ26" s="1538"/>
      <c r="RER26" s="1538"/>
      <c r="RES26" s="1538"/>
      <c r="RET26" s="1538"/>
      <c r="REU26" s="1538"/>
      <c r="REV26" s="1538"/>
      <c r="REW26" s="1538"/>
      <c r="REX26" s="1538"/>
      <c r="REY26" s="1538"/>
      <c r="REZ26" s="1538"/>
      <c r="RFA26" s="1538"/>
      <c r="RFB26" s="1538"/>
      <c r="RFC26" s="1538"/>
      <c r="RFD26" s="1538"/>
      <c r="RFE26" s="1538"/>
      <c r="RFF26" s="1538"/>
      <c r="RFG26" s="1538"/>
      <c r="RFH26" s="1538"/>
      <c r="RFI26" s="1538"/>
      <c r="RFJ26" s="1538"/>
      <c r="RFK26" s="1538"/>
      <c r="RFL26" s="1538"/>
      <c r="RFM26" s="1538"/>
      <c r="RFN26" s="1538"/>
      <c r="RFO26" s="1538"/>
      <c r="RFP26" s="1538"/>
      <c r="RFQ26" s="1538"/>
      <c r="RFR26" s="1538"/>
      <c r="RFS26" s="1538"/>
      <c r="RFT26" s="1538"/>
      <c r="RFU26" s="1538"/>
      <c r="RFV26" s="1538"/>
      <c r="RFW26" s="1538"/>
      <c r="RFX26" s="1538"/>
      <c r="RFY26" s="1538"/>
      <c r="RFZ26" s="1538"/>
      <c r="RGA26" s="1538"/>
      <c r="RGB26" s="1538"/>
      <c r="RGC26" s="1538"/>
      <c r="RGD26" s="1538"/>
      <c r="RGE26" s="1538"/>
      <c r="RGF26" s="1538"/>
      <c r="RGG26" s="1538"/>
      <c r="RGH26" s="1538"/>
      <c r="RGI26" s="1538"/>
      <c r="RGJ26" s="1538"/>
      <c r="RGK26" s="1538"/>
      <c r="RGL26" s="1538"/>
      <c r="RGM26" s="1538"/>
      <c r="RGN26" s="1538"/>
      <c r="RGO26" s="1538"/>
      <c r="RGP26" s="1538"/>
      <c r="RGQ26" s="1538"/>
      <c r="RGR26" s="1538"/>
      <c r="RGS26" s="1538"/>
      <c r="RGT26" s="1538"/>
      <c r="RGU26" s="1538"/>
      <c r="RGV26" s="1538"/>
      <c r="RGW26" s="1538"/>
      <c r="RGX26" s="1538"/>
      <c r="RGY26" s="1538"/>
      <c r="RGZ26" s="1538"/>
      <c r="RHA26" s="1538"/>
      <c r="RHB26" s="1538"/>
      <c r="RHC26" s="1538"/>
      <c r="RHD26" s="1538"/>
      <c r="RHE26" s="1538"/>
      <c r="RHF26" s="1538"/>
      <c r="RHG26" s="1538"/>
      <c r="RHH26" s="1538"/>
      <c r="RHI26" s="1538"/>
      <c r="RHJ26" s="1538"/>
      <c r="RHK26" s="1538"/>
      <c r="RHL26" s="1538"/>
      <c r="RHM26" s="1538"/>
      <c r="RHN26" s="1538"/>
      <c r="RHO26" s="1538"/>
      <c r="RHP26" s="1538"/>
      <c r="RHQ26" s="1538"/>
      <c r="RHR26" s="1538"/>
      <c r="RHS26" s="1538"/>
      <c r="RHT26" s="1538"/>
      <c r="RHU26" s="1538"/>
      <c r="RHV26" s="1538"/>
      <c r="RHW26" s="1538"/>
      <c r="RHX26" s="1538"/>
      <c r="RHY26" s="1538"/>
      <c r="RHZ26" s="1538"/>
      <c r="RIA26" s="1538"/>
      <c r="RIB26" s="1538"/>
      <c r="RIC26" s="1538"/>
      <c r="RID26" s="1538"/>
      <c r="RIE26" s="1538"/>
      <c r="RIF26" s="1538"/>
      <c r="RIG26" s="1538"/>
      <c r="RIH26" s="1538"/>
      <c r="RII26" s="1538"/>
      <c r="RIJ26" s="1538"/>
      <c r="RIK26" s="1538"/>
      <c r="RIL26" s="1538"/>
      <c r="RIM26" s="1538"/>
      <c r="RIN26" s="1538"/>
      <c r="RIO26" s="1538"/>
      <c r="RIP26" s="1538"/>
      <c r="RIQ26" s="1538"/>
      <c r="RIR26" s="1538"/>
      <c r="RIS26" s="1538"/>
      <c r="RIT26" s="1538"/>
      <c r="RIU26" s="1538"/>
      <c r="RIV26" s="1538"/>
      <c r="RIW26" s="1538"/>
      <c r="RIX26" s="1538"/>
      <c r="RIY26" s="1538"/>
      <c r="RIZ26" s="1538"/>
      <c r="RJA26" s="1538"/>
      <c r="RJB26" s="1538"/>
      <c r="RJC26" s="1538"/>
      <c r="RJD26" s="1538"/>
      <c r="RJE26" s="1538"/>
      <c r="RJF26" s="1538"/>
      <c r="RJG26" s="1538"/>
      <c r="RJH26" s="1538"/>
      <c r="RJI26" s="1538"/>
      <c r="RJJ26" s="1538"/>
      <c r="RJK26" s="1538"/>
      <c r="RJL26" s="1538"/>
      <c r="RJM26" s="1538"/>
      <c r="RJN26" s="1538"/>
      <c r="RJO26" s="1538"/>
      <c r="RJP26" s="1538"/>
      <c r="RJQ26" s="1538"/>
      <c r="RJR26" s="1538"/>
      <c r="RJS26" s="1538"/>
      <c r="RJT26" s="1538"/>
      <c r="RJU26" s="1538"/>
      <c r="RJV26" s="1538"/>
      <c r="RJW26" s="1538"/>
      <c r="RJX26" s="1538"/>
      <c r="RJY26" s="1538"/>
      <c r="RJZ26" s="1538"/>
      <c r="RKA26" s="1538"/>
      <c r="RKB26" s="1538"/>
      <c r="RKC26" s="1538"/>
      <c r="RKD26" s="1538"/>
      <c r="RKE26" s="1538"/>
      <c r="RKF26" s="1538"/>
      <c r="RKG26" s="1538"/>
      <c r="RKH26" s="1538"/>
      <c r="RKI26" s="1538"/>
      <c r="RKJ26" s="1538"/>
      <c r="RKK26" s="1538"/>
      <c r="RKL26" s="1538"/>
      <c r="RKM26" s="1538"/>
      <c r="RKN26" s="1538"/>
      <c r="RKO26" s="1538"/>
      <c r="RKP26" s="1538"/>
      <c r="RKQ26" s="1538"/>
      <c r="RKR26" s="1538"/>
      <c r="RKS26" s="1538"/>
      <c r="RKT26" s="1538"/>
      <c r="RKU26" s="1538"/>
      <c r="RKV26" s="1538"/>
      <c r="RKW26" s="1538"/>
      <c r="RKX26" s="1538"/>
      <c r="RKY26" s="1538"/>
      <c r="RKZ26" s="1538"/>
      <c r="RLA26" s="1538"/>
      <c r="RLB26" s="1538"/>
      <c r="RLC26" s="1538"/>
      <c r="RLD26" s="1538"/>
      <c r="RLE26" s="1538"/>
      <c r="RLF26" s="1538"/>
      <c r="RLG26" s="1538"/>
      <c r="RLH26" s="1538"/>
      <c r="RLI26" s="1538"/>
      <c r="RLJ26" s="1538"/>
      <c r="RLK26" s="1538"/>
      <c r="RLL26" s="1538"/>
      <c r="RLM26" s="1538"/>
      <c r="RLN26" s="1538"/>
      <c r="RLO26" s="1538"/>
      <c r="RLP26" s="1538"/>
      <c r="RLQ26" s="1538"/>
      <c r="RLR26" s="1538"/>
      <c r="RLS26" s="1538"/>
      <c r="RLT26" s="1538"/>
      <c r="RLU26" s="1538"/>
      <c r="RLV26" s="1538"/>
      <c r="RLW26" s="1538"/>
      <c r="RLX26" s="1538"/>
      <c r="RLY26" s="1538"/>
      <c r="RLZ26" s="1538"/>
      <c r="RMA26" s="1538"/>
      <c r="RMB26" s="1538"/>
      <c r="RMC26" s="1538"/>
      <c r="RMD26" s="1538"/>
      <c r="RME26" s="1538"/>
      <c r="RMF26" s="1538"/>
      <c r="RMG26" s="1538"/>
      <c r="RMH26" s="1538"/>
      <c r="RMI26" s="1538"/>
      <c r="RMJ26" s="1538"/>
      <c r="RMK26" s="1538"/>
      <c r="RML26" s="1538"/>
      <c r="RMM26" s="1538"/>
      <c r="RMN26" s="1538"/>
      <c r="RMO26" s="1538"/>
      <c r="RMP26" s="1538"/>
      <c r="RMQ26" s="1538"/>
      <c r="RMR26" s="1538"/>
      <c r="RMS26" s="1538"/>
      <c r="RMT26" s="1538"/>
      <c r="RMU26" s="1538"/>
      <c r="RMV26" s="1538"/>
      <c r="RMW26" s="1538"/>
      <c r="RMX26" s="1538"/>
      <c r="RMY26" s="1538"/>
      <c r="RMZ26" s="1538"/>
      <c r="RNA26" s="1538"/>
      <c r="RNB26" s="1538"/>
      <c r="RNC26" s="1538"/>
      <c r="RND26" s="1538"/>
      <c r="RNE26" s="1538"/>
      <c r="RNF26" s="1538"/>
      <c r="RNG26" s="1538"/>
      <c r="RNH26" s="1538"/>
      <c r="RNI26" s="1538"/>
      <c r="RNJ26" s="1538"/>
      <c r="RNK26" s="1538"/>
      <c r="RNL26" s="1538"/>
      <c r="RNM26" s="1538"/>
      <c r="RNN26" s="1538"/>
      <c r="RNO26" s="1538"/>
      <c r="RNP26" s="1538"/>
      <c r="RNQ26" s="1538"/>
      <c r="RNR26" s="1538"/>
      <c r="RNS26" s="1538"/>
      <c r="RNT26" s="1538"/>
      <c r="RNU26" s="1538"/>
      <c r="RNV26" s="1538"/>
      <c r="RNW26" s="1538"/>
      <c r="RNX26" s="1538"/>
      <c r="RNY26" s="1538"/>
      <c r="RNZ26" s="1538"/>
      <c r="ROA26" s="1538"/>
      <c r="ROB26" s="1538"/>
      <c r="ROC26" s="1538"/>
      <c r="ROD26" s="1538"/>
      <c r="ROE26" s="1538"/>
      <c r="ROF26" s="1538"/>
      <c r="ROG26" s="1538"/>
      <c r="ROH26" s="1538"/>
      <c r="ROI26" s="1538"/>
      <c r="ROJ26" s="1538"/>
      <c r="ROK26" s="1538"/>
      <c r="ROL26" s="1538"/>
      <c r="ROM26" s="1538"/>
      <c r="RON26" s="1538"/>
      <c r="ROO26" s="1538"/>
      <c r="ROP26" s="1538"/>
      <c r="ROQ26" s="1538"/>
      <c r="ROR26" s="1538"/>
      <c r="ROS26" s="1538"/>
      <c r="ROT26" s="1538"/>
      <c r="ROU26" s="1538"/>
      <c r="ROV26" s="1538"/>
      <c r="ROW26" s="1538"/>
      <c r="ROX26" s="1538"/>
      <c r="ROY26" s="1538"/>
      <c r="ROZ26" s="1538"/>
      <c r="RPA26" s="1538"/>
      <c r="RPB26" s="1538"/>
      <c r="RPC26" s="1538"/>
      <c r="RPD26" s="1538"/>
      <c r="RPE26" s="1538"/>
      <c r="RPF26" s="1538"/>
      <c r="RPG26" s="1538"/>
      <c r="RPH26" s="1538"/>
      <c r="RPI26" s="1538"/>
      <c r="RPJ26" s="1538"/>
      <c r="RPK26" s="1538"/>
      <c r="RPL26" s="1538"/>
      <c r="RPM26" s="1538"/>
      <c r="RPN26" s="1538"/>
      <c r="RPO26" s="1538"/>
      <c r="RPP26" s="1538"/>
      <c r="RPQ26" s="1538"/>
      <c r="RPR26" s="1538"/>
      <c r="RPS26" s="1538"/>
      <c r="RPT26" s="1538"/>
      <c r="RPU26" s="1538"/>
      <c r="RPV26" s="1538"/>
      <c r="RPW26" s="1538"/>
      <c r="RPX26" s="1538"/>
      <c r="RPY26" s="1538"/>
      <c r="RPZ26" s="1538"/>
      <c r="RQA26" s="1538"/>
      <c r="RQB26" s="1538"/>
      <c r="RQC26" s="1538"/>
      <c r="RQD26" s="1538"/>
      <c r="RQE26" s="1538"/>
      <c r="RQF26" s="1538"/>
      <c r="RQG26" s="1538"/>
      <c r="RQH26" s="1538"/>
      <c r="RQI26" s="1538"/>
      <c r="RQJ26" s="1538"/>
      <c r="RQK26" s="1538"/>
      <c r="RQL26" s="1538"/>
      <c r="RQM26" s="1538"/>
      <c r="RQN26" s="1538"/>
      <c r="RQO26" s="1538"/>
      <c r="RQP26" s="1538"/>
      <c r="RQQ26" s="1538"/>
      <c r="RQR26" s="1538"/>
      <c r="RQS26" s="1538"/>
      <c r="RQT26" s="1538"/>
      <c r="RQU26" s="1538"/>
      <c r="RQV26" s="1538"/>
      <c r="RQW26" s="1538"/>
      <c r="RQX26" s="1538"/>
      <c r="RQY26" s="1538"/>
      <c r="RQZ26" s="1538"/>
      <c r="RRA26" s="1538"/>
      <c r="RRB26" s="1538"/>
      <c r="RRC26" s="1538"/>
      <c r="RRD26" s="1538"/>
      <c r="RRE26" s="1538"/>
      <c r="RRF26" s="1538"/>
      <c r="RRG26" s="1538"/>
      <c r="RRH26" s="1538"/>
      <c r="RRI26" s="1538"/>
      <c r="RRJ26" s="1538"/>
      <c r="RRK26" s="1538"/>
      <c r="RRL26" s="1538"/>
      <c r="RRM26" s="1538"/>
      <c r="RRN26" s="1538"/>
      <c r="RRO26" s="1538"/>
      <c r="RRP26" s="1538"/>
      <c r="RRQ26" s="1538"/>
      <c r="RRR26" s="1538"/>
      <c r="RRS26" s="1538"/>
      <c r="RRT26" s="1538"/>
      <c r="RRU26" s="1538"/>
      <c r="RRV26" s="1538"/>
      <c r="RRW26" s="1538"/>
      <c r="RRX26" s="1538"/>
      <c r="RRY26" s="1538"/>
      <c r="RRZ26" s="1538"/>
      <c r="RSA26" s="1538"/>
      <c r="RSB26" s="1538"/>
      <c r="RSC26" s="1538"/>
      <c r="RSD26" s="1538"/>
      <c r="RSE26" s="1538"/>
      <c r="RSF26" s="1538"/>
      <c r="RSG26" s="1538"/>
      <c r="RSH26" s="1538"/>
      <c r="RSI26" s="1538"/>
      <c r="RSJ26" s="1538"/>
      <c r="RSK26" s="1538"/>
      <c r="RSL26" s="1538"/>
      <c r="RSM26" s="1538"/>
      <c r="RSN26" s="1538"/>
      <c r="RSO26" s="1538"/>
      <c r="RSP26" s="1538"/>
      <c r="RSQ26" s="1538"/>
      <c r="RSR26" s="1538"/>
      <c r="RSS26" s="1538"/>
      <c r="RST26" s="1538"/>
      <c r="RSU26" s="1538"/>
      <c r="RSV26" s="1538"/>
      <c r="RSW26" s="1538"/>
      <c r="RSX26" s="1538"/>
      <c r="RSY26" s="1538"/>
      <c r="RSZ26" s="1538"/>
      <c r="RTA26" s="1538"/>
      <c r="RTB26" s="1538"/>
      <c r="RTC26" s="1538"/>
      <c r="RTD26" s="1538"/>
      <c r="RTE26" s="1538"/>
      <c r="RTF26" s="1538"/>
      <c r="RTG26" s="1538"/>
      <c r="RTH26" s="1538"/>
      <c r="RTI26" s="1538"/>
      <c r="RTJ26" s="1538"/>
      <c r="RTK26" s="1538"/>
      <c r="RTL26" s="1538"/>
      <c r="RTM26" s="1538"/>
      <c r="RTN26" s="1538"/>
      <c r="RTO26" s="1538"/>
      <c r="RTP26" s="1538"/>
      <c r="RTQ26" s="1538"/>
      <c r="RTR26" s="1538"/>
      <c r="RTS26" s="1538"/>
      <c r="RTT26" s="1538"/>
      <c r="RTU26" s="1538"/>
      <c r="RTV26" s="1538"/>
      <c r="RTW26" s="1538"/>
      <c r="RTX26" s="1538"/>
      <c r="RTY26" s="1538"/>
      <c r="RTZ26" s="1538"/>
      <c r="RUA26" s="1538"/>
      <c r="RUB26" s="1538"/>
      <c r="RUC26" s="1538"/>
      <c r="RUD26" s="1538"/>
      <c r="RUE26" s="1538"/>
      <c r="RUF26" s="1538"/>
      <c r="RUG26" s="1538"/>
      <c r="RUH26" s="1538"/>
      <c r="RUI26" s="1538"/>
      <c r="RUJ26" s="1538"/>
      <c r="RUK26" s="1538"/>
      <c r="RUL26" s="1538"/>
      <c r="RUM26" s="1538"/>
      <c r="RUN26" s="1538"/>
      <c r="RUO26" s="1538"/>
      <c r="RUP26" s="1538"/>
      <c r="RUQ26" s="1538"/>
      <c r="RUR26" s="1538"/>
      <c r="RUS26" s="1538"/>
      <c r="RUT26" s="1538"/>
      <c r="RUU26" s="1538"/>
      <c r="RUV26" s="1538"/>
      <c r="RUW26" s="1538"/>
      <c r="RUX26" s="1538"/>
      <c r="RUY26" s="1538"/>
      <c r="RUZ26" s="1538"/>
      <c r="RVA26" s="1538"/>
      <c r="RVB26" s="1538"/>
      <c r="RVC26" s="1538"/>
      <c r="RVD26" s="1538"/>
      <c r="RVE26" s="1538"/>
      <c r="RVF26" s="1538"/>
      <c r="RVG26" s="1538"/>
      <c r="RVH26" s="1538"/>
      <c r="RVI26" s="1538"/>
      <c r="RVJ26" s="1538"/>
      <c r="RVK26" s="1538"/>
      <c r="RVL26" s="1538"/>
      <c r="RVM26" s="1538"/>
      <c r="RVN26" s="1538"/>
      <c r="RVO26" s="1538"/>
      <c r="RVP26" s="1538"/>
      <c r="RVQ26" s="1538"/>
      <c r="RVR26" s="1538"/>
      <c r="RVS26" s="1538"/>
      <c r="RVT26" s="1538"/>
      <c r="RVU26" s="1538"/>
      <c r="RVV26" s="1538"/>
      <c r="RVW26" s="1538"/>
      <c r="RVX26" s="1538"/>
      <c r="RVY26" s="1538"/>
      <c r="RVZ26" s="1538"/>
      <c r="RWA26" s="1538"/>
      <c r="RWB26" s="1538"/>
      <c r="RWC26" s="1538"/>
      <c r="RWD26" s="1538"/>
      <c r="RWE26" s="1538"/>
      <c r="RWF26" s="1538"/>
      <c r="RWG26" s="1538"/>
      <c r="RWH26" s="1538"/>
      <c r="RWI26" s="1538"/>
      <c r="RWJ26" s="1538"/>
      <c r="RWK26" s="1538"/>
      <c r="RWL26" s="1538"/>
      <c r="RWM26" s="1538"/>
      <c r="RWN26" s="1538"/>
      <c r="RWO26" s="1538"/>
      <c r="RWP26" s="1538"/>
      <c r="RWQ26" s="1538"/>
      <c r="RWR26" s="1538"/>
      <c r="RWS26" s="1538"/>
      <c r="RWT26" s="1538"/>
      <c r="RWU26" s="1538"/>
      <c r="RWV26" s="1538"/>
      <c r="RWW26" s="1538"/>
      <c r="RWX26" s="1538"/>
      <c r="RWY26" s="1538"/>
      <c r="RWZ26" s="1538"/>
      <c r="RXA26" s="1538"/>
      <c r="RXB26" s="1538"/>
      <c r="RXC26" s="1538"/>
      <c r="RXD26" s="1538"/>
      <c r="RXE26" s="1538"/>
      <c r="RXF26" s="1538"/>
      <c r="RXG26" s="1538"/>
      <c r="RXH26" s="1538"/>
      <c r="RXI26" s="1538"/>
      <c r="RXJ26" s="1538"/>
      <c r="RXK26" s="1538"/>
      <c r="RXL26" s="1538"/>
      <c r="RXM26" s="1538"/>
      <c r="RXN26" s="1538"/>
      <c r="RXO26" s="1538"/>
      <c r="RXP26" s="1538"/>
      <c r="RXQ26" s="1538"/>
      <c r="RXR26" s="1538"/>
      <c r="RXS26" s="1538"/>
      <c r="RXT26" s="1538"/>
      <c r="RXU26" s="1538"/>
      <c r="RXV26" s="1538"/>
      <c r="RXW26" s="1538"/>
      <c r="RXX26" s="1538"/>
      <c r="RXY26" s="1538"/>
      <c r="RXZ26" s="1538"/>
      <c r="RYA26" s="1538"/>
      <c r="RYB26" s="1538"/>
      <c r="RYC26" s="1538"/>
      <c r="RYD26" s="1538"/>
      <c r="RYE26" s="1538"/>
      <c r="RYF26" s="1538"/>
      <c r="RYG26" s="1538"/>
      <c r="RYH26" s="1538"/>
      <c r="RYI26" s="1538"/>
      <c r="RYJ26" s="1538"/>
      <c r="RYK26" s="1538"/>
      <c r="RYL26" s="1538"/>
      <c r="RYM26" s="1538"/>
      <c r="RYN26" s="1538"/>
      <c r="RYO26" s="1538"/>
      <c r="RYP26" s="1538"/>
      <c r="RYQ26" s="1538"/>
      <c r="RYR26" s="1538"/>
      <c r="RYS26" s="1538"/>
      <c r="RYT26" s="1538"/>
      <c r="RYU26" s="1538"/>
      <c r="RYV26" s="1538"/>
      <c r="RYW26" s="1538"/>
      <c r="RYX26" s="1538"/>
      <c r="RYY26" s="1538"/>
      <c r="RYZ26" s="1538"/>
      <c r="RZA26" s="1538"/>
      <c r="RZB26" s="1538"/>
      <c r="RZC26" s="1538"/>
      <c r="RZD26" s="1538"/>
      <c r="RZE26" s="1538"/>
      <c r="RZF26" s="1538"/>
      <c r="RZG26" s="1538"/>
      <c r="RZH26" s="1538"/>
      <c r="RZI26" s="1538"/>
      <c r="RZJ26" s="1538"/>
      <c r="RZK26" s="1538"/>
      <c r="RZL26" s="1538"/>
      <c r="RZM26" s="1538"/>
      <c r="RZN26" s="1538"/>
      <c r="RZO26" s="1538"/>
      <c r="RZP26" s="1538"/>
      <c r="RZQ26" s="1538"/>
      <c r="RZR26" s="1538"/>
      <c r="RZS26" s="1538"/>
      <c r="RZT26" s="1538"/>
      <c r="RZU26" s="1538"/>
      <c r="RZV26" s="1538"/>
      <c r="RZW26" s="1538"/>
      <c r="RZX26" s="1538"/>
      <c r="RZY26" s="1538"/>
      <c r="RZZ26" s="1538"/>
      <c r="SAA26" s="1538"/>
      <c r="SAB26" s="1538"/>
      <c r="SAC26" s="1538"/>
      <c r="SAD26" s="1538"/>
      <c r="SAE26" s="1538"/>
      <c r="SAF26" s="1538"/>
      <c r="SAG26" s="1538"/>
      <c r="SAH26" s="1538"/>
      <c r="SAI26" s="1538"/>
      <c r="SAJ26" s="1538"/>
      <c r="SAK26" s="1538"/>
      <c r="SAL26" s="1538"/>
      <c r="SAM26" s="1538"/>
      <c r="SAN26" s="1538"/>
      <c r="SAO26" s="1538"/>
      <c r="SAP26" s="1538"/>
      <c r="SAQ26" s="1538"/>
      <c r="SAR26" s="1538"/>
      <c r="SAS26" s="1538"/>
      <c r="SAT26" s="1538"/>
      <c r="SAU26" s="1538"/>
      <c r="SAV26" s="1538"/>
      <c r="SAW26" s="1538"/>
      <c r="SAX26" s="1538"/>
      <c r="SAY26" s="1538"/>
      <c r="SAZ26" s="1538"/>
      <c r="SBA26" s="1538"/>
      <c r="SBB26" s="1538"/>
      <c r="SBC26" s="1538"/>
      <c r="SBD26" s="1538"/>
      <c r="SBE26" s="1538"/>
      <c r="SBF26" s="1538"/>
      <c r="SBG26" s="1538"/>
      <c r="SBH26" s="1538"/>
      <c r="SBI26" s="1538"/>
      <c r="SBJ26" s="1538"/>
      <c r="SBK26" s="1538"/>
      <c r="SBL26" s="1538"/>
      <c r="SBM26" s="1538"/>
      <c r="SBN26" s="1538"/>
      <c r="SBO26" s="1538"/>
      <c r="SBP26" s="1538"/>
      <c r="SBQ26" s="1538"/>
      <c r="SBR26" s="1538"/>
      <c r="SBS26" s="1538"/>
      <c r="SBT26" s="1538"/>
      <c r="SBU26" s="1538"/>
      <c r="SBV26" s="1538"/>
      <c r="SBW26" s="1538"/>
      <c r="SBX26" s="1538"/>
      <c r="SBY26" s="1538"/>
      <c r="SBZ26" s="1538"/>
      <c r="SCA26" s="1538"/>
      <c r="SCB26" s="1538"/>
      <c r="SCC26" s="1538"/>
      <c r="SCD26" s="1538"/>
      <c r="SCE26" s="1538"/>
      <c r="SCF26" s="1538"/>
      <c r="SCG26" s="1538"/>
      <c r="SCH26" s="1538"/>
      <c r="SCI26" s="1538"/>
      <c r="SCJ26" s="1538"/>
      <c r="SCK26" s="1538"/>
      <c r="SCL26" s="1538"/>
      <c r="SCM26" s="1538"/>
      <c r="SCN26" s="1538"/>
      <c r="SCO26" s="1538"/>
      <c r="SCP26" s="1538"/>
      <c r="SCQ26" s="1538"/>
      <c r="SCR26" s="1538"/>
      <c r="SCS26" s="1538"/>
      <c r="SCT26" s="1538"/>
      <c r="SCU26" s="1538"/>
      <c r="SCV26" s="1538"/>
      <c r="SCW26" s="1538"/>
      <c r="SCX26" s="1538"/>
      <c r="SCY26" s="1538"/>
      <c r="SCZ26" s="1538"/>
      <c r="SDA26" s="1538"/>
      <c r="SDB26" s="1538"/>
      <c r="SDC26" s="1538"/>
      <c r="SDD26" s="1538"/>
      <c r="SDE26" s="1538"/>
      <c r="SDF26" s="1538"/>
      <c r="SDG26" s="1538"/>
      <c r="SDH26" s="1538"/>
      <c r="SDI26" s="1538"/>
      <c r="SDJ26" s="1538"/>
      <c r="SDK26" s="1538"/>
      <c r="SDL26" s="1538"/>
      <c r="SDM26" s="1538"/>
      <c r="SDN26" s="1538"/>
      <c r="SDO26" s="1538"/>
      <c r="SDP26" s="1538"/>
      <c r="SDQ26" s="1538"/>
      <c r="SDR26" s="1538"/>
      <c r="SDS26" s="1538"/>
      <c r="SDT26" s="1538"/>
      <c r="SDU26" s="1538"/>
      <c r="SDV26" s="1538"/>
      <c r="SDW26" s="1538"/>
      <c r="SDX26" s="1538"/>
      <c r="SDY26" s="1538"/>
      <c r="SDZ26" s="1538"/>
      <c r="SEA26" s="1538"/>
      <c r="SEB26" s="1538"/>
      <c r="SEC26" s="1538"/>
      <c r="SED26" s="1538"/>
      <c r="SEE26" s="1538"/>
      <c r="SEF26" s="1538"/>
      <c r="SEG26" s="1538"/>
      <c r="SEH26" s="1538"/>
      <c r="SEI26" s="1538"/>
      <c r="SEJ26" s="1538"/>
      <c r="SEK26" s="1538"/>
      <c r="SEL26" s="1538"/>
      <c r="SEM26" s="1538"/>
      <c r="SEN26" s="1538"/>
      <c r="SEO26" s="1538"/>
      <c r="SEP26" s="1538"/>
      <c r="SEQ26" s="1538"/>
      <c r="SER26" s="1538"/>
      <c r="SES26" s="1538"/>
      <c r="SET26" s="1538"/>
      <c r="SEU26" s="1538"/>
      <c r="SEV26" s="1538"/>
      <c r="SEW26" s="1538"/>
      <c r="SEX26" s="1538"/>
      <c r="SEY26" s="1538"/>
      <c r="SEZ26" s="1538"/>
      <c r="SFA26" s="1538"/>
      <c r="SFB26" s="1538"/>
      <c r="SFC26" s="1538"/>
      <c r="SFD26" s="1538"/>
      <c r="SFE26" s="1538"/>
      <c r="SFF26" s="1538"/>
      <c r="SFG26" s="1538"/>
      <c r="SFH26" s="1538"/>
      <c r="SFI26" s="1538"/>
      <c r="SFJ26" s="1538"/>
      <c r="SFK26" s="1538"/>
      <c r="SFL26" s="1538"/>
      <c r="SFM26" s="1538"/>
      <c r="SFN26" s="1538"/>
      <c r="SFO26" s="1538"/>
      <c r="SFP26" s="1538"/>
      <c r="SFQ26" s="1538"/>
      <c r="SFR26" s="1538"/>
      <c r="SFS26" s="1538"/>
      <c r="SFT26" s="1538"/>
      <c r="SFU26" s="1538"/>
      <c r="SFV26" s="1538"/>
      <c r="SFW26" s="1538"/>
      <c r="SFX26" s="1538"/>
      <c r="SFY26" s="1538"/>
      <c r="SFZ26" s="1538"/>
      <c r="SGA26" s="1538"/>
      <c r="SGB26" s="1538"/>
      <c r="SGC26" s="1538"/>
      <c r="SGD26" s="1538"/>
      <c r="SGE26" s="1538"/>
      <c r="SGF26" s="1538"/>
      <c r="SGG26" s="1538"/>
      <c r="SGH26" s="1538"/>
      <c r="SGI26" s="1538"/>
      <c r="SGJ26" s="1538"/>
      <c r="SGK26" s="1538"/>
      <c r="SGL26" s="1538"/>
      <c r="SGM26" s="1538"/>
      <c r="SGN26" s="1538"/>
      <c r="SGO26" s="1538"/>
      <c r="SGP26" s="1538"/>
      <c r="SGQ26" s="1538"/>
      <c r="SGR26" s="1538"/>
      <c r="SGS26" s="1538"/>
      <c r="SGT26" s="1538"/>
      <c r="SGU26" s="1538"/>
      <c r="SGV26" s="1538"/>
      <c r="SGW26" s="1538"/>
      <c r="SGX26" s="1538"/>
      <c r="SGY26" s="1538"/>
      <c r="SGZ26" s="1538"/>
      <c r="SHA26" s="1538"/>
      <c r="SHB26" s="1538"/>
      <c r="SHC26" s="1538"/>
      <c r="SHD26" s="1538"/>
      <c r="SHE26" s="1538"/>
      <c r="SHF26" s="1538"/>
      <c r="SHG26" s="1538"/>
      <c r="SHH26" s="1538"/>
      <c r="SHI26" s="1538"/>
      <c r="SHJ26" s="1538"/>
      <c r="SHK26" s="1538"/>
      <c r="SHL26" s="1538"/>
      <c r="SHM26" s="1538"/>
      <c r="SHN26" s="1538"/>
      <c r="SHO26" s="1538"/>
      <c r="SHP26" s="1538"/>
      <c r="SHQ26" s="1538"/>
      <c r="SHR26" s="1538"/>
      <c r="SHS26" s="1538"/>
      <c r="SHT26" s="1538"/>
      <c r="SHU26" s="1538"/>
      <c r="SHV26" s="1538"/>
      <c r="SHW26" s="1538"/>
      <c r="SHX26" s="1538"/>
      <c r="SHY26" s="1538"/>
      <c r="SHZ26" s="1538"/>
      <c r="SIA26" s="1538"/>
      <c r="SIB26" s="1538"/>
      <c r="SIC26" s="1538"/>
      <c r="SID26" s="1538"/>
      <c r="SIE26" s="1538"/>
      <c r="SIF26" s="1538"/>
      <c r="SIG26" s="1538"/>
      <c r="SIH26" s="1538"/>
      <c r="SII26" s="1538"/>
      <c r="SIJ26" s="1538"/>
      <c r="SIK26" s="1538"/>
      <c r="SIL26" s="1538"/>
      <c r="SIM26" s="1538"/>
      <c r="SIN26" s="1538"/>
      <c r="SIO26" s="1538"/>
      <c r="SIP26" s="1538"/>
      <c r="SIQ26" s="1538"/>
      <c r="SIR26" s="1538"/>
      <c r="SIS26" s="1538"/>
      <c r="SIT26" s="1538"/>
      <c r="SIU26" s="1538"/>
      <c r="SIV26" s="1538"/>
      <c r="SIW26" s="1538"/>
      <c r="SIX26" s="1538"/>
      <c r="SIY26" s="1538"/>
      <c r="SIZ26" s="1538"/>
      <c r="SJA26" s="1538"/>
      <c r="SJB26" s="1538"/>
      <c r="SJC26" s="1538"/>
      <c r="SJD26" s="1538"/>
      <c r="SJE26" s="1538"/>
      <c r="SJF26" s="1538"/>
      <c r="SJG26" s="1538"/>
      <c r="SJH26" s="1538"/>
      <c r="SJI26" s="1538"/>
      <c r="SJJ26" s="1538"/>
      <c r="SJK26" s="1538"/>
      <c r="SJL26" s="1538"/>
      <c r="SJM26" s="1538"/>
      <c r="SJN26" s="1538"/>
      <c r="SJO26" s="1538"/>
      <c r="SJP26" s="1538"/>
      <c r="SJQ26" s="1538"/>
      <c r="SJR26" s="1538"/>
      <c r="SJS26" s="1538"/>
      <c r="SJT26" s="1538"/>
      <c r="SJU26" s="1538"/>
      <c r="SJV26" s="1538"/>
      <c r="SJW26" s="1538"/>
      <c r="SJX26" s="1538"/>
      <c r="SJY26" s="1538"/>
      <c r="SJZ26" s="1538"/>
      <c r="SKA26" s="1538"/>
      <c r="SKB26" s="1538"/>
      <c r="SKC26" s="1538"/>
      <c r="SKD26" s="1538"/>
      <c r="SKE26" s="1538"/>
      <c r="SKF26" s="1538"/>
      <c r="SKG26" s="1538"/>
      <c r="SKH26" s="1538"/>
      <c r="SKI26" s="1538"/>
      <c r="SKJ26" s="1538"/>
      <c r="SKK26" s="1538"/>
      <c r="SKL26" s="1538"/>
      <c r="SKM26" s="1538"/>
      <c r="SKN26" s="1538"/>
      <c r="SKO26" s="1538"/>
      <c r="SKP26" s="1538"/>
      <c r="SKQ26" s="1538"/>
      <c r="SKR26" s="1538"/>
      <c r="SKS26" s="1538"/>
      <c r="SKT26" s="1538"/>
      <c r="SKU26" s="1538"/>
      <c r="SKV26" s="1538"/>
      <c r="SKW26" s="1538"/>
      <c r="SKX26" s="1538"/>
      <c r="SKY26" s="1538"/>
      <c r="SKZ26" s="1538"/>
      <c r="SLA26" s="1538"/>
      <c r="SLB26" s="1538"/>
      <c r="SLC26" s="1538"/>
      <c r="SLD26" s="1538"/>
      <c r="SLE26" s="1538"/>
      <c r="SLF26" s="1538"/>
      <c r="SLG26" s="1538"/>
      <c r="SLH26" s="1538"/>
      <c r="SLI26" s="1538"/>
      <c r="SLJ26" s="1538"/>
      <c r="SLK26" s="1538"/>
      <c r="SLL26" s="1538"/>
      <c r="SLM26" s="1538"/>
      <c r="SLN26" s="1538"/>
      <c r="SLO26" s="1538"/>
      <c r="SLP26" s="1538"/>
      <c r="SLQ26" s="1538"/>
      <c r="SLR26" s="1538"/>
      <c r="SLS26" s="1538"/>
      <c r="SLT26" s="1538"/>
      <c r="SLU26" s="1538"/>
      <c r="SLV26" s="1538"/>
      <c r="SLW26" s="1538"/>
      <c r="SLX26" s="1538"/>
      <c r="SLY26" s="1538"/>
      <c r="SLZ26" s="1538"/>
      <c r="SMA26" s="1538"/>
      <c r="SMB26" s="1538"/>
      <c r="SMC26" s="1538"/>
      <c r="SMD26" s="1538"/>
      <c r="SME26" s="1538"/>
      <c r="SMF26" s="1538"/>
      <c r="SMG26" s="1538"/>
      <c r="SMH26" s="1538"/>
      <c r="SMI26" s="1538"/>
      <c r="SMJ26" s="1538"/>
      <c r="SMK26" s="1538"/>
      <c r="SML26" s="1538"/>
      <c r="SMM26" s="1538"/>
      <c r="SMN26" s="1538"/>
      <c r="SMO26" s="1538"/>
      <c r="SMP26" s="1538"/>
      <c r="SMQ26" s="1538"/>
      <c r="SMR26" s="1538"/>
      <c r="SMS26" s="1538"/>
      <c r="SMT26" s="1538"/>
      <c r="SMU26" s="1538"/>
      <c r="SMV26" s="1538"/>
      <c r="SMW26" s="1538"/>
      <c r="SMX26" s="1538"/>
      <c r="SMY26" s="1538"/>
      <c r="SMZ26" s="1538"/>
      <c r="SNA26" s="1538"/>
      <c r="SNB26" s="1538"/>
      <c r="SNC26" s="1538"/>
      <c r="SND26" s="1538"/>
      <c r="SNE26" s="1538"/>
      <c r="SNF26" s="1538"/>
      <c r="SNG26" s="1538"/>
      <c r="SNH26" s="1538"/>
      <c r="SNI26" s="1538"/>
      <c r="SNJ26" s="1538"/>
      <c r="SNK26" s="1538"/>
      <c r="SNL26" s="1538"/>
      <c r="SNM26" s="1538"/>
      <c r="SNN26" s="1538"/>
      <c r="SNO26" s="1538"/>
      <c r="SNP26" s="1538"/>
      <c r="SNQ26" s="1538"/>
      <c r="SNR26" s="1538"/>
      <c r="SNS26" s="1538"/>
      <c r="SNT26" s="1538"/>
      <c r="SNU26" s="1538"/>
      <c r="SNV26" s="1538"/>
      <c r="SNW26" s="1538"/>
      <c r="SNX26" s="1538"/>
      <c r="SNY26" s="1538"/>
      <c r="SNZ26" s="1538"/>
      <c r="SOA26" s="1538"/>
      <c r="SOB26" s="1538"/>
      <c r="SOC26" s="1538"/>
      <c r="SOD26" s="1538"/>
      <c r="SOE26" s="1538"/>
      <c r="SOF26" s="1538"/>
      <c r="SOG26" s="1538"/>
      <c r="SOH26" s="1538"/>
      <c r="SOI26" s="1538"/>
      <c r="SOJ26" s="1538"/>
      <c r="SOK26" s="1538"/>
      <c r="SOL26" s="1538"/>
      <c r="SOM26" s="1538"/>
      <c r="SON26" s="1538"/>
      <c r="SOO26" s="1538"/>
      <c r="SOP26" s="1538"/>
      <c r="SOQ26" s="1538"/>
      <c r="SOR26" s="1538"/>
      <c r="SOS26" s="1538"/>
      <c r="SOT26" s="1538"/>
      <c r="SOU26" s="1538"/>
      <c r="SOV26" s="1538"/>
      <c r="SOW26" s="1538"/>
      <c r="SOX26" s="1538"/>
      <c r="SOY26" s="1538"/>
      <c r="SOZ26" s="1538"/>
      <c r="SPA26" s="1538"/>
      <c r="SPB26" s="1538"/>
      <c r="SPC26" s="1538"/>
      <c r="SPD26" s="1538"/>
      <c r="SPE26" s="1538"/>
      <c r="SPF26" s="1538"/>
      <c r="SPG26" s="1538"/>
      <c r="SPH26" s="1538"/>
      <c r="SPI26" s="1538"/>
      <c r="SPJ26" s="1538"/>
      <c r="SPK26" s="1538"/>
      <c r="SPL26" s="1538"/>
      <c r="SPM26" s="1538"/>
      <c r="SPN26" s="1538"/>
      <c r="SPO26" s="1538"/>
      <c r="SPP26" s="1538"/>
      <c r="SPQ26" s="1538"/>
      <c r="SPR26" s="1538"/>
      <c r="SPS26" s="1538"/>
      <c r="SPT26" s="1538"/>
      <c r="SPU26" s="1538"/>
      <c r="SPV26" s="1538"/>
      <c r="SPW26" s="1538"/>
      <c r="SPX26" s="1538"/>
      <c r="SPY26" s="1538"/>
      <c r="SPZ26" s="1538"/>
      <c r="SQA26" s="1538"/>
      <c r="SQB26" s="1538"/>
      <c r="SQC26" s="1538"/>
      <c r="SQD26" s="1538"/>
      <c r="SQE26" s="1538"/>
      <c r="SQF26" s="1538"/>
      <c r="SQG26" s="1538"/>
      <c r="SQH26" s="1538"/>
      <c r="SQI26" s="1538"/>
      <c r="SQJ26" s="1538"/>
      <c r="SQK26" s="1538"/>
      <c r="SQL26" s="1538"/>
      <c r="SQM26" s="1538"/>
      <c r="SQN26" s="1538"/>
      <c r="SQO26" s="1538"/>
      <c r="SQP26" s="1538"/>
      <c r="SQQ26" s="1538"/>
      <c r="SQR26" s="1538"/>
      <c r="SQS26" s="1538"/>
      <c r="SQT26" s="1538"/>
      <c r="SQU26" s="1538"/>
      <c r="SQV26" s="1538"/>
      <c r="SQW26" s="1538"/>
      <c r="SQX26" s="1538"/>
      <c r="SQY26" s="1538"/>
      <c r="SQZ26" s="1538"/>
      <c r="SRA26" s="1538"/>
      <c r="SRB26" s="1538"/>
      <c r="SRC26" s="1538"/>
      <c r="SRD26" s="1538"/>
      <c r="SRE26" s="1538"/>
      <c r="SRF26" s="1538"/>
      <c r="SRG26" s="1538"/>
      <c r="SRH26" s="1538"/>
      <c r="SRI26" s="1538"/>
      <c r="SRJ26" s="1538"/>
      <c r="SRK26" s="1538"/>
      <c r="SRL26" s="1538"/>
      <c r="SRM26" s="1538"/>
      <c r="SRN26" s="1538"/>
      <c r="SRO26" s="1538"/>
      <c r="SRP26" s="1538"/>
      <c r="SRQ26" s="1538"/>
      <c r="SRR26" s="1538"/>
      <c r="SRS26" s="1538"/>
      <c r="SRT26" s="1538"/>
      <c r="SRU26" s="1538"/>
      <c r="SRV26" s="1538"/>
      <c r="SRW26" s="1538"/>
      <c r="SRX26" s="1538"/>
      <c r="SRY26" s="1538"/>
      <c r="SRZ26" s="1538"/>
      <c r="SSA26" s="1538"/>
      <c r="SSB26" s="1538"/>
      <c r="SSC26" s="1538"/>
      <c r="SSD26" s="1538"/>
      <c r="SSE26" s="1538"/>
      <c r="SSF26" s="1538"/>
      <c r="SSG26" s="1538"/>
      <c r="SSH26" s="1538"/>
      <c r="SSI26" s="1538"/>
      <c r="SSJ26" s="1538"/>
      <c r="SSK26" s="1538"/>
      <c r="SSL26" s="1538"/>
      <c r="SSM26" s="1538"/>
      <c r="SSN26" s="1538"/>
      <c r="SSO26" s="1538"/>
      <c r="SSP26" s="1538"/>
      <c r="SSQ26" s="1538"/>
      <c r="SSR26" s="1538"/>
      <c r="SSS26" s="1538"/>
      <c r="SST26" s="1538"/>
      <c r="SSU26" s="1538"/>
      <c r="SSV26" s="1538"/>
      <c r="SSW26" s="1538"/>
      <c r="SSX26" s="1538"/>
      <c r="SSY26" s="1538"/>
      <c r="SSZ26" s="1538"/>
      <c r="STA26" s="1538"/>
      <c r="STB26" s="1538"/>
      <c r="STC26" s="1538"/>
      <c r="STD26" s="1538"/>
      <c r="STE26" s="1538"/>
      <c r="STF26" s="1538"/>
      <c r="STG26" s="1538"/>
      <c r="STH26" s="1538"/>
      <c r="STI26" s="1538"/>
      <c r="STJ26" s="1538"/>
      <c r="STK26" s="1538"/>
      <c r="STL26" s="1538"/>
      <c r="STM26" s="1538"/>
      <c r="STN26" s="1538"/>
      <c r="STO26" s="1538"/>
      <c r="STP26" s="1538"/>
      <c r="STQ26" s="1538"/>
      <c r="STR26" s="1538"/>
      <c r="STS26" s="1538"/>
      <c r="STT26" s="1538"/>
      <c r="STU26" s="1538"/>
      <c r="STV26" s="1538"/>
      <c r="STW26" s="1538"/>
      <c r="STX26" s="1538"/>
      <c r="STY26" s="1538"/>
      <c r="STZ26" s="1538"/>
      <c r="SUA26" s="1538"/>
      <c r="SUB26" s="1538"/>
      <c r="SUC26" s="1538"/>
      <c r="SUD26" s="1538"/>
      <c r="SUE26" s="1538"/>
      <c r="SUF26" s="1538"/>
      <c r="SUG26" s="1538"/>
      <c r="SUH26" s="1538"/>
      <c r="SUI26" s="1538"/>
      <c r="SUJ26" s="1538"/>
      <c r="SUK26" s="1538"/>
      <c r="SUL26" s="1538"/>
      <c r="SUM26" s="1538"/>
      <c r="SUN26" s="1538"/>
      <c r="SUO26" s="1538"/>
      <c r="SUP26" s="1538"/>
      <c r="SUQ26" s="1538"/>
      <c r="SUR26" s="1538"/>
      <c r="SUS26" s="1538"/>
      <c r="SUT26" s="1538"/>
      <c r="SUU26" s="1538"/>
      <c r="SUV26" s="1538"/>
      <c r="SUW26" s="1538"/>
      <c r="SUX26" s="1538"/>
      <c r="SUY26" s="1538"/>
      <c r="SUZ26" s="1538"/>
      <c r="SVA26" s="1538"/>
      <c r="SVB26" s="1538"/>
      <c r="SVC26" s="1538"/>
      <c r="SVD26" s="1538"/>
      <c r="SVE26" s="1538"/>
      <c r="SVF26" s="1538"/>
      <c r="SVG26" s="1538"/>
      <c r="SVH26" s="1538"/>
      <c r="SVI26" s="1538"/>
      <c r="SVJ26" s="1538"/>
      <c r="SVK26" s="1538"/>
      <c r="SVL26" s="1538"/>
      <c r="SVM26" s="1538"/>
      <c r="SVN26" s="1538"/>
      <c r="SVO26" s="1538"/>
      <c r="SVP26" s="1538"/>
      <c r="SVQ26" s="1538"/>
      <c r="SVR26" s="1538"/>
      <c r="SVS26" s="1538"/>
      <c r="SVT26" s="1538"/>
      <c r="SVU26" s="1538"/>
      <c r="SVV26" s="1538"/>
      <c r="SVW26" s="1538"/>
      <c r="SVX26" s="1538"/>
      <c r="SVY26" s="1538"/>
      <c r="SVZ26" s="1538"/>
      <c r="SWA26" s="1538"/>
      <c r="SWB26" s="1538"/>
      <c r="SWC26" s="1538"/>
      <c r="SWD26" s="1538"/>
      <c r="SWE26" s="1538"/>
      <c r="SWF26" s="1538"/>
      <c r="SWG26" s="1538"/>
      <c r="SWH26" s="1538"/>
      <c r="SWI26" s="1538"/>
      <c r="SWJ26" s="1538"/>
      <c r="SWK26" s="1538"/>
      <c r="SWL26" s="1538"/>
      <c r="SWM26" s="1538"/>
      <c r="SWN26" s="1538"/>
      <c r="SWO26" s="1538"/>
      <c r="SWP26" s="1538"/>
      <c r="SWQ26" s="1538"/>
      <c r="SWR26" s="1538"/>
      <c r="SWS26" s="1538"/>
      <c r="SWT26" s="1538"/>
      <c r="SWU26" s="1538"/>
      <c r="SWV26" s="1538"/>
      <c r="SWW26" s="1538"/>
      <c r="SWX26" s="1538"/>
      <c r="SWY26" s="1538"/>
      <c r="SWZ26" s="1538"/>
      <c r="SXA26" s="1538"/>
      <c r="SXB26" s="1538"/>
      <c r="SXC26" s="1538"/>
      <c r="SXD26" s="1538"/>
      <c r="SXE26" s="1538"/>
      <c r="SXF26" s="1538"/>
      <c r="SXG26" s="1538"/>
      <c r="SXH26" s="1538"/>
      <c r="SXI26" s="1538"/>
      <c r="SXJ26" s="1538"/>
      <c r="SXK26" s="1538"/>
      <c r="SXL26" s="1538"/>
      <c r="SXM26" s="1538"/>
      <c r="SXN26" s="1538"/>
      <c r="SXO26" s="1538"/>
      <c r="SXP26" s="1538"/>
      <c r="SXQ26" s="1538"/>
      <c r="SXR26" s="1538"/>
      <c r="SXS26" s="1538"/>
      <c r="SXT26" s="1538"/>
      <c r="SXU26" s="1538"/>
      <c r="SXV26" s="1538"/>
      <c r="SXW26" s="1538"/>
      <c r="SXX26" s="1538"/>
      <c r="SXY26" s="1538"/>
      <c r="SXZ26" s="1538"/>
      <c r="SYA26" s="1538"/>
      <c r="SYB26" s="1538"/>
      <c r="SYC26" s="1538"/>
      <c r="SYD26" s="1538"/>
      <c r="SYE26" s="1538"/>
      <c r="SYF26" s="1538"/>
      <c r="SYG26" s="1538"/>
      <c r="SYH26" s="1538"/>
      <c r="SYI26" s="1538"/>
      <c r="SYJ26" s="1538"/>
      <c r="SYK26" s="1538"/>
      <c r="SYL26" s="1538"/>
      <c r="SYM26" s="1538"/>
      <c r="SYN26" s="1538"/>
      <c r="SYO26" s="1538"/>
      <c r="SYP26" s="1538"/>
      <c r="SYQ26" s="1538"/>
      <c r="SYR26" s="1538"/>
      <c r="SYS26" s="1538"/>
      <c r="SYT26" s="1538"/>
      <c r="SYU26" s="1538"/>
      <c r="SYV26" s="1538"/>
      <c r="SYW26" s="1538"/>
      <c r="SYX26" s="1538"/>
      <c r="SYY26" s="1538"/>
      <c r="SYZ26" s="1538"/>
      <c r="SZA26" s="1538"/>
      <c r="SZB26" s="1538"/>
      <c r="SZC26" s="1538"/>
      <c r="SZD26" s="1538"/>
      <c r="SZE26" s="1538"/>
      <c r="SZF26" s="1538"/>
      <c r="SZG26" s="1538"/>
      <c r="SZH26" s="1538"/>
      <c r="SZI26" s="1538"/>
      <c r="SZJ26" s="1538"/>
      <c r="SZK26" s="1538"/>
      <c r="SZL26" s="1538"/>
      <c r="SZM26" s="1538"/>
      <c r="SZN26" s="1538"/>
      <c r="SZO26" s="1538"/>
      <c r="SZP26" s="1538"/>
      <c r="SZQ26" s="1538"/>
      <c r="SZR26" s="1538"/>
      <c r="SZS26" s="1538"/>
      <c r="SZT26" s="1538"/>
      <c r="SZU26" s="1538"/>
      <c r="SZV26" s="1538"/>
      <c r="SZW26" s="1538"/>
      <c r="SZX26" s="1538"/>
      <c r="SZY26" s="1538"/>
      <c r="SZZ26" s="1538"/>
      <c r="TAA26" s="1538"/>
      <c r="TAB26" s="1538"/>
      <c r="TAC26" s="1538"/>
      <c r="TAD26" s="1538"/>
      <c r="TAE26" s="1538"/>
      <c r="TAF26" s="1538"/>
      <c r="TAG26" s="1538"/>
      <c r="TAH26" s="1538"/>
      <c r="TAI26" s="1538"/>
      <c r="TAJ26" s="1538"/>
      <c r="TAK26" s="1538"/>
      <c r="TAL26" s="1538"/>
      <c r="TAM26" s="1538"/>
      <c r="TAN26" s="1538"/>
      <c r="TAO26" s="1538"/>
      <c r="TAP26" s="1538"/>
      <c r="TAQ26" s="1538"/>
      <c r="TAR26" s="1538"/>
      <c r="TAS26" s="1538"/>
      <c r="TAT26" s="1538"/>
      <c r="TAU26" s="1538"/>
      <c r="TAV26" s="1538"/>
      <c r="TAW26" s="1538"/>
      <c r="TAX26" s="1538"/>
      <c r="TAY26" s="1538"/>
      <c r="TAZ26" s="1538"/>
      <c r="TBA26" s="1538"/>
      <c r="TBB26" s="1538"/>
      <c r="TBC26" s="1538"/>
      <c r="TBD26" s="1538"/>
      <c r="TBE26" s="1538"/>
      <c r="TBF26" s="1538"/>
      <c r="TBG26" s="1538"/>
      <c r="TBH26" s="1538"/>
      <c r="TBI26" s="1538"/>
      <c r="TBJ26" s="1538"/>
      <c r="TBK26" s="1538"/>
      <c r="TBL26" s="1538"/>
      <c r="TBM26" s="1538"/>
      <c r="TBN26" s="1538"/>
      <c r="TBO26" s="1538"/>
      <c r="TBP26" s="1538"/>
      <c r="TBQ26" s="1538"/>
      <c r="TBR26" s="1538"/>
      <c r="TBS26" s="1538"/>
      <c r="TBT26" s="1538"/>
      <c r="TBU26" s="1538"/>
      <c r="TBV26" s="1538"/>
      <c r="TBW26" s="1538"/>
      <c r="TBX26" s="1538"/>
      <c r="TBY26" s="1538"/>
      <c r="TBZ26" s="1538"/>
      <c r="TCA26" s="1538"/>
      <c r="TCB26" s="1538"/>
      <c r="TCC26" s="1538"/>
      <c r="TCD26" s="1538"/>
      <c r="TCE26" s="1538"/>
      <c r="TCF26" s="1538"/>
      <c r="TCG26" s="1538"/>
      <c r="TCH26" s="1538"/>
      <c r="TCI26" s="1538"/>
      <c r="TCJ26" s="1538"/>
      <c r="TCK26" s="1538"/>
      <c r="TCL26" s="1538"/>
      <c r="TCM26" s="1538"/>
      <c r="TCN26" s="1538"/>
      <c r="TCO26" s="1538"/>
      <c r="TCP26" s="1538"/>
      <c r="TCQ26" s="1538"/>
      <c r="TCR26" s="1538"/>
      <c r="TCS26" s="1538"/>
      <c r="TCT26" s="1538"/>
      <c r="TCU26" s="1538"/>
      <c r="TCV26" s="1538"/>
      <c r="TCW26" s="1538"/>
      <c r="TCX26" s="1538"/>
      <c r="TCY26" s="1538"/>
      <c r="TCZ26" s="1538"/>
      <c r="TDA26" s="1538"/>
      <c r="TDB26" s="1538"/>
      <c r="TDC26" s="1538"/>
      <c r="TDD26" s="1538"/>
      <c r="TDE26" s="1538"/>
      <c r="TDF26" s="1538"/>
      <c r="TDG26" s="1538"/>
      <c r="TDH26" s="1538"/>
      <c r="TDI26" s="1538"/>
      <c r="TDJ26" s="1538"/>
      <c r="TDK26" s="1538"/>
      <c r="TDL26" s="1538"/>
      <c r="TDM26" s="1538"/>
      <c r="TDN26" s="1538"/>
      <c r="TDO26" s="1538"/>
      <c r="TDP26" s="1538"/>
      <c r="TDQ26" s="1538"/>
      <c r="TDR26" s="1538"/>
      <c r="TDS26" s="1538"/>
      <c r="TDT26" s="1538"/>
      <c r="TDU26" s="1538"/>
      <c r="TDV26" s="1538"/>
      <c r="TDW26" s="1538"/>
      <c r="TDX26" s="1538"/>
      <c r="TDY26" s="1538"/>
      <c r="TDZ26" s="1538"/>
      <c r="TEA26" s="1538"/>
      <c r="TEB26" s="1538"/>
      <c r="TEC26" s="1538"/>
      <c r="TED26" s="1538"/>
      <c r="TEE26" s="1538"/>
      <c r="TEF26" s="1538"/>
      <c r="TEG26" s="1538"/>
      <c r="TEH26" s="1538"/>
      <c r="TEI26" s="1538"/>
      <c r="TEJ26" s="1538"/>
      <c r="TEK26" s="1538"/>
      <c r="TEL26" s="1538"/>
      <c r="TEM26" s="1538"/>
      <c r="TEN26" s="1538"/>
      <c r="TEO26" s="1538"/>
      <c r="TEP26" s="1538"/>
      <c r="TEQ26" s="1538"/>
      <c r="TER26" s="1538"/>
      <c r="TES26" s="1538"/>
      <c r="TET26" s="1538"/>
      <c r="TEU26" s="1538"/>
      <c r="TEV26" s="1538"/>
      <c r="TEW26" s="1538"/>
      <c r="TEX26" s="1538"/>
      <c r="TEY26" s="1538"/>
      <c r="TEZ26" s="1538"/>
      <c r="TFA26" s="1538"/>
      <c r="TFB26" s="1538"/>
      <c r="TFC26" s="1538"/>
      <c r="TFD26" s="1538"/>
      <c r="TFE26" s="1538"/>
      <c r="TFF26" s="1538"/>
      <c r="TFG26" s="1538"/>
      <c r="TFH26" s="1538"/>
      <c r="TFI26" s="1538"/>
      <c r="TFJ26" s="1538"/>
      <c r="TFK26" s="1538"/>
      <c r="TFL26" s="1538"/>
      <c r="TFM26" s="1538"/>
      <c r="TFN26" s="1538"/>
      <c r="TFO26" s="1538"/>
      <c r="TFP26" s="1538"/>
      <c r="TFQ26" s="1538"/>
      <c r="TFR26" s="1538"/>
      <c r="TFS26" s="1538"/>
      <c r="TFT26" s="1538"/>
      <c r="TFU26" s="1538"/>
      <c r="TFV26" s="1538"/>
      <c r="TFW26" s="1538"/>
      <c r="TFX26" s="1538"/>
      <c r="TFY26" s="1538"/>
      <c r="TFZ26" s="1538"/>
      <c r="TGA26" s="1538"/>
      <c r="TGB26" s="1538"/>
      <c r="TGC26" s="1538"/>
      <c r="TGD26" s="1538"/>
      <c r="TGE26" s="1538"/>
      <c r="TGF26" s="1538"/>
      <c r="TGG26" s="1538"/>
      <c r="TGH26" s="1538"/>
      <c r="TGI26" s="1538"/>
      <c r="TGJ26" s="1538"/>
      <c r="TGK26" s="1538"/>
      <c r="TGL26" s="1538"/>
      <c r="TGM26" s="1538"/>
      <c r="TGN26" s="1538"/>
      <c r="TGO26" s="1538"/>
      <c r="TGP26" s="1538"/>
      <c r="TGQ26" s="1538"/>
      <c r="TGR26" s="1538"/>
      <c r="TGS26" s="1538"/>
      <c r="TGT26" s="1538"/>
      <c r="TGU26" s="1538"/>
      <c r="TGV26" s="1538"/>
      <c r="TGW26" s="1538"/>
      <c r="TGX26" s="1538"/>
      <c r="TGY26" s="1538"/>
      <c r="TGZ26" s="1538"/>
      <c r="THA26" s="1538"/>
      <c r="THB26" s="1538"/>
      <c r="THC26" s="1538"/>
      <c r="THD26" s="1538"/>
      <c r="THE26" s="1538"/>
      <c r="THF26" s="1538"/>
      <c r="THG26" s="1538"/>
      <c r="THH26" s="1538"/>
      <c r="THI26" s="1538"/>
      <c r="THJ26" s="1538"/>
      <c r="THK26" s="1538"/>
      <c r="THL26" s="1538"/>
      <c r="THM26" s="1538"/>
      <c r="THN26" s="1538"/>
      <c r="THO26" s="1538"/>
      <c r="THP26" s="1538"/>
      <c r="THQ26" s="1538"/>
      <c r="THR26" s="1538"/>
      <c r="THS26" s="1538"/>
      <c r="THT26" s="1538"/>
      <c r="THU26" s="1538"/>
      <c r="THV26" s="1538"/>
      <c r="THW26" s="1538"/>
      <c r="THX26" s="1538"/>
      <c r="THY26" s="1538"/>
      <c r="THZ26" s="1538"/>
      <c r="TIA26" s="1538"/>
      <c r="TIB26" s="1538"/>
      <c r="TIC26" s="1538"/>
      <c r="TID26" s="1538"/>
      <c r="TIE26" s="1538"/>
      <c r="TIF26" s="1538"/>
      <c r="TIG26" s="1538"/>
      <c r="TIH26" s="1538"/>
      <c r="TII26" s="1538"/>
      <c r="TIJ26" s="1538"/>
      <c r="TIK26" s="1538"/>
      <c r="TIL26" s="1538"/>
      <c r="TIM26" s="1538"/>
      <c r="TIN26" s="1538"/>
      <c r="TIO26" s="1538"/>
      <c r="TIP26" s="1538"/>
      <c r="TIQ26" s="1538"/>
      <c r="TIR26" s="1538"/>
      <c r="TIS26" s="1538"/>
      <c r="TIT26" s="1538"/>
      <c r="TIU26" s="1538"/>
      <c r="TIV26" s="1538"/>
      <c r="TIW26" s="1538"/>
      <c r="TIX26" s="1538"/>
      <c r="TIY26" s="1538"/>
      <c r="TIZ26" s="1538"/>
      <c r="TJA26" s="1538"/>
      <c r="TJB26" s="1538"/>
      <c r="TJC26" s="1538"/>
      <c r="TJD26" s="1538"/>
      <c r="TJE26" s="1538"/>
      <c r="TJF26" s="1538"/>
      <c r="TJG26" s="1538"/>
      <c r="TJH26" s="1538"/>
      <c r="TJI26" s="1538"/>
      <c r="TJJ26" s="1538"/>
      <c r="TJK26" s="1538"/>
      <c r="TJL26" s="1538"/>
      <c r="TJM26" s="1538"/>
      <c r="TJN26" s="1538"/>
      <c r="TJO26" s="1538"/>
      <c r="TJP26" s="1538"/>
      <c r="TJQ26" s="1538"/>
      <c r="TJR26" s="1538"/>
      <c r="TJS26" s="1538"/>
      <c r="TJT26" s="1538"/>
      <c r="TJU26" s="1538"/>
      <c r="TJV26" s="1538"/>
      <c r="TJW26" s="1538"/>
      <c r="TJX26" s="1538"/>
      <c r="TJY26" s="1538"/>
      <c r="TJZ26" s="1538"/>
      <c r="TKA26" s="1538"/>
      <c r="TKB26" s="1538"/>
      <c r="TKC26" s="1538"/>
      <c r="TKD26" s="1538"/>
      <c r="TKE26" s="1538"/>
      <c r="TKF26" s="1538"/>
      <c r="TKG26" s="1538"/>
      <c r="TKH26" s="1538"/>
      <c r="TKI26" s="1538"/>
      <c r="TKJ26" s="1538"/>
      <c r="TKK26" s="1538"/>
      <c r="TKL26" s="1538"/>
      <c r="TKM26" s="1538"/>
      <c r="TKN26" s="1538"/>
      <c r="TKO26" s="1538"/>
      <c r="TKP26" s="1538"/>
      <c r="TKQ26" s="1538"/>
      <c r="TKR26" s="1538"/>
      <c r="TKS26" s="1538"/>
      <c r="TKT26" s="1538"/>
      <c r="TKU26" s="1538"/>
      <c r="TKV26" s="1538"/>
      <c r="TKW26" s="1538"/>
      <c r="TKX26" s="1538"/>
      <c r="TKY26" s="1538"/>
      <c r="TKZ26" s="1538"/>
      <c r="TLA26" s="1538"/>
      <c r="TLB26" s="1538"/>
      <c r="TLC26" s="1538"/>
      <c r="TLD26" s="1538"/>
      <c r="TLE26" s="1538"/>
      <c r="TLF26" s="1538"/>
      <c r="TLG26" s="1538"/>
      <c r="TLH26" s="1538"/>
      <c r="TLI26" s="1538"/>
      <c r="TLJ26" s="1538"/>
      <c r="TLK26" s="1538"/>
      <c r="TLL26" s="1538"/>
      <c r="TLM26" s="1538"/>
      <c r="TLN26" s="1538"/>
      <c r="TLO26" s="1538"/>
      <c r="TLP26" s="1538"/>
      <c r="TLQ26" s="1538"/>
      <c r="TLR26" s="1538"/>
      <c r="TLS26" s="1538"/>
      <c r="TLT26" s="1538"/>
      <c r="TLU26" s="1538"/>
      <c r="TLV26" s="1538"/>
      <c r="TLW26" s="1538"/>
      <c r="TLX26" s="1538"/>
      <c r="TLY26" s="1538"/>
      <c r="TLZ26" s="1538"/>
      <c r="TMA26" s="1538"/>
      <c r="TMB26" s="1538"/>
      <c r="TMC26" s="1538"/>
      <c r="TMD26" s="1538"/>
      <c r="TME26" s="1538"/>
      <c r="TMF26" s="1538"/>
      <c r="TMG26" s="1538"/>
      <c r="TMH26" s="1538"/>
      <c r="TMI26" s="1538"/>
      <c r="TMJ26" s="1538"/>
      <c r="TMK26" s="1538"/>
      <c r="TML26" s="1538"/>
      <c r="TMM26" s="1538"/>
      <c r="TMN26" s="1538"/>
      <c r="TMO26" s="1538"/>
      <c r="TMP26" s="1538"/>
      <c r="TMQ26" s="1538"/>
      <c r="TMR26" s="1538"/>
      <c r="TMS26" s="1538"/>
      <c r="TMT26" s="1538"/>
      <c r="TMU26" s="1538"/>
      <c r="TMV26" s="1538"/>
      <c r="TMW26" s="1538"/>
      <c r="TMX26" s="1538"/>
      <c r="TMY26" s="1538"/>
      <c r="TMZ26" s="1538"/>
      <c r="TNA26" s="1538"/>
      <c r="TNB26" s="1538"/>
      <c r="TNC26" s="1538"/>
      <c r="TND26" s="1538"/>
      <c r="TNE26" s="1538"/>
      <c r="TNF26" s="1538"/>
      <c r="TNG26" s="1538"/>
      <c r="TNH26" s="1538"/>
      <c r="TNI26" s="1538"/>
      <c r="TNJ26" s="1538"/>
      <c r="TNK26" s="1538"/>
      <c r="TNL26" s="1538"/>
      <c r="TNM26" s="1538"/>
      <c r="TNN26" s="1538"/>
      <c r="TNO26" s="1538"/>
      <c r="TNP26" s="1538"/>
      <c r="TNQ26" s="1538"/>
      <c r="TNR26" s="1538"/>
      <c r="TNS26" s="1538"/>
      <c r="TNT26" s="1538"/>
      <c r="TNU26" s="1538"/>
      <c r="TNV26" s="1538"/>
      <c r="TNW26" s="1538"/>
      <c r="TNX26" s="1538"/>
      <c r="TNY26" s="1538"/>
      <c r="TNZ26" s="1538"/>
      <c r="TOA26" s="1538"/>
      <c r="TOB26" s="1538"/>
      <c r="TOC26" s="1538"/>
      <c r="TOD26" s="1538"/>
      <c r="TOE26" s="1538"/>
      <c r="TOF26" s="1538"/>
      <c r="TOG26" s="1538"/>
      <c r="TOH26" s="1538"/>
      <c r="TOI26" s="1538"/>
      <c r="TOJ26" s="1538"/>
      <c r="TOK26" s="1538"/>
      <c r="TOL26" s="1538"/>
      <c r="TOM26" s="1538"/>
      <c r="TON26" s="1538"/>
      <c r="TOO26" s="1538"/>
      <c r="TOP26" s="1538"/>
      <c r="TOQ26" s="1538"/>
      <c r="TOR26" s="1538"/>
      <c r="TOS26" s="1538"/>
      <c r="TOT26" s="1538"/>
      <c r="TOU26" s="1538"/>
      <c r="TOV26" s="1538"/>
      <c r="TOW26" s="1538"/>
      <c r="TOX26" s="1538"/>
      <c r="TOY26" s="1538"/>
      <c r="TOZ26" s="1538"/>
      <c r="TPA26" s="1538"/>
      <c r="TPB26" s="1538"/>
      <c r="TPC26" s="1538"/>
      <c r="TPD26" s="1538"/>
      <c r="TPE26" s="1538"/>
      <c r="TPF26" s="1538"/>
      <c r="TPG26" s="1538"/>
      <c r="TPH26" s="1538"/>
      <c r="TPI26" s="1538"/>
      <c r="TPJ26" s="1538"/>
      <c r="TPK26" s="1538"/>
      <c r="TPL26" s="1538"/>
      <c r="TPM26" s="1538"/>
      <c r="TPN26" s="1538"/>
      <c r="TPO26" s="1538"/>
      <c r="TPP26" s="1538"/>
      <c r="TPQ26" s="1538"/>
      <c r="TPR26" s="1538"/>
      <c r="TPS26" s="1538"/>
      <c r="TPT26" s="1538"/>
      <c r="TPU26" s="1538"/>
      <c r="TPV26" s="1538"/>
      <c r="TPW26" s="1538"/>
      <c r="TPX26" s="1538"/>
      <c r="TPY26" s="1538"/>
      <c r="TPZ26" s="1538"/>
      <c r="TQA26" s="1538"/>
      <c r="TQB26" s="1538"/>
      <c r="TQC26" s="1538"/>
      <c r="TQD26" s="1538"/>
      <c r="TQE26" s="1538"/>
      <c r="TQF26" s="1538"/>
      <c r="TQG26" s="1538"/>
      <c r="TQH26" s="1538"/>
      <c r="TQI26" s="1538"/>
      <c r="TQJ26" s="1538"/>
      <c r="TQK26" s="1538"/>
      <c r="TQL26" s="1538"/>
      <c r="TQM26" s="1538"/>
      <c r="TQN26" s="1538"/>
      <c r="TQO26" s="1538"/>
      <c r="TQP26" s="1538"/>
      <c r="TQQ26" s="1538"/>
      <c r="TQR26" s="1538"/>
      <c r="TQS26" s="1538"/>
      <c r="TQT26" s="1538"/>
      <c r="TQU26" s="1538"/>
      <c r="TQV26" s="1538"/>
      <c r="TQW26" s="1538"/>
      <c r="TQX26" s="1538"/>
      <c r="TQY26" s="1538"/>
      <c r="TQZ26" s="1538"/>
      <c r="TRA26" s="1538"/>
      <c r="TRB26" s="1538"/>
      <c r="TRC26" s="1538"/>
      <c r="TRD26" s="1538"/>
      <c r="TRE26" s="1538"/>
      <c r="TRF26" s="1538"/>
      <c r="TRG26" s="1538"/>
      <c r="TRH26" s="1538"/>
      <c r="TRI26" s="1538"/>
      <c r="TRJ26" s="1538"/>
      <c r="TRK26" s="1538"/>
      <c r="TRL26" s="1538"/>
      <c r="TRM26" s="1538"/>
      <c r="TRN26" s="1538"/>
      <c r="TRO26" s="1538"/>
      <c r="TRP26" s="1538"/>
      <c r="TRQ26" s="1538"/>
      <c r="TRR26" s="1538"/>
      <c r="TRS26" s="1538"/>
      <c r="TRT26" s="1538"/>
      <c r="TRU26" s="1538"/>
      <c r="TRV26" s="1538"/>
      <c r="TRW26" s="1538"/>
      <c r="TRX26" s="1538"/>
      <c r="TRY26" s="1538"/>
      <c r="TRZ26" s="1538"/>
      <c r="TSA26" s="1538"/>
      <c r="TSB26" s="1538"/>
      <c r="TSC26" s="1538"/>
      <c r="TSD26" s="1538"/>
      <c r="TSE26" s="1538"/>
      <c r="TSF26" s="1538"/>
      <c r="TSG26" s="1538"/>
      <c r="TSH26" s="1538"/>
      <c r="TSI26" s="1538"/>
      <c r="TSJ26" s="1538"/>
      <c r="TSK26" s="1538"/>
      <c r="TSL26" s="1538"/>
      <c r="TSM26" s="1538"/>
      <c r="TSN26" s="1538"/>
      <c r="TSO26" s="1538"/>
      <c r="TSP26" s="1538"/>
      <c r="TSQ26" s="1538"/>
      <c r="TSR26" s="1538"/>
      <c r="TSS26" s="1538"/>
      <c r="TST26" s="1538"/>
      <c r="TSU26" s="1538"/>
      <c r="TSV26" s="1538"/>
      <c r="TSW26" s="1538"/>
      <c r="TSX26" s="1538"/>
      <c r="TSY26" s="1538"/>
      <c r="TSZ26" s="1538"/>
      <c r="TTA26" s="1538"/>
      <c r="TTB26" s="1538"/>
      <c r="TTC26" s="1538"/>
      <c r="TTD26" s="1538"/>
      <c r="TTE26" s="1538"/>
      <c r="TTF26" s="1538"/>
      <c r="TTG26" s="1538"/>
      <c r="TTH26" s="1538"/>
      <c r="TTI26" s="1538"/>
      <c r="TTJ26" s="1538"/>
      <c r="TTK26" s="1538"/>
      <c r="TTL26" s="1538"/>
      <c r="TTM26" s="1538"/>
      <c r="TTN26" s="1538"/>
      <c r="TTO26" s="1538"/>
      <c r="TTP26" s="1538"/>
      <c r="TTQ26" s="1538"/>
      <c r="TTR26" s="1538"/>
      <c r="TTS26" s="1538"/>
      <c r="TTT26" s="1538"/>
      <c r="TTU26" s="1538"/>
      <c r="TTV26" s="1538"/>
      <c r="TTW26" s="1538"/>
      <c r="TTX26" s="1538"/>
      <c r="TTY26" s="1538"/>
      <c r="TTZ26" s="1538"/>
      <c r="TUA26" s="1538"/>
      <c r="TUB26" s="1538"/>
      <c r="TUC26" s="1538"/>
      <c r="TUD26" s="1538"/>
      <c r="TUE26" s="1538"/>
      <c r="TUF26" s="1538"/>
      <c r="TUG26" s="1538"/>
      <c r="TUH26" s="1538"/>
      <c r="TUI26" s="1538"/>
      <c r="TUJ26" s="1538"/>
      <c r="TUK26" s="1538"/>
      <c r="TUL26" s="1538"/>
      <c r="TUM26" s="1538"/>
      <c r="TUN26" s="1538"/>
      <c r="TUO26" s="1538"/>
      <c r="TUP26" s="1538"/>
      <c r="TUQ26" s="1538"/>
      <c r="TUR26" s="1538"/>
      <c r="TUS26" s="1538"/>
      <c r="TUT26" s="1538"/>
      <c r="TUU26" s="1538"/>
      <c r="TUV26" s="1538"/>
      <c r="TUW26" s="1538"/>
      <c r="TUX26" s="1538"/>
      <c r="TUY26" s="1538"/>
      <c r="TUZ26" s="1538"/>
      <c r="TVA26" s="1538"/>
      <c r="TVB26" s="1538"/>
      <c r="TVC26" s="1538"/>
      <c r="TVD26" s="1538"/>
      <c r="TVE26" s="1538"/>
      <c r="TVF26" s="1538"/>
      <c r="TVG26" s="1538"/>
      <c r="TVH26" s="1538"/>
      <c r="TVI26" s="1538"/>
      <c r="TVJ26" s="1538"/>
      <c r="TVK26" s="1538"/>
      <c r="TVL26" s="1538"/>
      <c r="TVM26" s="1538"/>
      <c r="TVN26" s="1538"/>
      <c r="TVO26" s="1538"/>
      <c r="TVP26" s="1538"/>
      <c r="TVQ26" s="1538"/>
      <c r="TVR26" s="1538"/>
      <c r="TVS26" s="1538"/>
      <c r="TVT26" s="1538"/>
      <c r="TVU26" s="1538"/>
      <c r="TVV26" s="1538"/>
      <c r="TVW26" s="1538"/>
      <c r="TVX26" s="1538"/>
      <c r="TVY26" s="1538"/>
      <c r="TVZ26" s="1538"/>
      <c r="TWA26" s="1538"/>
      <c r="TWB26" s="1538"/>
      <c r="TWC26" s="1538"/>
      <c r="TWD26" s="1538"/>
      <c r="TWE26" s="1538"/>
      <c r="TWF26" s="1538"/>
      <c r="TWG26" s="1538"/>
      <c r="TWH26" s="1538"/>
      <c r="TWI26" s="1538"/>
      <c r="TWJ26" s="1538"/>
      <c r="TWK26" s="1538"/>
      <c r="TWL26" s="1538"/>
      <c r="TWM26" s="1538"/>
      <c r="TWN26" s="1538"/>
      <c r="TWO26" s="1538"/>
      <c r="TWP26" s="1538"/>
      <c r="TWQ26" s="1538"/>
      <c r="TWR26" s="1538"/>
      <c r="TWS26" s="1538"/>
      <c r="TWT26" s="1538"/>
      <c r="TWU26" s="1538"/>
      <c r="TWV26" s="1538"/>
      <c r="TWW26" s="1538"/>
      <c r="TWX26" s="1538"/>
      <c r="TWY26" s="1538"/>
      <c r="TWZ26" s="1538"/>
      <c r="TXA26" s="1538"/>
      <c r="TXB26" s="1538"/>
      <c r="TXC26" s="1538"/>
      <c r="TXD26" s="1538"/>
      <c r="TXE26" s="1538"/>
      <c r="TXF26" s="1538"/>
      <c r="TXG26" s="1538"/>
      <c r="TXH26" s="1538"/>
      <c r="TXI26" s="1538"/>
      <c r="TXJ26" s="1538"/>
      <c r="TXK26" s="1538"/>
      <c r="TXL26" s="1538"/>
      <c r="TXM26" s="1538"/>
      <c r="TXN26" s="1538"/>
      <c r="TXO26" s="1538"/>
      <c r="TXP26" s="1538"/>
      <c r="TXQ26" s="1538"/>
      <c r="TXR26" s="1538"/>
      <c r="TXS26" s="1538"/>
      <c r="TXT26" s="1538"/>
      <c r="TXU26" s="1538"/>
      <c r="TXV26" s="1538"/>
      <c r="TXW26" s="1538"/>
      <c r="TXX26" s="1538"/>
      <c r="TXY26" s="1538"/>
      <c r="TXZ26" s="1538"/>
      <c r="TYA26" s="1538"/>
      <c r="TYB26" s="1538"/>
      <c r="TYC26" s="1538"/>
      <c r="TYD26" s="1538"/>
      <c r="TYE26" s="1538"/>
      <c r="TYF26" s="1538"/>
      <c r="TYG26" s="1538"/>
      <c r="TYH26" s="1538"/>
      <c r="TYI26" s="1538"/>
      <c r="TYJ26" s="1538"/>
      <c r="TYK26" s="1538"/>
      <c r="TYL26" s="1538"/>
      <c r="TYM26" s="1538"/>
      <c r="TYN26" s="1538"/>
      <c r="TYO26" s="1538"/>
      <c r="TYP26" s="1538"/>
      <c r="TYQ26" s="1538"/>
      <c r="TYR26" s="1538"/>
      <c r="TYS26" s="1538"/>
      <c r="TYT26" s="1538"/>
      <c r="TYU26" s="1538"/>
      <c r="TYV26" s="1538"/>
      <c r="TYW26" s="1538"/>
      <c r="TYX26" s="1538"/>
      <c r="TYY26" s="1538"/>
      <c r="TYZ26" s="1538"/>
      <c r="TZA26" s="1538"/>
      <c r="TZB26" s="1538"/>
      <c r="TZC26" s="1538"/>
      <c r="TZD26" s="1538"/>
      <c r="TZE26" s="1538"/>
      <c r="TZF26" s="1538"/>
      <c r="TZG26" s="1538"/>
      <c r="TZH26" s="1538"/>
      <c r="TZI26" s="1538"/>
      <c r="TZJ26" s="1538"/>
      <c r="TZK26" s="1538"/>
      <c r="TZL26" s="1538"/>
      <c r="TZM26" s="1538"/>
      <c r="TZN26" s="1538"/>
      <c r="TZO26" s="1538"/>
      <c r="TZP26" s="1538"/>
      <c r="TZQ26" s="1538"/>
      <c r="TZR26" s="1538"/>
      <c r="TZS26" s="1538"/>
      <c r="TZT26" s="1538"/>
      <c r="TZU26" s="1538"/>
      <c r="TZV26" s="1538"/>
      <c r="TZW26" s="1538"/>
      <c r="TZX26" s="1538"/>
      <c r="TZY26" s="1538"/>
      <c r="TZZ26" s="1538"/>
      <c r="UAA26" s="1538"/>
      <c r="UAB26" s="1538"/>
      <c r="UAC26" s="1538"/>
      <c r="UAD26" s="1538"/>
      <c r="UAE26" s="1538"/>
      <c r="UAF26" s="1538"/>
      <c r="UAG26" s="1538"/>
      <c r="UAH26" s="1538"/>
      <c r="UAI26" s="1538"/>
      <c r="UAJ26" s="1538"/>
      <c r="UAK26" s="1538"/>
      <c r="UAL26" s="1538"/>
      <c r="UAM26" s="1538"/>
      <c r="UAN26" s="1538"/>
      <c r="UAO26" s="1538"/>
      <c r="UAP26" s="1538"/>
      <c r="UAQ26" s="1538"/>
      <c r="UAR26" s="1538"/>
      <c r="UAS26" s="1538"/>
      <c r="UAT26" s="1538"/>
      <c r="UAU26" s="1538"/>
      <c r="UAV26" s="1538"/>
      <c r="UAW26" s="1538"/>
      <c r="UAX26" s="1538"/>
      <c r="UAY26" s="1538"/>
      <c r="UAZ26" s="1538"/>
      <c r="UBA26" s="1538"/>
      <c r="UBB26" s="1538"/>
      <c r="UBC26" s="1538"/>
      <c r="UBD26" s="1538"/>
      <c r="UBE26" s="1538"/>
      <c r="UBF26" s="1538"/>
      <c r="UBG26" s="1538"/>
      <c r="UBH26" s="1538"/>
      <c r="UBI26" s="1538"/>
      <c r="UBJ26" s="1538"/>
      <c r="UBK26" s="1538"/>
      <c r="UBL26" s="1538"/>
      <c r="UBM26" s="1538"/>
      <c r="UBN26" s="1538"/>
      <c r="UBO26" s="1538"/>
      <c r="UBP26" s="1538"/>
      <c r="UBQ26" s="1538"/>
      <c r="UBR26" s="1538"/>
      <c r="UBS26" s="1538"/>
      <c r="UBT26" s="1538"/>
      <c r="UBU26" s="1538"/>
      <c r="UBV26" s="1538"/>
      <c r="UBW26" s="1538"/>
      <c r="UBX26" s="1538"/>
      <c r="UBY26" s="1538"/>
      <c r="UBZ26" s="1538"/>
      <c r="UCA26" s="1538"/>
      <c r="UCB26" s="1538"/>
      <c r="UCC26" s="1538"/>
      <c r="UCD26" s="1538"/>
      <c r="UCE26" s="1538"/>
      <c r="UCF26" s="1538"/>
      <c r="UCG26" s="1538"/>
      <c r="UCH26" s="1538"/>
      <c r="UCI26" s="1538"/>
      <c r="UCJ26" s="1538"/>
      <c r="UCK26" s="1538"/>
      <c r="UCL26" s="1538"/>
      <c r="UCM26" s="1538"/>
      <c r="UCN26" s="1538"/>
      <c r="UCO26" s="1538"/>
      <c r="UCP26" s="1538"/>
      <c r="UCQ26" s="1538"/>
      <c r="UCR26" s="1538"/>
      <c r="UCS26" s="1538"/>
      <c r="UCT26" s="1538"/>
      <c r="UCU26" s="1538"/>
      <c r="UCV26" s="1538"/>
      <c r="UCW26" s="1538"/>
      <c r="UCX26" s="1538"/>
      <c r="UCY26" s="1538"/>
      <c r="UCZ26" s="1538"/>
      <c r="UDA26" s="1538"/>
      <c r="UDB26" s="1538"/>
      <c r="UDC26" s="1538"/>
      <c r="UDD26" s="1538"/>
      <c r="UDE26" s="1538"/>
      <c r="UDF26" s="1538"/>
      <c r="UDG26" s="1538"/>
      <c r="UDH26" s="1538"/>
      <c r="UDI26" s="1538"/>
      <c r="UDJ26" s="1538"/>
      <c r="UDK26" s="1538"/>
      <c r="UDL26" s="1538"/>
      <c r="UDM26" s="1538"/>
      <c r="UDN26" s="1538"/>
      <c r="UDO26" s="1538"/>
      <c r="UDP26" s="1538"/>
      <c r="UDQ26" s="1538"/>
      <c r="UDR26" s="1538"/>
      <c r="UDS26" s="1538"/>
      <c r="UDT26" s="1538"/>
      <c r="UDU26" s="1538"/>
      <c r="UDV26" s="1538"/>
      <c r="UDW26" s="1538"/>
      <c r="UDX26" s="1538"/>
      <c r="UDY26" s="1538"/>
      <c r="UDZ26" s="1538"/>
      <c r="UEA26" s="1538"/>
      <c r="UEB26" s="1538"/>
      <c r="UEC26" s="1538"/>
      <c r="UED26" s="1538"/>
      <c r="UEE26" s="1538"/>
      <c r="UEF26" s="1538"/>
      <c r="UEG26" s="1538"/>
      <c r="UEH26" s="1538"/>
      <c r="UEI26" s="1538"/>
      <c r="UEJ26" s="1538"/>
      <c r="UEK26" s="1538"/>
      <c r="UEL26" s="1538"/>
      <c r="UEM26" s="1538"/>
      <c r="UEN26" s="1538"/>
      <c r="UEO26" s="1538"/>
      <c r="UEP26" s="1538"/>
      <c r="UEQ26" s="1538"/>
      <c r="UER26" s="1538"/>
      <c r="UES26" s="1538"/>
      <c r="UET26" s="1538"/>
      <c r="UEU26" s="1538"/>
      <c r="UEV26" s="1538"/>
      <c r="UEW26" s="1538"/>
      <c r="UEX26" s="1538"/>
      <c r="UEY26" s="1538"/>
      <c r="UEZ26" s="1538"/>
      <c r="UFA26" s="1538"/>
      <c r="UFB26" s="1538"/>
      <c r="UFC26" s="1538"/>
      <c r="UFD26" s="1538"/>
      <c r="UFE26" s="1538"/>
      <c r="UFF26" s="1538"/>
      <c r="UFG26" s="1538"/>
      <c r="UFH26" s="1538"/>
      <c r="UFI26" s="1538"/>
      <c r="UFJ26" s="1538"/>
      <c r="UFK26" s="1538"/>
      <c r="UFL26" s="1538"/>
      <c r="UFM26" s="1538"/>
      <c r="UFN26" s="1538"/>
      <c r="UFO26" s="1538"/>
      <c r="UFP26" s="1538"/>
      <c r="UFQ26" s="1538"/>
      <c r="UFR26" s="1538"/>
      <c r="UFS26" s="1538"/>
      <c r="UFT26" s="1538"/>
      <c r="UFU26" s="1538"/>
      <c r="UFV26" s="1538"/>
      <c r="UFW26" s="1538"/>
      <c r="UFX26" s="1538"/>
      <c r="UFY26" s="1538"/>
      <c r="UFZ26" s="1538"/>
      <c r="UGA26" s="1538"/>
      <c r="UGB26" s="1538"/>
      <c r="UGC26" s="1538"/>
      <c r="UGD26" s="1538"/>
      <c r="UGE26" s="1538"/>
      <c r="UGF26" s="1538"/>
      <c r="UGG26" s="1538"/>
      <c r="UGH26" s="1538"/>
      <c r="UGI26" s="1538"/>
      <c r="UGJ26" s="1538"/>
      <c r="UGK26" s="1538"/>
      <c r="UGL26" s="1538"/>
      <c r="UGM26" s="1538"/>
      <c r="UGN26" s="1538"/>
      <c r="UGO26" s="1538"/>
      <c r="UGP26" s="1538"/>
      <c r="UGQ26" s="1538"/>
      <c r="UGR26" s="1538"/>
      <c r="UGS26" s="1538"/>
      <c r="UGT26" s="1538"/>
      <c r="UGU26" s="1538"/>
      <c r="UGV26" s="1538"/>
      <c r="UGW26" s="1538"/>
      <c r="UGX26" s="1538"/>
      <c r="UGY26" s="1538"/>
      <c r="UGZ26" s="1538"/>
      <c r="UHA26" s="1538"/>
      <c r="UHB26" s="1538"/>
      <c r="UHC26" s="1538"/>
      <c r="UHD26" s="1538"/>
      <c r="UHE26" s="1538"/>
      <c r="UHF26" s="1538"/>
      <c r="UHG26" s="1538"/>
      <c r="UHH26" s="1538"/>
      <c r="UHI26" s="1538"/>
      <c r="UHJ26" s="1538"/>
      <c r="UHK26" s="1538"/>
      <c r="UHL26" s="1538"/>
      <c r="UHM26" s="1538"/>
      <c r="UHN26" s="1538"/>
      <c r="UHO26" s="1538"/>
      <c r="UHP26" s="1538"/>
      <c r="UHQ26" s="1538"/>
      <c r="UHR26" s="1538"/>
      <c r="UHS26" s="1538"/>
      <c r="UHT26" s="1538"/>
      <c r="UHU26" s="1538"/>
      <c r="UHV26" s="1538"/>
      <c r="UHW26" s="1538"/>
      <c r="UHX26" s="1538"/>
      <c r="UHY26" s="1538"/>
      <c r="UHZ26" s="1538"/>
      <c r="UIA26" s="1538"/>
      <c r="UIB26" s="1538"/>
      <c r="UIC26" s="1538"/>
      <c r="UID26" s="1538"/>
      <c r="UIE26" s="1538"/>
      <c r="UIF26" s="1538"/>
      <c r="UIG26" s="1538"/>
      <c r="UIH26" s="1538"/>
      <c r="UII26" s="1538"/>
      <c r="UIJ26" s="1538"/>
      <c r="UIK26" s="1538"/>
      <c r="UIL26" s="1538"/>
      <c r="UIM26" s="1538"/>
      <c r="UIN26" s="1538"/>
      <c r="UIO26" s="1538"/>
      <c r="UIP26" s="1538"/>
      <c r="UIQ26" s="1538"/>
      <c r="UIR26" s="1538"/>
      <c r="UIS26" s="1538"/>
      <c r="UIT26" s="1538"/>
      <c r="UIU26" s="1538"/>
      <c r="UIV26" s="1538"/>
      <c r="UIW26" s="1538"/>
      <c r="UIX26" s="1538"/>
      <c r="UIY26" s="1538"/>
      <c r="UIZ26" s="1538"/>
      <c r="UJA26" s="1538"/>
      <c r="UJB26" s="1538"/>
      <c r="UJC26" s="1538"/>
      <c r="UJD26" s="1538"/>
      <c r="UJE26" s="1538"/>
      <c r="UJF26" s="1538"/>
      <c r="UJG26" s="1538"/>
      <c r="UJH26" s="1538"/>
      <c r="UJI26" s="1538"/>
      <c r="UJJ26" s="1538"/>
      <c r="UJK26" s="1538"/>
      <c r="UJL26" s="1538"/>
      <c r="UJM26" s="1538"/>
      <c r="UJN26" s="1538"/>
      <c r="UJO26" s="1538"/>
      <c r="UJP26" s="1538"/>
      <c r="UJQ26" s="1538"/>
      <c r="UJR26" s="1538"/>
      <c r="UJS26" s="1538"/>
      <c r="UJT26" s="1538"/>
      <c r="UJU26" s="1538"/>
      <c r="UJV26" s="1538"/>
      <c r="UJW26" s="1538"/>
      <c r="UJX26" s="1538"/>
      <c r="UJY26" s="1538"/>
      <c r="UJZ26" s="1538"/>
      <c r="UKA26" s="1538"/>
      <c r="UKB26" s="1538"/>
      <c r="UKC26" s="1538"/>
      <c r="UKD26" s="1538"/>
      <c r="UKE26" s="1538"/>
      <c r="UKF26" s="1538"/>
      <c r="UKG26" s="1538"/>
      <c r="UKH26" s="1538"/>
      <c r="UKI26" s="1538"/>
      <c r="UKJ26" s="1538"/>
      <c r="UKK26" s="1538"/>
      <c r="UKL26" s="1538"/>
      <c r="UKM26" s="1538"/>
      <c r="UKN26" s="1538"/>
      <c r="UKO26" s="1538"/>
      <c r="UKP26" s="1538"/>
      <c r="UKQ26" s="1538"/>
      <c r="UKR26" s="1538"/>
      <c r="UKS26" s="1538"/>
      <c r="UKT26" s="1538"/>
      <c r="UKU26" s="1538"/>
      <c r="UKV26" s="1538"/>
      <c r="UKW26" s="1538"/>
      <c r="UKX26" s="1538"/>
      <c r="UKY26" s="1538"/>
      <c r="UKZ26" s="1538"/>
      <c r="ULA26" s="1538"/>
      <c r="ULB26" s="1538"/>
      <c r="ULC26" s="1538"/>
      <c r="ULD26" s="1538"/>
      <c r="ULE26" s="1538"/>
      <c r="ULF26" s="1538"/>
      <c r="ULG26" s="1538"/>
      <c r="ULH26" s="1538"/>
      <c r="ULI26" s="1538"/>
      <c r="ULJ26" s="1538"/>
      <c r="ULK26" s="1538"/>
      <c r="ULL26" s="1538"/>
      <c r="ULM26" s="1538"/>
      <c r="ULN26" s="1538"/>
      <c r="ULO26" s="1538"/>
      <c r="ULP26" s="1538"/>
      <c r="ULQ26" s="1538"/>
      <c r="ULR26" s="1538"/>
      <c r="ULS26" s="1538"/>
      <c r="ULT26" s="1538"/>
      <c r="ULU26" s="1538"/>
      <c r="ULV26" s="1538"/>
      <c r="ULW26" s="1538"/>
      <c r="ULX26" s="1538"/>
      <c r="ULY26" s="1538"/>
      <c r="ULZ26" s="1538"/>
      <c r="UMA26" s="1538"/>
      <c r="UMB26" s="1538"/>
      <c r="UMC26" s="1538"/>
      <c r="UMD26" s="1538"/>
      <c r="UME26" s="1538"/>
      <c r="UMF26" s="1538"/>
      <c r="UMG26" s="1538"/>
      <c r="UMH26" s="1538"/>
      <c r="UMI26" s="1538"/>
      <c r="UMJ26" s="1538"/>
      <c r="UMK26" s="1538"/>
      <c r="UML26" s="1538"/>
      <c r="UMM26" s="1538"/>
      <c r="UMN26" s="1538"/>
      <c r="UMO26" s="1538"/>
      <c r="UMP26" s="1538"/>
      <c r="UMQ26" s="1538"/>
      <c r="UMR26" s="1538"/>
      <c r="UMS26" s="1538"/>
      <c r="UMT26" s="1538"/>
      <c r="UMU26" s="1538"/>
      <c r="UMV26" s="1538"/>
      <c r="UMW26" s="1538"/>
      <c r="UMX26" s="1538"/>
      <c r="UMY26" s="1538"/>
      <c r="UMZ26" s="1538"/>
      <c r="UNA26" s="1538"/>
      <c r="UNB26" s="1538"/>
      <c r="UNC26" s="1538"/>
      <c r="UND26" s="1538"/>
      <c r="UNE26" s="1538"/>
      <c r="UNF26" s="1538"/>
      <c r="UNG26" s="1538"/>
      <c r="UNH26" s="1538"/>
      <c r="UNI26" s="1538"/>
      <c r="UNJ26" s="1538"/>
      <c r="UNK26" s="1538"/>
      <c r="UNL26" s="1538"/>
      <c r="UNM26" s="1538"/>
      <c r="UNN26" s="1538"/>
      <c r="UNO26" s="1538"/>
      <c r="UNP26" s="1538"/>
      <c r="UNQ26" s="1538"/>
      <c r="UNR26" s="1538"/>
      <c r="UNS26" s="1538"/>
      <c r="UNT26" s="1538"/>
      <c r="UNU26" s="1538"/>
      <c r="UNV26" s="1538"/>
      <c r="UNW26" s="1538"/>
      <c r="UNX26" s="1538"/>
      <c r="UNY26" s="1538"/>
      <c r="UNZ26" s="1538"/>
      <c r="UOA26" s="1538"/>
      <c r="UOB26" s="1538"/>
      <c r="UOC26" s="1538"/>
      <c r="UOD26" s="1538"/>
      <c r="UOE26" s="1538"/>
      <c r="UOF26" s="1538"/>
      <c r="UOG26" s="1538"/>
      <c r="UOH26" s="1538"/>
      <c r="UOI26" s="1538"/>
      <c r="UOJ26" s="1538"/>
      <c r="UOK26" s="1538"/>
      <c r="UOL26" s="1538"/>
      <c r="UOM26" s="1538"/>
      <c r="UON26" s="1538"/>
      <c r="UOO26" s="1538"/>
      <c r="UOP26" s="1538"/>
      <c r="UOQ26" s="1538"/>
      <c r="UOR26" s="1538"/>
      <c r="UOS26" s="1538"/>
      <c r="UOT26" s="1538"/>
      <c r="UOU26" s="1538"/>
      <c r="UOV26" s="1538"/>
      <c r="UOW26" s="1538"/>
      <c r="UOX26" s="1538"/>
      <c r="UOY26" s="1538"/>
      <c r="UOZ26" s="1538"/>
      <c r="UPA26" s="1538"/>
      <c r="UPB26" s="1538"/>
      <c r="UPC26" s="1538"/>
      <c r="UPD26" s="1538"/>
      <c r="UPE26" s="1538"/>
      <c r="UPF26" s="1538"/>
      <c r="UPG26" s="1538"/>
      <c r="UPH26" s="1538"/>
      <c r="UPI26" s="1538"/>
      <c r="UPJ26" s="1538"/>
      <c r="UPK26" s="1538"/>
      <c r="UPL26" s="1538"/>
      <c r="UPM26" s="1538"/>
      <c r="UPN26" s="1538"/>
      <c r="UPO26" s="1538"/>
      <c r="UPP26" s="1538"/>
      <c r="UPQ26" s="1538"/>
      <c r="UPR26" s="1538"/>
      <c r="UPS26" s="1538"/>
      <c r="UPT26" s="1538"/>
      <c r="UPU26" s="1538"/>
      <c r="UPV26" s="1538"/>
      <c r="UPW26" s="1538"/>
      <c r="UPX26" s="1538"/>
      <c r="UPY26" s="1538"/>
      <c r="UPZ26" s="1538"/>
      <c r="UQA26" s="1538"/>
      <c r="UQB26" s="1538"/>
      <c r="UQC26" s="1538"/>
      <c r="UQD26" s="1538"/>
      <c r="UQE26" s="1538"/>
      <c r="UQF26" s="1538"/>
      <c r="UQG26" s="1538"/>
      <c r="UQH26" s="1538"/>
      <c r="UQI26" s="1538"/>
      <c r="UQJ26" s="1538"/>
      <c r="UQK26" s="1538"/>
      <c r="UQL26" s="1538"/>
      <c r="UQM26" s="1538"/>
      <c r="UQN26" s="1538"/>
      <c r="UQO26" s="1538"/>
      <c r="UQP26" s="1538"/>
      <c r="UQQ26" s="1538"/>
      <c r="UQR26" s="1538"/>
      <c r="UQS26" s="1538"/>
      <c r="UQT26" s="1538"/>
      <c r="UQU26" s="1538"/>
      <c r="UQV26" s="1538"/>
      <c r="UQW26" s="1538"/>
      <c r="UQX26" s="1538"/>
      <c r="UQY26" s="1538"/>
      <c r="UQZ26" s="1538"/>
      <c r="URA26" s="1538"/>
      <c r="URB26" s="1538"/>
      <c r="URC26" s="1538"/>
      <c r="URD26" s="1538"/>
      <c r="URE26" s="1538"/>
      <c r="URF26" s="1538"/>
      <c r="URG26" s="1538"/>
      <c r="URH26" s="1538"/>
      <c r="URI26" s="1538"/>
      <c r="URJ26" s="1538"/>
      <c r="URK26" s="1538"/>
      <c r="URL26" s="1538"/>
      <c r="URM26" s="1538"/>
      <c r="URN26" s="1538"/>
      <c r="URO26" s="1538"/>
      <c r="URP26" s="1538"/>
      <c r="URQ26" s="1538"/>
      <c r="URR26" s="1538"/>
      <c r="URS26" s="1538"/>
      <c r="URT26" s="1538"/>
      <c r="URU26" s="1538"/>
      <c r="URV26" s="1538"/>
      <c r="URW26" s="1538"/>
      <c r="URX26" s="1538"/>
      <c r="URY26" s="1538"/>
      <c r="URZ26" s="1538"/>
      <c r="USA26" s="1538"/>
      <c r="USB26" s="1538"/>
      <c r="USC26" s="1538"/>
      <c r="USD26" s="1538"/>
      <c r="USE26" s="1538"/>
      <c r="USF26" s="1538"/>
      <c r="USG26" s="1538"/>
      <c r="USH26" s="1538"/>
      <c r="USI26" s="1538"/>
      <c r="USJ26" s="1538"/>
      <c r="USK26" s="1538"/>
      <c r="USL26" s="1538"/>
      <c r="USM26" s="1538"/>
      <c r="USN26" s="1538"/>
      <c r="USO26" s="1538"/>
      <c r="USP26" s="1538"/>
      <c r="USQ26" s="1538"/>
      <c r="USR26" s="1538"/>
      <c r="USS26" s="1538"/>
      <c r="UST26" s="1538"/>
      <c r="USU26" s="1538"/>
      <c r="USV26" s="1538"/>
      <c r="USW26" s="1538"/>
      <c r="USX26" s="1538"/>
      <c r="USY26" s="1538"/>
      <c r="USZ26" s="1538"/>
      <c r="UTA26" s="1538"/>
      <c r="UTB26" s="1538"/>
      <c r="UTC26" s="1538"/>
      <c r="UTD26" s="1538"/>
      <c r="UTE26" s="1538"/>
      <c r="UTF26" s="1538"/>
      <c r="UTG26" s="1538"/>
      <c r="UTH26" s="1538"/>
      <c r="UTI26" s="1538"/>
      <c r="UTJ26" s="1538"/>
      <c r="UTK26" s="1538"/>
      <c r="UTL26" s="1538"/>
      <c r="UTM26" s="1538"/>
      <c r="UTN26" s="1538"/>
      <c r="UTO26" s="1538"/>
      <c r="UTP26" s="1538"/>
      <c r="UTQ26" s="1538"/>
      <c r="UTR26" s="1538"/>
      <c r="UTS26" s="1538"/>
      <c r="UTT26" s="1538"/>
      <c r="UTU26" s="1538"/>
      <c r="UTV26" s="1538"/>
      <c r="UTW26" s="1538"/>
      <c r="UTX26" s="1538"/>
      <c r="UTY26" s="1538"/>
      <c r="UTZ26" s="1538"/>
      <c r="UUA26" s="1538"/>
      <c r="UUB26" s="1538"/>
      <c r="UUC26" s="1538"/>
      <c r="UUD26" s="1538"/>
      <c r="UUE26" s="1538"/>
      <c r="UUF26" s="1538"/>
      <c r="UUG26" s="1538"/>
      <c r="UUH26" s="1538"/>
      <c r="UUI26" s="1538"/>
      <c r="UUJ26" s="1538"/>
      <c r="UUK26" s="1538"/>
      <c r="UUL26" s="1538"/>
      <c r="UUM26" s="1538"/>
      <c r="UUN26" s="1538"/>
      <c r="UUO26" s="1538"/>
      <c r="UUP26" s="1538"/>
      <c r="UUQ26" s="1538"/>
      <c r="UUR26" s="1538"/>
      <c r="UUS26" s="1538"/>
      <c r="UUT26" s="1538"/>
      <c r="UUU26" s="1538"/>
      <c r="UUV26" s="1538"/>
      <c r="UUW26" s="1538"/>
      <c r="UUX26" s="1538"/>
      <c r="UUY26" s="1538"/>
      <c r="UUZ26" s="1538"/>
      <c r="UVA26" s="1538"/>
      <c r="UVB26" s="1538"/>
      <c r="UVC26" s="1538"/>
      <c r="UVD26" s="1538"/>
      <c r="UVE26" s="1538"/>
      <c r="UVF26" s="1538"/>
      <c r="UVG26" s="1538"/>
      <c r="UVH26" s="1538"/>
      <c r="UVI26" s="1538"/>
      <c r="UVJ26" s="1538"/>
      <c r="UVK26" s="1538"/>
      <c r="UVL26" s="1538"/>
      <c r="UVM26" s="1538"/>
      <c r="UVN26" s="1538"/>
      <c r="UVO26" s="1538"/>
      <c r="UVP26" s="1538"/>
      <c r="UVQ26" s="1538"/>
      <c r="UVR26" s="1538"/>
      <c r="UVS26" s="1538"/>
      <c r="UVT26" s="1538"/>
      <c r="UVU26" s="1538"/>
      <c r="UVV26" s="1538"/>
      <c r="UVW26" s="1538"/>
      <c r="UVX26" s="1538"/>
      <c r="UVY26" s="1538"/>
      <c r="UVZ26" s="1538"/>
      <c r="UWA26" s="1538"/>
      <c r="UWB26" s="1538"/>
      <c r="UWC26" s="1538"/>
      <c r="UWD26" s="1538"/>
      <c r="UWE26" s="1538"/>
      <c r="UWF26" s="1538"/>
      <c r="UWG26" s="1538"/>
      <c r="UWH26" s="1538"/>
      <c r="UWI26" s="1538"/>
      <c r="UWJ26" s="1538"/>
      <c r="UWK26" s="1538"/>
      <c r="UWL26" s="1538"/>
      <c r="UWM26" s="1538"/>
      <c r="UWN26" s="1538"/>
      <c r="UWO26" s="1538"/>
      <c r="UWP26" s="1538"/>
      <c r="UWQ26" s="1538"/>
      <c r="UWR26" s="1538"/>
      <c r="UWS26" s="1538"/>
      <c r="UWT26" s="1538"/>
      <c r="UWU26" s="1538"/>
      <c r="UWV26" s="1538"/>
      <c r="UWW26" s="1538"/>
      <c r="UWX26" s="1538"/>
      <c r="UWY26" s="1538"/>
      <c r="UWZ26" s="1538"/>
      <c r="UXA26" s="1538"/>
      <c r="UXB26" s="1538"/>
      <c r="UXC26" s="1538"/>
      <c r="UXD26" s="1538"/>
      <c r="UXE26" s="1538"/>
      <c r="UXF26" s="1538"/>
      <c r="UXG26" s="1538"/>
      <c r="UXH26" s="1538"/>
      <c r="UXI26" s="1538"/>
      <c r="UXJ26" s="1538"/>
      <c r="UXK26" s="1538"/>
      <c r="UXL26" s="1538"/>
      <c r="UXM26" s="1538"/>
      <c r="UXN26" s="1538"/>
      <c r="UXO26" s="1538"/>
      <c r="UXP26" s="1538"/>
      <c r="UXQ26" s="1538"/>
      <c r="UXR26" s="1538"/>
      <c r="UXS26" s="1538"/>
      <c r="UXT26" s="1538"/>
      <c r="UXU26" s="1538"/>
      <c r="UXV26" s="1538"/>
      <c r="UXW26" s="1538"/>
      <c r="UXX26" s="1538"/>
      <c r="UXY26" s="1538"/>
      <c r="UXZ26" s="1538"/>
      <c r="UYA26" s="1538"/>
      <c r="UYB26" s="1538"/>
      <c r="UYC26" s="1538"/>
      <c r="UYD26" s="1538"/>
      <c r="UYE26" s="1538"/>
      <c r="UYF26" s="1538"/>
      <c r="UYG26" s="1538"/>
      <c r="UYH26" s="1538"/>
      <c r="UYI26" s="1538"/>
      <c r="UYJ26" s="1538"/>
      <c r="UYK26" s="1538"/>
      <c r="UYL26" s="1538"/>
      <c r="UYM26" s="1538"/>
      <c r="UYN26" s="1538"/>
      <c r="UYO26" s="1538"/>
      <c r="UYP26" s="1538"/>
      <c r="UYQ26" s="1538"/>
      <c r="UYR26" s="1538"/>
      <c r="UYS26" s="1538"/>
      <c r="UYT26" s="1538"/>
      <c r="UYU26" s="1538"/>
      <c r="UYV26" s="1538"/>
      <c r="UYW26" s="1538"/>
      <c r="UYX26" s="1538"/>
      <c r="UYY26" s="1538"/>
      <c r="UYZ26" s="1538"/>
      <c r="UZA26" s="1538"/>
      <c r="UZB26" s="1538"/>
      <c r="UZC26" s="1538"/>
      <c r="UZD26" s="1538"/>
      <c r="UZE26" s="1538"/>
      <c r="UZF26" s="1538"/>
      <c r="UZG26" s="1538"/>
      <c r="UZH26" s="1538"/>
      <c r="UZI26" s="1538"/>
      <c r="UZJ26" s="1538"/>
      <c r="UZK26" s="1538"/>
      <c r="UZL26" s="1538"/>
      <c r="UZM26" s="1538"/>
      <c r="UZN26" s="1538"/>
      <c r="UZO26" s="1538"/>
      <c r="UZP26" s="1538"/>
      <c r="UZQ26" s="1538"/>
      <c r="UZR26" s="1538"/>
      <c r="UZS26" s="1538"/>
      <c r="UZT26" s="1538"/>
      <c r="UZU26" s="1538"/>
      <c r="UZV26" s="1538"/>
      <c r="UZW26" s="1538"/>
      <c r="UZX26" s="1538"/>
      <c r="UZY26" s="1538"/>
      <c r="UZZ26" s="1538"/>
      <c r="VAA26" s="1538"/>
      <c r="VAB26" s="1538"/>
      <c r="VAC26" s="1538"/>
      <c r="VAD26" s="1538"/>
      <c r="VAE26" s="1538"/>
      <c r="VAF26" s="1538"/>
      <c r="VAG26" s="1538"/>
      <c r="VAH26" s="1538"/>
      <c r="VAI26" s="1538"/>
      <c r="VAJ26" s="1538"/>
      <c r="VAK26" s="1538"/>
      <c r="VAL26" s="1538"/>
      <c r="VAM26" s="1538"/>
      <c r="VAN26" s="1538"/>
      <c r="VAO26" s="1538"/>
      <c r="VAP26" s="1538"/>
      <c r="VAQ26" s="1538"/>
      <c r="VAR26" s="1538"/>
      <c r="VAS26" s="1538"/>
      <c r="VAT26" s="1538"/>
      <c r="VAU26" s="1538"/>
      <c r="VAV26" s="1538"/>
      <c r="VAW26" s="1538"/>
      <c r="VAX26" s="1538"/>
      <c r="VAY26" s="1538"/>
      <c r="VAZ26" s="1538"/>
      <c r="VBA26" s="1538"/>
      <c r="VBB26" s="1538"/>
      <c r="VBC26" s="1538"/>
      <c r="VBD26" s="1538"/>
      <c r="VBE26" s="1538"/>
      <c r="VBF26" s="1538"/>
      <c r="VBG26" s="1538"/>
      <c r="VBH26" s="1538"/>
      <c r="VBI26" s="1538"/>
      <c r="VBJ26" s="1538"/>
      <c r="VBK26" s="1538"/>
      <c r="VBL26" s="1538"/>
      <c r="VBM26" s="1538"/>
      <c r="VBN26" s="1538"/>
      <c r="VBO26" s="1538"/>
      <c r="VBP26" s="1538"/>
      <c r="VBQ26" s="1538"/>
      <c r="VBR26" s="1538"/>
      <c r="VBS26" s="1538"/>
      <c r="VBT26" s="1538"/>
      <c r="VBU26" s="1538"/>
      <c r="VBV26" s="1538"/>
      <c r="VBW26" s="1538"/>
      <c r="VBX26" s="1538"/>
      <c r="VBY26" s="1538"/>
      <c r="VBZ26" s="1538"/>
      <c r="VCA26" s="1538"/>
      <c r="VCB26" s="1538"/>
      <c r="VCC26" s="1538"/>
      <c r="VCD26" s="1538"/>
      <c r="VCE26" s="1538"/>
      <c r="VCF26" s="1538"/>
      <c r="VCG26" s="1538"/>
      <c r="VCH26" s="1538"/>
      <c r="VCI26" s="1538"/>
      <c r="VCJ26" s="1538"/>
      <c r="VCK26" s="1538"/>
      <c r="VCL26" s="1538"/>
      <c r="VCM26" s="1538"/>
      <c r="VCN26" s="1538"/>
      <c r="VCO26" s="1538"/>
      <c r="VCP26" s="1538"/>
      <c r="VCQ26" s="1538"/>
      <c r="VCR26" s="1538"/>
      <c r="VCS26" s="1538"/>
      <c r="VCT26" s="1538"/>
      <c r="VCU26" s="1538"/>
      <c r="VCV26" s="1538"/>
      <c r="VCW26" s="1538"/>
      <c r="VCX26" s="1538"/>
      <c r="VCY26" s="1538"/>
      <c r="VCZ26" s="1538"/>
      <c r="VDA26" s="1538"/>
      <c r="VDB26" s="1538"/>
      <c r="VDC26" s="1538"/>
      <c r="VDD26" s="1538"/>
      <c r="VDE26" s="1538"/>
      <c r="VDF26" s="1538"/>
      <c r="VDG26" s="1538"/>
      <c r="VDH26" s="1538"/>
      <c r="VDI26" s="1538"/>
      <c r="VDJ26" s="1538"/>
      <c r="VDK26" s="1538"/>
      <c r="VDL26" s="1538"/>
      <c r="VDM26" s="1538"/>
      <c r="VDN26" s="1538"/>
      <c r="VDO26" s="1538"/>
      <c r="VDP26" s="1538"/>
      <c r="VDQ26" s="1538"/>
      <c r="VDR26" s="1538"/>
      <c r="VDS26" s="1538"/>
      <c r="VDT26" s="1538"/>
      <c r="VDU26" s="1538"/>
      <c r="VDV26" s="1538"/>
      <c r="VDW26" s="1538"/>
      <c r="VDX26" s="1538"/>
      <c r="VDY26" s="1538"/>
      <c r="VDZ26" s="1538"/>
      <c r="VEA26" s="1538"/>
      <c r="VEB26" s="1538"/>
      <c r="VEC26" s="1538"/>
      <c r="VED26" s="1538"/>
      <c r="VEE26" s="1538"/>
      <c r="VEF26" s="1538"/>
      <c r="VEG26" s="1538"/>
      <c r="VEH26" s="1538"/>
      <c r="VEI26" s="1538"/>
      <c r="VEJ26" s="1538"/>
      <c r="VEK26" s="1538"/>
      <c r="VEL26" s="1538"/>
      <c r="VEM26" s="1538"/>
      <c r="VEN26" s="1538"/>
      <c r="VEO26" s="1538"/>
      <c r="VEP26" s="1538"/>
      <c r="VEQ26" s="1538"/>
      <c r="VER26" s="1538"/>
      <c r="VES26" s="1538"/>
      <c r="VET26" s="1538"/>
      <c r="VEU26" s="1538"/>
      <c r="VEV26" s="1538"/>
      <c r="VEW26" s="1538"/>
      <c r="VEX26" s="1538"/>
      <c r="VEY26" s="1538"/>
      <c r="VEZ26" s="1538"/>
      <c r="VFA26" s="1538"/>
      <c r="VFB26" s="1538"/>
      <c r="VFC26" s="1538"/>
      <c r="VFD26" s="1538"/>
      <c r="VFE26" s="1538"/>
      <c r="VFF26" s="1538"/>
      <c r="VFG26" s="1538"/>
      <c r="VFH26" s="1538"/>
      <c r="VFI26" s="1538"/>
      <c r="VFJ26" s="1538"/>
      <c r="VFK26" s="1538"/>
      <c r="VFL26" s="1538"/>
      <c r="VFM26" s="1538"/>
      <c r="VFN26" s="1538"/>
      <c r="VFO26" s="1538"/>
      <c r="VFP26" s="1538"/>
      <c r="VFQ26" s="1538"/>
      <c r="VFR26" s="1538"/>
      <c r="VFS26" s="1538"/>
      <c r="VFT26" s="1538"/>
      <c r="VFU26" s="1538"/>
      <c r="VFV26" s="1538"/>
      <c r="VFW26" s="1538"/>
      <c r="VFX26" s="1538"/>
      <c r="VFY26" s="1538"/>
      <c r="VFZ26" s="1538"/>
      <c r="VGA26" s="1538"/>
      <c r="VGB26" s="1538"/>
      <c r="VGC26" s="1538"/>
      <c r="VGD26" s="1538"/>
      <c r="VGE26" s="1538"/>
      <c r="VGF26" s="1538"/>
      <c r="VGG26" s="1538"/>
      <c r="VGH26" s="1538"/>
      <c r="VGI26" s="1538"/>
      <c r="VGJ26" s="1538"/>
      <c r="VGK26" s="1538"/>
      <c r="VGL26" s="1538"/>
      <c r="VGM26" s="1538"/>
      <c r="VGN26" s="1538"/>
      <c r="VGO26" s="1538"/>
      <c r="VGP26" s="1538"/>
      <c r="VGQ26" s="1538"/>
      <c r="VGR26" s="1538"/>
      <c r="VGS26" s="1538"/>
      <c r="VGT26" s="1538"/>
      <c r="VGU26" s="1538"/>
      <c r="VGV26" s="1538"/>
      <c r="VGW26" s="1538"/>
      <c r="VGX26" s="1538"/>
      <c r="VGY26" s="1538"/>
      <c r="VGZ26" s="1538"/>
      <c r="VHA26" s="1538"/>
      <c r="VHB26" s="1538"/>
      <c r="VHC26" s="1538"/>
      <c r="VHD26" s="1538"/>
      <c r="VHE26" s="1538"/>
      <c r="VHF26" s="1538"/>
      <c r="VHG26" s="1538"/>
      <c r="VHH26" s="1538"/>
      <c r="VHI26" s="1538"/>
      <c r="VHJ26" s="1538"/>
      <c r="VHK26" s="1538"/>
      <c r="VHL26" s="1538"/>
      <c r="VHM26" s="1538"/>
      <c r="VHN26" s="1538"/>
      <c r="VHO26" s="1538"/>
      <c r="VHP26" s="1538"/>
      <c r="VHQ26" s="1538"/>
      <c r="VHR26" s="1538"/>
      <c r="VHS26" s="1538"/>
      <c r="VHT26" s="1538"/>
      <c r="VHU26" s="1538"/>
      <c r="VHV26" s="1538"/>
      <c r="VHW26" s="1538"/>
      <c r="VHX26" s="1538"/>
      <c r="VHY26" s="1538"/>
      <c r="VHZ26" s="1538"/>
      <c r="VIA26" s="1538"/>
      <c r="VIB26" s="1538"/>
      <c r="VIC26" s="1538"/>
      <c r="VID26" s="1538"/>
      <c r="VIE26" s="1538"/>
      <c r="VIF26" s="1538"/>
      <c r="VIG26" s="1538"/>
      <c r="VIH26" s="1538"/>
      <c r="VII26" s="1538"/>
      <c r="VIJ26" s="1538"/>
      <c r="VIK26" s="1538"/>
      <c r="VIL26" s="1538"/>
      <c r="VIM26" s="1538"/>
      <c r="VIN26" s="1538"/>
      <c r="VIO26" s="1538"/>
      <c r="VIP26" s="1538"/>
      <c r="VIQ26" s="1538"/>
      <c r="VIR26" s="1538"/>
      <c r="VIS26" s="1538"/>
      <c r="VIT26" s="1538"/>
      <c r="VIU26" s="1538"/>
      <c r="VIV26" s="1538"/>
      <c r="VIW26" s="1538"/>
      <c r="VIX26" s="1538"/>
      <c r="VIY26" s="1538"/>
      <c r="VIZ26" s="1538"/>
      <c r="VJA26" s="1538"/>
      <c r="VJB26" s="1538"/>
      <c r="VJC26" s="1538"/>
      <c r="VJD26" s="1538"/>
      <c r="VJE26" s="1538"/>
      <c r="VJF26" s="1538"/>
      <c r="VJG26" s="1538"/>
      <c r="VJH26" s="1538"/>
      <c r="VJI26" s="1538"/>
      <c r="VJJ26" s="1538"/>
      <c r="VJK26" s="1538"/>
      <c r="VJL26" s="1538"/>
      <c r="VJM26" s="1538"/>
      <c r="VJN26" s="1538"/>
      <c r="VJO26" s="1538"/>
      <c r="VJP26" s="1538"/>
      <c r="VJQ26" s="1538"/>
      <c r="VJR26" s="1538"/>
      <c r="VJS26" s="1538"/>
      <c r="VJT26" s="1538"/>
      <c r="VJU26" s="1538"/>
      <c r="VJV26" s="1538"/>
      <c r="VJW26" s="1538"/>
      <c r="VJX26" s="1538"/>
      <c r="VJY26" s="1538"/>
      <c r="VJZ26" s="1538"/>
      <c r="VKA26" s="1538"/>
      <c r="VKB26" s="1538"/>
      <c r="VKC26" s="1538"/>
      <c r="VKD26" s="1538"/>
      <c r="VKE26" s="1538"/>
      <c r="VKF26" s="1538"/>
      <c r="VKG26" s="1538"/>
      <c r="VKH26" s="1538"/>
      <c r="VKI26" s="1538"/>
      <c r="VKJ26" s="1538"/>
      <c r="VKK26" s="1538"/>
      <c r="VKL26" s="1538"/>
      <c r="VKM26" s="1538"/>
      <c r="VKN26" s="1538"/>
      <c r="VKO26" s="1538"/>
      <c r="VKP26" s="1538"/>
      <c r="VKQ26" s="1538"/>
      <c r="VKR26" s="1538"/>
      <c r="VKS26" s="1538"/>
      <c r="VKT26" s="1538"/>
      <c r="VKU26" s="1538"/>
      <c r="VKV26" s="1538"/>
      <c r="VKW26" s="1538"/>
      <c r="VKX26" s="1538"/>
      <c r="VKY26" s="1538"/>
      <c r="VKZ26" s="1538"/>
      <c r="VLA26" s="1538"/>
      <c r="VLB26" s="1538"/>
      <c r="VLC26" s="1538"/>
      <c r="VLD26" s="1538"/>
      <c r="VLE26" s="1538"/>
      <c r="VLF26" s="1538"/>
      <c r="VLG26" s="1538"/>
      <c r="VLH26" s="1538"/>
      <c r="VLI26" s="1538"/>
      <c r="VLJ26" s="1538"/>
      <c r="VLK26" s="1538"/>
      <c r="VLL26" s="1538"/>
      <c r="VLM26" s="1538"/>
      <c r="VLN26" s="1538"/>
      <c r="VLO26" s="1538"/>
      <c r="VLP26" s="1538"/>
      <c r="VLQ26" s="1538"/>
      <c r="VLR26" s="1538"/>
      <c r="VLS26" s="1538"/>
      <c r="VLT26" s="1538"/>
      <c r="VLU26" s="1538"/>
      <c r="VLV26" s="1538"/>
      <c r="VLW26" s="1538"/>
      <c r="VLX26" s="1538"/>
      <c r="VLY26" s="1538"/>
      <c r="VLZ26" s="1538"/>
      <c r="VMA26" s="1538"/>
      <c r="VMB26" s="1538"/>
      <c r="VMC26" s="1538"/>
      <c r="VMD26" s="1538"/>
      <c r="VME26" s="1538"/>
      <c r="VMF26" s="1538"/>
      <c r="VMG26" s="1538"/>
      <c r="VMH26" s="1538"/>
      <c r="VMI26" s="1538"/>
      <c r="VMJ26" s="1538"/>
      <c r="VMK26" s="1538"/>
      <c r="VML26" s="1538"/>
      <c r="VMM26" s="1538"/>
      <c r="VMN26" s="1538"/>
      <c r="VMO26" s="1538"/>
      <c r="VMP26" s="1538"/>
      <c r="VMQ26" s="1538"/>
      <c r="VMR26" s="1538"/>
      <c r="VMS26" s="1538"/>
      <c r="VMT26" s="1538"/>
      <c r="VMU26" s="1538"/>
      <c r="VMV26" s="1538"/>
      <c r="VMW26" s="1538"/>
      <c r="VMX26" s="1538"/>
      <c r="VMY26" s="1538"/>
      <c r="VMZ26" s="1538"/>
      <c r="VNA26" s="1538"/>
      <c r="VNB26" s="1538"/>
      <c r="VNC26" s="1538"/>
      <c r="VND26" s="1538"/>
      <c r="VNE26" s="1538"/>
      <c r="VNF26" s="1538"/>
      <c r="VNG26" s="1538"/>
      <c r="VNH26" s="1538"/>
      <c r="VNI26" s="1538"/>
      <c r="VNJ26" s="1538"/>
      <c r="VNK26" s="1538"/>
      <c r="VNL26" s="1538"/>
      <c r="VNM26" s="1538"/>
      <c r="VNN26" s="1538"/>
      <c r="VNO26" s="1538"/>
      <c r="VNP26" s="1538"/>
      <c r="VNQ26" s="1538"/>
      <c r="VNR26" s="1538"/>
      <c r="VNS26" s="1538"/>
      <c r="VNT26" s="1538"/>
      <c r="VNU26" s="1538"/>
      <c r="VNV26" s="1538"/>
      <c r="VNW26" s="1538"/>
      <c r="VNX26" s="1538"/>
      <c r="VNY26" s="1538"/>
      <c r="VNZ26" s="1538"/>
      <c r="VOA26" s="1538"/>
      <c r="VOB26" s="1538"/>
      <c r="VOC26" s="1538"/>
      <c r="VOD26" s="1538"/>
      <c r="VOE26" s="1538"/>
      <c r="VOF26" s="1538"/>
      <c r="VOG26" s="1538"/>
      <c r="VOH26" s="1538"/>
      <c r="VOI26" s="1538"/>
      <c r="VOJ26" s="1538"/>
      <c r="VOK26" s="1538"/>
      <c r="VOL26" s="1538"/>
      <c r="VOM26" s="1538"/>
      <c r="VON26" s="1538"/>
      <c r="VOO26" s="1538"/>
      <c r="VOP26" s="1538"/>
      <c r="VOQ26" s="1538"/>
      <c r="VOR26" s="1538"/>
      <c r="VOS26" s="1538"/>
      <c r="VOT26" s="1538"/>
      <c r="VOU26" s="1538"/>
      <c r="VOV26" s="1538"/>
      <c r="VOW26" s="1538"/>
      <c r="VOX26" s="1538"/>
      <c r="VOY26" s="1538"/>
      <c r="VOZ26" s="1538"/>
      <c r="VPA26" s="1538"/>
      <c r="VPB26" s="1538"/>
      <c r="VPC26" s="1538"/>
      <c r="VPD26" s="1538"/>
      <c r="VPE26" s="1538"/>
      <c r="VPF26" s="1538"/>
      <c r="VPG26" s="1538"/>
      <c r="VPH26" s="1538"/>
      <c r="VPI26" s="1538"/>
      <c r="VPJ26" s="1538"/>
      <c r="VPK26" s="1538"/>
      <c r="VPL26" s="1538"/>
      <c r="VPM26" s="1538"/>
      <c r="VPN26" s="1538"/>
      <c r="VPO26" s="1538"/>
      <c r="VPP26" s="1538"/>
      <c r="VPQ26" s="1538"/>
      <c r="VPR26" s="1538"/>
      <c r="VPS26" s="1538"/>
      <c r="VPT26" s="1538"/>
      <c r="VPU26" s="1538"/>
      <c r="VPV26" s="1538"/>
      <c r="VPW26" s="1538"/>
      <c r="VPX26" s="1538"/>
      <c r="VPY26" s="1538"/>
      <c r="VPZ26" s="1538"/>
      <c r="VQA26" s="1538"/>
      <c r="VQB26" s="1538"/>
      <c r="VQC26" s="1538"/>
      <c r="VQD26" s="1538"/>
      <c r="VQE26" s="1538"/>
      <c r="VQF26" s="1538"/>
      <c r="VQG26" s="1538"/>
      <c r="VQH26" s="1538"/>
      <c r="VQI26" s="1538"/>
      <c r="VQJ26" s="1538"/>
      <c r="VQK26" s="1538"/>
      <c r="VQL26" s="1538"/>
      <c r="VQM26" s="1538"/>
      <c r="VQN26" s="1538"/>
      <c r="VQO26" s="1538"/>
      <c r="VQP26" s="1538"/>
      <c r="VQQ26" s="1538"/>
      <c r="VQR26" s="1538"/>
      <c r="VQS26" s="1538"/>
      <c r="VQT26" s="1538"/>
      <c r="VQU26" s="1538"/>
      <c r="VQV26" s="1538"/>
      <c r="VQW26" s="1538"/>
      <c r="VQX26" s="1538"/>
      <c r="VQY26" s="1538"/>
      <c r="VQZ26" s="1538"/>
      <c r="VRA26" s="1538"/>
      <c r="VRB26" s="1538"/>
      <c r="VRC26" s="1538"/>
      <c r="VRD26" s="1538"/>
      <c r="VRE26" s="1538"/>
      <c r="VRF26" s="1538"/>
      <c r="VRG26" s="1538"/>
      <c r="VRH26" s="1538"/>
      <c r="VRI26" s="1538"/>
      <c r="VRJ26" s="1538"/>
      <c r="VRK26" s="1538"/>
      <c r="VRL26" s="1538"/>
      <c r="VRM26" s="1538"/>
      <c r="VRN26" s="1538"/>
      <c r="VRO26" s="1538"/>
      <c r="VRP26" s="1538"/>
      <c r="VRQ26" s="1538"/>
      <c r="VRR26" s="1538"/>
      <c r="VRS26" s="1538"/>
      <c r="VRT26" s="1538"/>
      <c r="VRU26" s="1538"/>
      <c r="VRV26" s="1538"/>
      <c r="VRW26" s="1538"/>
      <c r="VRX26" s="1538"/>
      <c r="VRY26" s="1538"/>
      <c r="VRZ26" s="1538"/>
      <c r="VSA26" s="1538"/>
      <c r="VSB26" s="1538"/>
      <c r="VSC26" s="1538"/>
      <c r="VSD26" s="1538"/>
      <c r="VSE26" s="1538"/>
      <c r="VSF26" s="1538"/>
      <c r="VSG26" s="1538"/>
      <c r="VSH26" s="1538"/>
      <c r="VSI26" s="1538"/>
      <c r="VSJ26" s="1538"/>
      <c r="VSK26" s="1538"/>
      <c r="VSL26" s="1538"/>
      <c r="VSM26" s="1538"/>
      <c r="VSN26" s="1538"/>
      <c r="VSO26" s="1538"/>
      <c r="VSP26" s="1538"/>
      <c r="VSQ26" s="1538"/>
      <c r="VSR26" s="1538"/>
      <c r="VSS26" s="1538"/>
      <c r="VST26" s="1538"/>
      <c r="VSU26" s="1538"/>
      <c r="VSV26" s="1538"/>
      <c r="VSW26" s="1538"/>
      <c r="VSX26" s="1538"/>
      <c r="VSY26" s="1538"/>
      <c r="VSZ26" s="1538"/>
      <c r="VTA26" s="1538"/>
      <c r="VTB26" s="1538"/>
      <c r="VTC26" s="1538"/>
      <c r="VTD26" s="1538"/>
      <c r="VTE26" s="1538"/>
      <c r="VTF26" s="1538"/>
      <c r="VTG26" s="1538"/>
      <c r="VTH26" s="1538"/>
      <c r="VTI26" s="1538"/>
      <c r="VTJ26" s="1538"/>
      <c r="VTK26" s="1538"/>
      <c r="VTL26" s="1538"/>
      <c r="VTM26" s="1538"/>
      <c r="VTN26" s="1538"/>
      <c r="VTO26" s="1538"/>
      <c r="VTP26" s="1538"/>
      <c r="VTQ26" s="1538"/>
      <c r="VTR26" s="1538"/>
      <c r="VTS26" s="1538"/>
      <c r="VTT26" s="1538"/>
      <c r="VTU26" s="1538"/>
      <c r="VTV26" s="1538"/>
      <c r="VTW26" s="1538"/>
      <c r="VTX26" s="1538"/>
      <c r="VTY26" s="1538"/>
      <c r="VTZ26" s="1538"/>
      <c r="VUA26" s="1538"/>
      <c r="VUB26" s="1538"/>
      <c r="VUC26" s="1538"/>
      <c r="VUD26" s="1538"/>
      <c r="VUE26" s="1538"/>
      <c r="VUF26" s="1538"/>
      <c r="VUG26" s="1538"/>
      <c r="VUH26" s="1538"/>
      <c r="VUI26" s="1538"/>
      <c r="VUJ26" s="1538"/>
      <c r="VUK26" s="1538"/>
      <c r="VUL26" s="1538"/>
      <c r="VUM26" s="1538"/>
      <c r="VUN26" s="1538"/>
      <c r="VUO26" s="1538"/>
      <c r="VUP26" s="1538"/>
      <c r="VUQ26" s="1538"/>
      <c r="VUR26" s="1538"/>
      <c r="VUS26" s="1538"/>
      <c r="VUT26" s="1538"/>
      <c r="VUU26" s="1538"/>
      <c r="VUV26" s="1538"/>
      <c r="VUW26" s="1538"/>
      <c r="VUX26" s="1538"/>
      <c r="VUY26" s="1538"/>
      <c r="VUZ26" s="1538"/>
      <c r="VVA26" s="1538"/>
      <c r="VVB26" s="1538"/>
      <c r="VVC26" s="1538"/>
      <c r="VVD26" s="1538"/>
      <c r="VVE26" s="1538"/>
      <c r="VVF26" s="1538"/>
      <c r="VVG26" s="1538"/>
      <c r="VVH26" s="1538"/>
      <c r="VVI26" s="1538"/>
      <c r="VVJ26" s="1538"/>
      <c r="VVK26" s="1538"/>
      <c r="VVL26" s="1538"/>
      <c r="VVM26" s="1538"/>
      <c r="VVN26" s="1538"/>
      <c r="VVO26" s="1538"/>
      <c r="VVP26" s="1538"/>
      <c r="VVQ26" s="1538"/>
      <c r="VVR26" s="1538"/>
      <c r="VVS26" s="1538"/>
      <c r="VVT26" s="1538"/>
      <c r="VVU26" s="1538"/>
      <c r="VVV26" s="1538"/>
      <c r="VVW26" s="1538"/>
      <c r="VVX26" s="1538"/>
      <c r="VVY26" s="1538"/>
      <c r="VVZ26" s="1538"/>
      <c r="VWA26" s="1538"/>
      <c r="VWB26" s="1538"/>
      <c r="VWC26" s="1538"/>
      <c r="VWD26" s="1538"/>
      <c r="VWE26" s="1538"/>
      <c r="VWF26" s="1538"/>
      <c r="VWG26" s="1538"/>
      <c r="VWH26" s="1538"/>
      <c r="VWI26" s="1538"/>
      <c r="VWJ26" s="1538"/>
      <c r="VWK26" s="1538"/>
      <c r="VWL26" s="1538"/>
      <c r="VWM26" s="1538"/>
      <c r="VWN26" s="1538"/>
      <c r="VWO26" s="1538"/>
      <c r="VWP26" s="1538"/>
      <c r="VWQ26" s="1538"/>
      <c r="VWR26" s="1538"/>
      <c r="VWS26" s="1538"/>
      <c r="VWT26" s="1538"/>
      <c r="VWU26" s="1538"/>
      <c r="VWV26" s="1538"/>
      <c r="VWW26" s="1538"/>
      <c r="VWX26" s="1538"/>
      <c r="VWY26" s="1538"/>
      <c r="VWZ26" s="1538"/>
      <c r="VXA26" s="1538"/>
      <c r="VXB26" s="1538"/>
      <c r="VXC26" s="1538"/>
      <c r="VXD26" s="1538"/>
      <c r="VXE26" s="1538"/>
      <c r="VXF26" s="1538"/>
      <c r="VXG26" s="1538"/>
      <c r="VXH26" s="1538"/>
      <c r="VXI26" s="1538"/>
      <c r="VXJ26" s="1538"/>
      <c r="VXK26" s="1538"/>
      <c r="VXL26" s="1538"/>
      <c r="VXM26" s="1538"/>
      <c r="VXN26" s="1538"/>
      <c r="VXO26" s="1538"/>
      <c r="VXP26" s="1538"/>
      <c r="VXQ26" s="1538"/>
      <c r="VXR26" s="1538"/>
      <c r="VXS26" s="1538"/>
      <c r="VXT26" s="1538"/>
      <c r="VXU26" s="1538"/>
      <c r="VXV26" s="1538"/>
      <c r="VXW26" s="1538"/>
      <c r="VXX26" s="1538"/>
      <c r="VXY26" s="1538"/>
      <c r="VXZ26" s="1538"/>
      <c r="VYA26" s="1538"/>
      <c r="VYB26" s="1538"/>
      <c r="VYC26" s="1538"/>
      <c r="VYD26" s="1538"/>
      <c r="VYE26" s="1538"/>
      <c r="VYF26" s="1538"/>
      <c r="VYG26" s="1538"/>
      <c r="VYH26" s="1538"/>
      <c r="VYI26" s="1538"/>
      <c r="VYJ26" s="1538"/>
      <c r="VYK26" s="1538"/>
      <c r="VYL26" s="1538"/>
      <c r="VYM26" s="1538"/>
      <c r="VYN26" s="1538"/>
      <c r="VYO26" s="1538"/>
      <c r="VYP26" s="1538"/>
      <c r="VYQ26" s="1538"/>
      <c r="VYR26" s="1538"/>
      <c r="VYS26" s="1538"/>
      <c r="VYT26" s="1538"/>
      <c r="VYU26" s="1538"/>
      <c r="VYV26" s="1538"/>
      <c r="VYW26" s="1538"/>
      <c r="VYX26" s="1538"/>
      <c r="VYY26" s="1538"/>
      <c r="VYZ26" s="1538"/>
      <c r="VZA26" s="1538"/>
      <c r="VZB26" s="1538"/>
      <c r="VZC26" s="1538"/>
      <c r="VZD26" s="1538"/>
      <c r="VZE26" s="1538"/>
      <c r="VZF26" s="1538"/>
      <c r="VZG26" s="1538"/>
      <c r="VZH26" s="1538"/>
      <c r="VZI26" s="1538"/>
      <c r="VZJ26" s="1538"/>
      <c r="VZK26" s="1538"/>
      <c r="VZL26" s="1538"/>
      <c r="VZM26" s="1538"/>
      <c r="VZN26" s="1538"/>
      <c r="VZO26" s="1538"/>
      <c r="VZP26" s="1538"/>
      <c r="VZQ26" s="1538"/>
      <c r="VZR26" s="1538"/>
      <c r="VZS26" s="1538"/>
      <c r="VZT26" s="1538"/>
      <c r="VZU26" s="1538"/>
      <c r="VZV26" s="1538"/>
      <c r="VZW26" s="1538"/>
      <c r="VZX26" s="1538"/>
      <c r="VZY26" s="1538"/>
      <c r="VZZ26" s="1538"/>
      <c r="WAA26" s="1538"/>
      <c r="WAB26" s="1538"/>
      <c r="WAC26" s="1538"/>
      <c r="WAD26" s="1538"/>
      <c r="WAE26" s="1538"/>
      <c r="WAF26" s="1538"/>
      <c r="WAG26" s="1538"/>
      <c r="WAH26" s="1538"/>
      <c r="WAI26" s="1538"/>
      <c r="WAJ26" s="1538"/>
      <c r="WAK26" s="1538"/>
      <c r="WAL26" s="1538"/>
      <c r="WAM26" s="1538"/>
      <c r="WAN26" s="1538"/>
      <c r="WAO26" s="1538"/>
      <c r="WAP26" s="1538"/>
      <c r="WAQ26" s="1538"/>
      <c r="WAR26" s="1538"/>
      <c r="WAS26" s="1538"/>
      <c r="WAT26" s="1538"/>
      <c r="WAU26" s="1538"/>
      <c r="WAV26" s="1538"/>
      <c r="WAW26" s="1538"/>
      <c r="WAX26" s="1538"/>
      <c r="WAY26" s="1538"/>
      <c r="WAZ26" s="1538"/>
      <c r="WBA26" s="1538"/>
      <c r="WBB26" s="1538"/>
      <c r="WBC26" s="1538"/>
      <c r="WBD26" s="1538"/>
      <c r="WBE26" s="1538"/>
      <c r="WBF26" s="1538"/>
      <c r="WBG26" s="1538"/>
      <c r="WBH26" s="1538"/>
      <c r="WBI26" s="1538"/>
      <c r="WBJ26" s="1538"/>
      <c r="WBK26" s="1538"/>
      <c r="WBL26" s="1538"/>
      <c r="WBM26" s="1538"/>
      <c r="WBN26" s="1538"/>
      <c r="WBO26" s="1538"/>
      <c r="WBP26" s="1538"/>
      <c r="WBQ26" s="1538"/>
      <c r="WBR26" s="1538"/>
      <c r="WBS26" s="1538"/>
      <c r="WBT26" s="1538"/>
      <c r="WBU26" s="1538"/>
      <c r="WBV26" s="1538"/>
      <c r="WBW26" s="1538"/>
      <c r="WBX26" s="1538"/>
      <c r="WBY26" s="1538"/>
      <c r="WBZ26" s="1538"/>
      <c r="WCA26" s="1538"/>
      <c r="WCB26" s="1538"/>
      <c r="WCC26" s="1538"/>
      <c r="WCD26" s="1538"/>
      <c r="WCE26" s="1538"/>
      <c r="WCF26" s="1538"/>
      <c r="WCG26" s="1538"/>
      <c r="WCH26" s="1538"/>
      <c r="WCI26" s="1538"/>
      <c r="WCJ26" s="1538"/>
      <c r="WCK26" s="1538"/>
      <c r="WCL26" s="1538"/>
      <c r="WCM26" s="1538"/>
      <c r="WCN26" s="1538"/>
      <c r="WCO26" s="1538"/>
      <c r="WCP26" s="1538"/>
      <c r="WCQ26" s="1538"/>
      <c r="WCR26" s="1538"/>
      <c r="WCS26" s="1538"/>
      <c r="WCT26" s="1538"/>
      <c r="WCU26" s="1538"/>
      <c r="WCV26" s="1538"/>
      <c r="WCW26" s="1538"/>
      <c r="WCX26" s="1538"/>
      <c r="WCY26" s="1538"/>
      <c r="WCZ26" s="1538"/>
      <c r="WDA26" s="1538"/>
      <c r="WDB26" s="1538"/>
      <c r="WDC26" s="1538"/>
      <c r="WDD26" s="1538"/>
      <c r="WDE26" s="1538"/>
      <c r="WDF26" s="1538"/>
      <c r="WDG26" s="1538"/>
      <c r="WDH26" s="1538"/>
      <c r="WDI26" s="1538"/>
      <c r="WDJ26" s="1538"/>
      <c r="WDK26" s="1538"/>
      <c r="WDL26" s="1538"/>
      <c r="WDM26" s="1538"/>
      <c r="WDN26" s="1538"/>
      <c r="WDO26" s="1538"/>
      <c r="WDP26" s="1538"/>
      <c r="WDQ26" s="1538"/>
      <c r="WDR26" s="1538"/>
      <c r="WDS26" s="1538"/>
      <c r="WDT26" s="1538"/>
      <c r="WDU26" s="1538"/>
      <c r="WDV26" s="1538"/>
      <c r="WDW26" s="1538"/>
      <c r="WDX26" s="1538"/>
      <c r="WDY26" s="1538"/>
      <c r="WDZ26" s="1538"/>
      <c r="WEA26" s="1538"/>
      <c r="WEB26" s="1538"/>
      <c r="WEC26" s="1538"/>
      <c r="WED26" s="1538"/>
      <c r="WEE26" s="1538"/>
      <c r="WEF26" s="1538"/>
      <c r="WEG26" s="1538"/>
      <c r="WEH26" s="1538"/>
      <c r="WEI26" s="1538"/>
      <c r="WEJ26" s="1538"/>
      <c r="WEK26" s="1538"/>
      <c r="WEL26" s="1538"/>
      <c r="WEM26" s="1538"/>
      <c r="WEN26" s="1538"/>
      <c r="WEO26" s="1538"/>
      <c r="WEP26" s="1538"/>
      <c r="WEQ26" s="1538"/>
      <c r="WER26" s="1538"/>
      <c r="WES26" s="1538"/>
      <c r="WET26" s="1538"/>
      <c r="WEU26" s="1538"/>
      <c r="WEV26" s="1538"/>
      <c r="WEW26" s="1538"/>
      <c r="WEX26" s="1538"/>
      <c r="WEY26" s="1538"/>
      <c r="WEZ26" s="1538"/>
      <c r="WFA26" s="1538"/>
      <c r="WFB26" s="1538"/>
      <c r="WFC26" s="1538"/>
      <c r="WFD26" s="1538"/>
      <c r="WFE26" s="1538"/>
      <c r="WFF26" s="1538"/>
      <c r="WFG26" s="1538"/>
      <c r="WFH26" s="1538"/>
      <c r="WFI26" s="1538"/>
      <c r="WFJ26" s="1538"/>
      <c r="WFK26" s="1538"/>
      <c r="WFL26" s="1538"/>
      <c r="WFM26" s="1538"/>
      <c r="WFN26" s="1538"/>
      <c r="WFO26" s="1538"/>
      <c r="WFP26" s="1538"/>
      <c r="WFQ26" s="1538"/>
      <c r="WFR26" s="1538"/>
      <c r="WFS26" s="1538"/>
      <c r="WFT26" s="1538"/>
      <c r="WFU26" s="1538"/>
      <c r="WFV26" s="1538"/>
      <c r="WFW26" s="1538"/>
      <c r="WFX26" s="1538"/>
      <c r="WFY26" s="1538"/>
      <c r="WFZ26" s="1538"/>
      <c r="WGA26" s="1538"/>
      <c r="WGB26" s="1538"/>
      <c r="WGC26" s="1538"/>
      <c r="WGD26" s="1538"/>
      <c r="WGE26" s="1538"/>
      <c r="WGF26" s="1538"/>
      <c r="WGG26" s="1538"/>
      <c r="WGH26" s="1538"/>
      <c r="WGI26" s="1538"/>
      <c r="WGJ26" s="1538"/>
      <c r="WGK26" s="1538"/>
      <c r="WGL26" s="1538"/>
      <c r="WGM26" s="1538"/>
      <c r="WGN26" s="1538"/>
      <c r="WGO26" s="1538"/>
      <c r="WGP26" s="1538"/>
      <c r="WGQ26" s="1538"/>
      <c r="WGR26" s="1538"/>
      <c r="WGS26" s="1538"/>
      <c r="WGT26" s="1538"/>
      <c r="WGU26" s="1538"/>
      <c r="WGV26" s="1538"/>
      <c r="WGW26" s="1538"/>
      <c r="WGX26" s="1538"/>
      <c r="WGY26" s="1538"/>
      <c r="WGZ26" s="1538"/>
      <c r="WHA26" s="1538"/>
      <c r="WHB26" s="1538"/>
      <c r="WHC26" s="1538"/>
      <c r="WHD26" s="1538"/>
      <c r="WHE26" s="1538"/>
      <c r="WHF26" s="1538"/>
      <c r="WHG26" s="1538"/>
      <c r="WHH26" s="1538"/>
      <c r="WHI26" s="1538"/>
      <c r="WHJ26" s="1538"/>
      <c r="WHK26" s="1538"/>
      <c r="WHL26" s="1538"/>
      <c r="WHM26" s="1538"/>
      <c r="WHN26" s="1538"/>
      <c r="WHO26" s="1538"/>
      <c r="WHP26" s="1538"/>
      <c r="WHQ26" s="1538"/>
      <c r="WHR26" s="1538"/>
      <c r="WHS26" s="1538"/>
      <c r="WHT26" s="1538"/>
      <c r="WHU26" s="1538"/>
      <c r="WHV26" s="1538"/>
      <c r="WHW26" s="1538"/>
      <c r="WHX26" s="1538"/>
      <c r="WHY26" s="1538"/>
      <c r="WHZ26" s="1538"/>
      <c r="WIA26" s="1538"/>
      <c r="WIB26" s="1538"/>
      <c r="WIC26" s="1538"/>
      <c r="WID26" s="1538"/>
      <c r="WIE26" s="1538"/>
      <c r="WIF26" s="1538"/>
      <c r="WIG26" s="1538"/>
      <c r="WIH26" s="1538"/>
      <c r="WII26" s="1538"/>
      <c r="WIJ26" s="1538"/>
      <c r="WIK26" s="1538"/>
      <c r="WIL26" s="1538"/>
      <c r="WIM26" s="1538"/>
      <c r="WIN26" s="1538"/>
      <c r="WIO26" s="1538"/>
      <c r="WIP26" s="1538"/>
      <c r="WIQ26" s="1538"/>
      <c r="WIR26" s="1538"/>
      <c r="WIS26" s="1538"/>
      <c r="WIT26" s="1538"/>
      <c r="WIU26" s="1538"/>
      <c r="WIV26" s="1538"/>
      <c r="WIW26" s="1538"/>
      <c r="WIX26" s="1538"/>
      <c r="WIY26" s="1538"/>
      <c r="WIZ26" s="1538"/>
      <c r="WJA26" s="1538"/>
      <c r="WJB26" s="1538"/>
      <c r="WJC26" s="1538"/>
      <c r="WJD26" s="1538"/>
      <c r="WJE26" s="1538"/>
      <c r="WJF26" s="1538"/>
      <c r="WJG26" s="1538"/>
      <c r="WJH26" s="1538"/>
      <c r="WJI26" s="1538"/>
      <c r="WJJ26" s="1538"/>
      <c r="WJK26" s="1538"/>
      <c r="WJL26" s="1538"/>
      <c r="WJM26" s="1538"/>
      <c r="WJN26" s="1538"/>
      <c r="WJO26" s="1538"/>
      <c r="WJP26" s="1538"/>
      <c r="WJQ26" s="1538"/>
      <c r="WJR26" s="1538"/>
      <c r="WJS26" s="1538"/>
      <c r="WJT26" s="1538"/>
      <c r="WJU26" s="1538"/>
      <c r="WJV26" s="1538"/>
      <c r="WJW26" s="1538"/>
      <c r="WJX26" s="1538"/>
      <c r="WJY26" s="1538"/>
      <c r="WJZ26" s="1538"/>
      <c r="WKA26" s="1538"/>
      <c r="WKB26" s="1538"/>
      <c r="WKC26" s="1538"/>
      <c r="WKD26" s="1538"/>
      <c r="WKE26" s="1538"/>
      <c r="WKF26" s="1538"/>
      <c r="WKG26" s="1538"/>
      <c r="WKH26" s="1538"/>
      <c r="WKI26" s="1538"/>
      <c r="WKJ26" s="1538"/>
      <c r="WKK26" s="1538"/>
      <c r="WKL26" s="1538"/>
      <c r="WKM26" s="1538"/>
      <c r="WKN26" s="1538"/>
      <c r="WKO26" s="1538"/>
      <c r="WKP26" s="1538"/>
      <c r="WKQ26" s="1538"/>
      <c r="WKR26" s="1538"/>
      <c r="WKS26" s="1538"/>
      <c r="WKT26" s="1538"/>
      <c r="WKU26" s="1538"/>
      <c r="WKV26" s="1538"/>
      <c r="WKW26" s="1538"/>
      <c r="WKX26" s="1538"/>
      <c r="WKY26" s="1538"/>
      <c r="WKZ26" s="1538"/>
      <c r="WLA26" s="1538"/>
      <c r="WLB26" s="1538"/>
      <c r="WLC26" s="1538"/>
      <c r="WLD26" s="1538"/>
      <c r="WLE26" s="1538"/>
      <c r="WLF26" s="1538"/>
      <c r="WLG26" s="1538"/>
      <c r="WLH26" s="1538"/>
      <c r="WLI26" s="1538"/>
      <c r="WLJ26" s="1538"/>
      <c r="WLK26" s="1538"/>
      <c r="WLL26" s="1538"/>
      <c r="WLM26" s="1538"/>
      <c r="WLN26" s="1538"/>
      <c r="WLO26" s="1538"/>
      <c r="WLP26" s="1538"/>
      <c r="WLQ26" s="1538"/>
      <c r="WLR26" s="1538"/>
      <c r="WLS26" s="1538"/>
      <c r="WLT26" s="1538"/>
      <c r="WLU26" s="1538"/>
      <c r="WLV26" s="1538"/>
      <c r="WLW26" s="1538"/>
      <c r="WLX26" s="1538"/>
      <c r="WLY26" s="1538"/>
      <c r="WLZ26" s="1538"/>
      <c r="WMA26" s="1538"/>
      <c r="WMB26" s="1538"/>
      <c r="WMC26" s="1538"/>
      <c r="WMD26" s="1538"/>
      <c r="WME26" s="1538"/>
      <c r="WMF26" s="1538"/>
      <c r="WMG26" s="1538"/>
      <c r="WMH26" s="1538"/>
      <c r="WMI26" s="1538"/>
      <c r="WMJ26" s="1538"/>
      <c r="WMK26" s="1538"/>
      <c r="WML26" s="1538"/>
      <c r="WMM26" s="1538"/>
      <c r="WMN26" s="1538"/>
      <c r="WMO26" s="1538"/>
      <c r="WMP26" s="1538"/>
      <c r="WMQ26" s="1538"/>
      <c r="WMR26" s="1538"/>
      <c r="WMS26" s="1538"/>
      <c r="WMT26" s="1538"/>
      <c r="WMU26" s="1538"/>
      <c r="WMV26" s="1538"/>
      <c r="WMW26" s="1538"/>
      <c r="WMX26" s="1538"/>
      <c r="WMY26" s="1538"/>
      <c r="WMZ26" s="1538"/>
      <c r="WNA26" s="1538"/>
      <c r="WNB26" s="1538"/>
      <c r="WNC26" s="1538"/>
      <c r="WND26" s="1538"/>
      <c r="WNE26" s="1538"/>
      <c r="WNF26" s="1538"/>
      <c r="WNG26" s="1538"/>
      <c r="WNH26" s="1538"/>
      <c r="WNI26" s="1538"/>
      <c r="WNJ26" s="1538"/>
      <c r="WNK26" s="1538"/>
      <c r="WNL26" s="1538"/>
      <c r="WNM26" s="1538"/>
      <c r="WNN26" s="1538"/>
      <c r="WNO26" s="1538"/>
      <c r="WNP26" s="1538"/>
      <c r="WNQ26" s="1538"/>
      <c r="WNR26" s="1538"/>
      <c r="WNS26" s="1538"/>
      <c r="WNT26" s="1538"/>
      <c r="WNU26" s="1538"/>
      <c r="WNV26" s="1538"/>
      <c r="WNW26" s="1538"/>
      <c r="WNX26" s="1538"/>
      <c r="WNY26" s="1538"/>
      <c r="WNZ26" s="1538"/>
      <c r="WOA26" s="1538"/>
      <c r="WOB26" s="1538"/>
      <c r="WOC26" s="1538"/>
      <c r="WOD26" s="1538"/>
      <c r="WOE26" s="1538"/>
      <c r="WOF26" s="1538"/>
      <c r="WOG26" s="1538"/>
      <c r="WOH26" s="1538"/>
      <c r="WOI26" s="1538"/>
      <c r="WOJ26" s="1538"/>
      <c r="WOK26" s="1538"/>
      <c r="WOL26" s="1538"/>
      <c r="WOM26" s="1538"/>
      <c r="WON26" s="1538"/>
      <c r="WOO26" s="1538"/>
      <c r="WOP26" s="1538"/>
      <c r="WOQ26" s="1538"/>
      <c r="WOR26" s="1538"/>
      <c r="WOS26" s="1538"/>
      <c r="WOT26" s="1538"/>
      <c r="WOU26" s="1538"/>
      <c r="WOV26" s="1538"/>
      <c r="WOW26" s="1538"/>
      <c r="WOX26" s="1538"/>
      <c r="WOY26" s="1538"/>
      <c r="WOZ26" s="1538"/>
      <c r="WPA26" s="1538"/>
      <c r="WPB26" s="1538"/>
      <c r="WPC26" s="1538"/>
      <c r="WPD26" s="1538"/>
      <c r="WPE26" s="1538"/>
      <c r="WPF26" s="1538"/>
      <c r="WPG26" s="1538"/>
      <c r="WPH26" s="1538"/>
      <c r="WPI26" s="1538"/>
      <c r="WPJ26" s="1538"/>
      <c r="WPK26" s="1538"/>
      <c r="WPL26" s="1538"/>
      <c r="WPM26" s="1538"/>
      <c r="WPN26" s="1538"/>
      <c r="WPO26" s="1538"/>
      <c r="WPP26" s="1538"/>
      <c r="WPQ26" s="1538"/>
      <c r="WPR26" s="1538"/>
      <c r="WPS26" s="1538"/>
      <c r="WPT26" s="1538"/>
      <c r="WPU26" s="1538"/>
      <c r="WPV26" s="1538"/>
      <c r="WPW26" s="1538"/>
      <c r="WPX26" s="1538"/>
      <c r="WPY26" s="1538"/>
      <c r="WPZ26" s="1538"/>
      <c r="WQA26" s="1538"/>
      <c r="WQB26" s="1538"/>
      <c r="WQC26" s="1538"/>
      <c r="WQD26" s="1538"/>
      <c r="WQE26" s="1538"/>
      <c r="WQF26" s="1538"/>
      <c r="WQG26" s="1538"/>
      <c r="WQH26" s="1538"/>
      <c r="WQI26" s="1538"/>
      <c r="WQJ26" s="1538"/>
      <c r="WQK26" s="1538"/>
      <c r="WQL26" s="1538"/>
      <c r="WQM26" s="1538"/>
      <c r="WQN26" s="1538"/>
      <c r="WQO26" s="1538"/>
      <c r="WQP26" s="1538"/>
      <c r="WQQ26" s="1538"/>
      <c r="WQR26" s="1538"/>
      <c r="WQS26" s="1538"/>
      <c r="WQT26" s="1538"/>
      <c r="WQU26" s="1538"/>
      <c r="WQV26" s="1538"/>
      <c r="WQW26" s="1538"/>
      <c r="WQX26" s="1538"/>
      <c r="WQY26" s="1538"/>
      <c r="WQZ26" s="1538"/>
      <c r="WRA26" s="1538"/>
      <c r="WRB26" s="1538"/>
      <c r="WRC26" s="1538"/>
      <c r="WRD26" s="1538"/>
      <c r="WRE26" s="1538"/>
      <c r="WRF26" s="1538"/>
      <c r="WRG26" s="1538"/>
      <c r="WRH26" s="1538"/>
      <c r="WRI26" s="1538"/>
      <c r="WRJ26" s="1538"/>
      <c r="WRK26" s="1538"/>
      <c r="WRL26" s="1538"/>
      <c r="WRM26" s="1538"/>
      <c r="WRN26" s="1538"/>
      <c r="WRO26" s="1538"/>
      <c r="WRP26" s="1538"/>
      <c r="WRQ26" s="1538"/>
      <c r="WRR26" s="1538"/>
      <c r="WRS26" s="1538"/>
      <c r="WRT26" s="1538"/>
      <c r="WRU26" s="1538"/>
      <c r="WRV26" s="1538"/>
      <c r="WRW26" s="1538"/>
      <c r="WRX26" s="1538"/>
      <c r="WRY26" s="1538"/>
      <c r="WRZ26" s="1538"/>
      <c r="WSA26" s="1538"/>
      <c r="WSB26" s="1538"/>
      <c r="WSC26" s="1538"/>
      <c r="WSD26" s="1538"/>
      <c r="WSE26" s="1538"/>
      <c r="WSF26" s="1538"/>
      <c r="WSG26" s="1538"/>
      <c r="WSH26" s="1538"/>
      <c r="WSI26" s="1538"/>
      <c r="WSJ26" s="1538"/>
      <c r="WSK26" s="1538"/>
      <c r="WSL26" s="1538"/>
      <c r="WSM26" s="1538"/>
      <c r="WSN26" s="1538"/>
      <c r="WSO26" s="1538"/>
      <c r="WSP26" s="1538"/>
      <c r="WSQ26" s="1538"/>
      <c r="WSR26" s="1538"/>
      <c r="WSS26" s="1538"/>
      <c r="WST26" s="1538"/>
      <c r="WSU26" s="1538"/>
      <c r="WSV26" s="1538"/>
      <c r="WSW26" s="1538"/>
      <c r="WSX26" s="1538"/>
      <c r="WSY26" s="1538"/>
      <c r="WSZ26" s="1538"/>
      <c r="WTA26" s="1538"/>
      <c r="WTB26" s="1538"/>
      <c r="WTC26" s="1538"/>
      <c r="WTD26" s="1538"/>
      <c r="WTE26" s="1538"/>
      <c r="WTF26" s="1538"/>
      <c r="WTG26" s="1538"/>
      <c r="WTH26" s="1538"/>
      <c r="WTI26" s="1538"/>
      <c r="WTJ26" s="1538"/>
      <c r="WTK26" s="1538"/>
      <c r="WTL26" s="1538"/>
      <c r="WTM26" s="1538"/>
      <c r="WTN26" s="1538"/>
      <c r="WTO26" s="1538"/>
      <c r="WTP26" s="1538"/>
      <c r="WTQ26" s="1538"/>
      <c r="WTR26" s="1538"/>
      <c r="WTS26" s="1538"/>
      <c r="WTT26" s="1538"/>
      <c r="WTU26" s="1538"/>
      <c r="WTV26" s="1538"/>
      <c r="WTW26" s="1538"/>
      <c r="WTX26" s="1538"/>
      <c r="WTY26" s="1538"/>
      <c r="WTZ26" s="1538"/>
      <c r="WUA26" s="1538"/>
      <c r="WUB26" s="1538"/>
      <c r="WUC26" s="1538"/>
      <c r="WUD26" s="1538"/>
      <c r="WUE26" s="1538"/>
      <c r="WUF26" s="1538"/>
      <c r="WUG26" s="1538"/>
      <c r="WUH26" s="1538"/>
      <c r="WUI26" s="1538"/>
      <c r="WUJ26" s="1538"/>
      <c r="WUK26" s="1538"/>
      <c r="WUL26" s="1538"/>
      <c r="WUM26" s="1538"/>
      <c r="WUN26" s="1538"/>
      <c r="WUO26" s="1538"/>
      <c r="WUP26" s="1538"/>
      <c r="WUQ26" s="1538"/>
      <c r="WUR26" s="1538"/>
      <c r="WUS26" s="1538"/>
      <c r="WUT26" s="1538"/>
      <c r="WUU26" s="1538"/>
      <c r="WUV26" s="1538"/>
      <c r="WUW26" s="1538"/>
      <c r="WUX26" s="1538"/>
      <c r="WUY26" s="1538"/>
      <c r="WUZ26" s="1538"/>
      <c r="WVA26" s="1538"/>
      <c r="WVB26" s="1538"/>
      <c r="WVC26" s="1538"/>
      <c r="WVD26" s="1538"/>
      <c r="WVE26" s="1538"/>
      <c r="WVF26" s="1538"/>
      <c r="WVG26" s="1538"/>
      <c r="WVH26" s="1538"/>
      <c r="WVI26" s="1538"/>
      <c r="WVJ26" s="1538"/>
      <c r="WVK26" s="1538"/>
      <c r="WVL26" s="1538"/>
      <c r="WVM26" s="1538"/>
      <c r="WVN26" s="1538"/>
      <c r="WVO26" s="1538"/>
      <c r="WVP26" s="1538"/>
      <c r="WVQ26" s="1538"/>
      <c r="WVR26" s="1538"/>
      <c r="WVS26" s="1538"/>
      <c r="WVT26" s="1538"/>
      <c r="WVU26" s="1538"/>
      <c r="WVV26" s="1538"/>
      <c r="WVW26" s="1538"/>
      <c r="WVX26" s="1538"/>
      <c r="WVY26" s="1538"/>
      <c r="WVZ26" s="1538"/>
      <c r="WWA26" s="1538"/>
      <c r="WWB26" s="1538"/>
      <c r="WWC26" s="1538"/>
      <c r="WWD26" s="1538"/>
      <c r="WWE26" s="1538"/>
      <c r="WWF26" s="1538"/>
      <c r="WWG26" s="1538"/>
      <c r="WWH26" s="1538"/>
      <c r="WWI26" s="1538"/>
      <c r="WWJ26" s="1538"/>
      <c r="WWK26" s="1538"/>
      <c r="WWL26" s="1538"/>
      <c r="WWM26" s="1538"/>
      <c r="WWN26" s="1538"/>
      <c r="WWO26" s="1538"/>
      <c r="WWP26" s="1538"/>
      <c r="WWQ26" s="1538"/>
      <c r="WWR26" s="1538"/>
      <c r="WWS26" s="1538"/>
      <c r="WWT26" s="1538"/>
      <c r="WWU26" s="1538"/>
      <c r="WWV26" s="1538"/>
      <c r="WWW26" s="1538"/>
      <c r="WWX26" s="1538"/>
      <c r="WWY26" s="1538"/>
      <c r="WWZ26" s="1538"/>
      <c r="WXA26" s="1538"/>
      <c r="WXB26" s="1538"/>
      <c r="WXC26" s="1538"/>
      <c r="WXD26" s="1538"/>
      <c r="WXE26" s="1538"/>
      <c r="WXF26" s="1538"/>
      <c r="WXG26" s="1538"/>
      <c r="WXH26" s="1538"/>
      <c r="WXI26" s="1538"/>
      <c r="WXJ26" s="1538"/>
      <c r="WXK26" s="1538"/>
      <c r="WXL26" s="1538"/>
      <c r="WXM26" s="1538"/>
      <c r="WXN26" s="1538"/>
      <c r="WXO26" s="1538"/>
      <c r="WXP26" s="1538"/>
      <c r="WXQ26" s="1538"/>
      <c r="WXR26" s="1538"/>
      <c r="WXS26" s="1538"/>
      <c r="WXT26" s="1538"/>
      <c r="WXU26" s="1538"/>
      <c r="WXV26" s="1538"/>
      <c r="WXW26" s="1538"/>
      <c r="WXX26" s="1538"/>
      <c r="WXY26" s="1538"/>
      <c r="WXZ26" s="1538"/>
      <c r="WYA26" s="1538"/>
      <c r="WYB26" s="1538"/>
      <c r="WYC26" s="1538"/>
      <c r="WYD26" s="1538"/>
      <c r="WYE26" s="1538"/>
      <c r="WYF26" s="1538"/>
      <c r="WYG26" s="1538"/>
      <c r="WYH26" s="1538"/>
      <c r="WYI26" s="1538"/>
      <c r="WYJ26" s="1538"/>
      <c r="WYK26" s="1538"/>
      <c r="WYL26" s="1538"/>
      <c r="WYM26" s="1538"/>
      <c r="WYN26" s="1538"/>
      <c r="WYO26" s="1538"/>
      <c r="WYP26" s="1538"/>
      <c r="WYQ26" s="1538"/>
      <c r="WYR26" s="1538"/>
      <c r="WYS26" s="1538"/>
      <c r="WYT26" s="1538"/>
      <c r="WYU26" s="1538"/>
      <c r="WYV26" s="1538"/>
      <c r="WYW26" s="1538"/>
      <c r="WYX26" s="1538"/>
      <c r="WYY26" s="1538"/>
      <c r="WYZ26" s="1538"/>
      <c r="WZA26" s="1538"/>
      <c r="WZB26" s="1538"/>
      <c r="WZC26" s="1538"/>
      <c r="WZD26" s="1538"/>
      <c r="WZE26" s="1538"/>
      <c r="WZF26" s="1538"/>
      <c r="WZG26" s="1538"/>
      <c r="WZH26" s="1538"/>
      <c r="WZI26" s="1538"/>
      <c r="WZJ26" s="1538"/>
      <c r="WZK26" s="1538"/>
      <c r="WZL26" s="1538"/>
      <c r="WZM26" s="1538"/>
      <c r="WZN26" s="1538"/>
      <c r="WZO26" s="1538"/>
      <c r="WZP26" s="1538"/>
      <c r="WZQ26" s="1538"/>
      <c r="WZR26" s="1538"/>
      <c r="WZS26" s="1538"/>
      <c r="WZT26" s="1538"/>
      <c r="WZU26" s="1538"/>
      <c r="WZV26" s="1538"/>
      <c r="WZW26" s="1538"/>
      <c r="WZX26" s="1538"/>
      <c r="WZY26" s="1538"/>
      <c r="WZZ26" s="1538"/>
      <c r="XAA26" s="1538"/>
      <c r="XAB26" s="1538"/>
      <c r="XAC26" s="1538"/>
      <c r="XAD26" s="1538"/>
      <c r="XAE26" s="1538"/>
      <c r="XAF26" s="1538"/>
      <c r="XAG26" s="1538"/>
      <c r="XAH26" s="1538"/>
      <c r="XAI26" s="1538"/>
      <c r="XAJ26" s="1538"/>
      <c r="XAK26" s="1538"/>
      <c r="XAL26" s="1538"/>
      <c r="XAM26" s="1538"/>
      <c r="XAN26" s="1538"/>
      <c r="XAO26" s="1538"/>
      <c r="XAP26" s="1538"/>
      <c r="XAQ26" s="1538"/>
      <c r="XAR26" s="1538"/>
      <c r="XAS26" s="1538"/>
      <c r="XAT26" s="1538"/>
      <c r="XAU26" s="1538"/>
      <c r="XAV26" s="1538"/>
      <c r="XAW26" s="1538"/>
      <c r="XAX26" s="1538"/>
      <c r="XAY26" s="1538"/>
      <c r="XAZ26" s="1538"/>
      <c r="XBA26" s="1538"/>
      <c r="XBB26" s="1538"/>
      <c r="XBC26" s="1538"/>
      <c r="XBD26" s="1538"/>
      <c r="XBE26" s="1538"/>
      <c r="XBF26" s="1538"/>
      <c r="XBG26" s="1538"/>
      <c r="XBH26" s="1538"/>
      <c r="XBI26" s="1538"/>
      <c r="XBJ26" s="1538"/>
      <c r="XBK26" s="1538"/>
      <c r="XBL26" s="1538"/>
      <c r="XBM26" s="1538"/>
      <c r="XBN26" s="1538"/>
      <c r="XBO26" s="1538"/>
      <c r="XBP26" s="1538"/>
      <c r="XBQ26" s="1538"/>
      <c r="XBR26" s="1538"/>
      <c r="XBS26" s="1538"/>
      <c r="XBT26" s="1538"/>
      <c r="XBU26" s="1538"/>
      <c r="XBV26" s="1538"/>
      <c r="XBW26" s="1538"/>
      <c r="XBX26" s="1538"/>
      <c r="XBY26" s="1538"/>
      <c r="XBZ26" s="1538"/>
      <c r="XCA26" s="1538"/>
      <c r="XCB26" s="1538"/>
      <c r="XCC26" s="1538"/>
      <c r="XCD26" s="1538"/>
      <c r="XCE26" s="1538"/>
      <c r="XCF26" s="1538"/>
      <c r="XCG26" s="1538"/>
      <c r="XCH26" s="1538"/>
      <c r="XCI26" s="1538"/>
      <c r="XCJ26" s="1538"/>
      <c r="XCK26" s="1538"/>
      <c r="XCL26" s="1538"/>
      <c r="XCM26" s="1538"/>
      <c r="XCN26" s="1538"/>
      <c r="XCO26" s="1538"/>
      <c r="XCP26" s="1538"/>
      <c r="XCQ26" s="1538"/>
      <c r="XCR26" s="1538"/>
      <c r="XCS26" s="1538"/>
      <c r="XCT26" s="1538"/>
      <c r="XCU26" s="1538"/>
      <c r="XCV26" s="1538"/>
      <c r="XCW26" s="1538"/>
      <c r="XCX26" s="1538"/>
      <c r="XCY26" s="1538"/>
      <c r="XCZ26" s="1538"/>
      <c r="XDA26" s="1538"/>
      <c r="XDB26" s="1538"/>
      <c r="XDC26" s="1538"/>
      <c r="XDD26" s="1538"/>
      <c r="XDE26" s="1538"/>
      <c r="XDF26" s="1538"/>
      <c r="XDG26" s="1538"/>
      <c r="XDH26" s="1538"/>
      <c r="XDI26" s="1538"/>
      <c r="XDJ26" s="1538"/>
      <c r="XDK26" s="1538"/>
      <c r="XDL26" s="1538"/>
      <c r="XDM26" s="1538"/>
      <c r="XDN26" s="1538"/>
      <c r="XDO26" s="1538"/>
      <c r="XDP26" s="1538"/>
      <c r="XDQ26" s="1538"/>
      <c r="XDR26" s="1538"/>
      <c r="XDS26" s="1538"/>
      <c r="XDT26" s="1538"/>
      <c r="XDU26" s="1538"/>
      <c r="XDV26" s="1538"/>
      <c r="XDW26" s="1538"/>
      <c r="XDX26" s="1538"/>
      <c r="XDY26" s="1538"/>
      <c r="XDZ26" s="1538"/>
      <c r="XEA26" s="1538"/>
      <c r="XEB26" s="1538"/>
      <c r="XEC26" s="1538"/>
      <c r="XED26" s="1538"/>
      <c r="XEE26" s="1538"/>
      <c r="XEF26" s="1538"/>
      <c r="XEG26" s="1538"/>
      <c r="XEH26" s="1538"/>
      <c r="XEI26" s="1538"/>
      <c r="XEJ26" s="1538"/>
      <c r="XEK26" s="1538"/>
      <c r="XEL26" s="1538"/>
      <c r="XEM26" s="1538"/>
      <c r="XEN26" s="1538"/>
      <c r="XEO26" s="1538"/>
      <c r="XEP26" s="1538"/>
      <c r="XEQ26" s="1538"/>
      <c r="XER26" s="1538"/>
      <c r="XES26" s="1538"/>
      <c r="XET26" s="1538"/>
      <c r="XEU26" s="1538"/>
      <c r="XEV26" s="1538"/>
      <c r="XEW26" s="1538"/>
      <c r="XEX26" s="1538"/>
      <c r="XEY26" s="1538"/>
      <c r="XEZ26" s="1538"/>
      <c r="XFA26" s="1538"/>
      <c r="XFB26" s="1538"/>
      <c r="XFC26" s="1538"/>
      <c r="XFD26" s="1538"/>
    </row>
    <row r="27" spans="1:16384" ht="13.8" thickBot="1" x14ac:dyDescent="0.3">
      <c r="A27" s="230"/>
      <c r="B27" s="132"/>
      <c r="C27" s="232"/>
      <c r="D27" s="231"/>
      <c r="E27" s="232"/>
      <c r="F27" s="132"/>
      <c r="G27" s="232"/>
    </row>
    <row r="28" spans="1:16384" ht="12.75" customHeight="1" x14ac:dyDescent="0.25">
      <c r="A28" s="2048" t="s">
        <v>194</v>
      </c>
      <c r="B28" s="2055" t="s">
        <v>39</v>
      </c>
      <c r="C28" s="2055"/>
      <c r="D28" s="2055"/>
      <c r="E28" s="2055"/>
      <c r="F28" s="2055"/>
      <c r="G28" s="2056"/>
    </row>
    <row r="29" spans="1:16384" x14ac:dyDescent="0.25">
      <c r="A29" s="2049"/>
      <c r="B29" s="2078" t="s">
        <v>73</v>
      </c>
      <c r="C29" s="2082"/>
      <c r="D29" s="2078" t="s">
        <v>41</v>
      </c>
      <c r="E29" s="2081"/>
      <c r="F29" s="2081" t="s">
        <v>42</v>
      </c>
      <c r="G29" s="2079"/>
    </row>
    <row r="30" spans="1:16384" ht="13.8" thickBot="1" x14ac:dyDescent="0.3">
      <c r="A30" s="2050"/>
      <c r="B30" s="489" t="s">
        <v>519</v>
      </c>
      <c r="C30" s="493" t="s">
        <v>102</v>
      </c>
      <c r="D30" s="489" t="s">
        <v>519</v>
      </c>
      <c r="E30" s="1523" t="s">
        <v>102</v>
      </c>
      <c r="F30" s="982" t="s">
        <v>519</v>
      </c>
      <c r="G30" s="300" t="s">
        <v>102</v>
      </c>
    </row>
    <row r="31" spans="1:16384" ht="12" customHeight="1" x14ac:dyDescent="0.25">
      <c r="A31" s="120" t="s">
        <v>119</v>
      </c>
      <c r="B31" s="1110">
        <v>16</v>
      </c>
      <c r="C31" s="494">
        <v>5.8394160583941606</v>
      </c>
      <c r="D31" s="1110">
        <v>146</v>
      </c>
      <c r="E31" s="810">
        <v>4.7066408768536423</v>
      </c>
      <c r="F31" s="1116">
        <v>645</v>
      </c>
      <c r="G31" s="308">
        <v>5.8097640064853175</v>
      </c>
    </row>
    <row r="32" spans="1:16384" ht="12" customHeight="1" x14ac:dyDescent="0.25">
      <c r="A32" s="112" t="s">
        <v>120</v>
      </c>
      <c r="B32" s="1111">
        <v>12</v>
      </c>
      <c r="C32" s="495">
        <v>4.3795620437956204</v>
      </c>
      <c r="D32" s="1111">
        <v>147</v>
      </c>
      <c r="E32" s="811">
        <v>4.7388781431334621</v>
      </c>
      <c r="F32" s="1117">
        <v>558</v>
      </c>
      <c r="G32" s="303">
        <v>5.0261214195640429</v>
      </c>
    </row>
    <row r="33" spans="1:17" ht="12" customHeight="1" thickBot="1" x14ac:dyDescent="0.3">
      <c r="A33" s="124" t="s">
        <v>121</v>
      </c>
      <c r="B33" s="1112">
        <v>10</v>
      </c>
      <c r="C33" s="496">
        <v>3.6496350364963499</v>
      </c>
      <c r="D33" s="1112">
        <v>178</v>
      </c>
      <c r="E33" s="812">
        <v>5.7382333978078659</v>
      </c>
      <c r="F33" s="1118">
        <v>655</v>
      </c>
      <c r="G33" s="304">
        <v>5.8998378670509819</v>
      </c>
    </row>
    <row r="34" spans="1:17" ht="12" customHeight="1" thickBot="1" x14ac:dyDescent="0.3">
      <c r="A34" s="307" t="s">
        <v>195</v>
      </c>
      <c r="B34" s="1113">
        <v>38</v>
      </c>
      <c r="C34" s="636">
        <v>13.868613138686131</v>
      </c>
      <c r="D34" s="1113">
        <v>471</v>
      </c>
      <c r="E34" s="240">
        <v>15.18375241779497</v>
      </c>
      <c r="F34" s="1099">
        <v>1858</v>
      </c>
      <c r="G34" s="241">
        <v>16.735723293100342</v>
      </c>
    </row>
    <row r="35" spans="1:17" ht="12" customHeight="1" x14ac:dyDescent="0.25">
      <c r="A35" s="120" t="s">
        <v>122</v>
      </c>
      <c r="B35" s="1114">
        <v>21</v>
      </c>
      <c r="C35" s="497">
        <v>7.664233576642336</v>
      </c>
      <c r="D35" s="1114">
        <v>203</v>
      </c>
      <c r="E35" s="813">
        <v>6.5441650548033525</v>
      </c>
      <c r="F35" s="1119">
        <v>796</v>
      </c>
      <c r="G35" s="302">
        <v>7.1698793010268425</v>
      </c>
    </row>
    <row r="36" spans="1:17" ht="12" customHeight="1" x14ac:dyDescent="0.25">
      <c r="A36" s="112" t="s">
        <v>123</v>
      </c>
      <c r="B36" s="1111">
        <v>16</v>
      </c>
      <c r="C36" s="495">
        <v>5.8394160583941606</v>
      </c>
      <c r="D36" s="1111">
        <v>298</v>
      </c>
      <c r="E36" s="811">
        <v>9.6067053513862017</v>
      </c>
      <c r="F36" s="1117">
        <v>1025</v>
      </c>
      <c r="G36" s="303">
        <v>9.2325707079805444</v>
      </c>
    </row>
    <row r="37" spans="1:17" ht="12" customHeight="1" thickBot="1" x14ac:dyDescent="0.3">
      <c r="A37" s="124" t="s">
        <v>124</v>
      </c>
      <c r="B37" s="1112">
        <v>21</v>
      </c>
      <c r="C37" s="496">
        <v>7.664233576642336</v>
      </c>
      <c r="D37" s="1112">
        <v>341</v>
      </c>
      <c r="E37" s="812">
        <v>10.99290780141844</v>
      </c>
      <c r="F37" s="1118">
        <v>1095</v>
      </c>
      <c r="G37" s="304">
        <v>9.8630877319401922</v>
      </c>
    </row>
    <row r="38" spans="1:17" ht="12" customHeight="1" thickBot="1" x14ac:dyDescent="0.3">
      <c r="A38" s="307" t="s">
        <v>196</v>
      </c>
      <c r="B38" s="1113">
        <v>58</v>
      </c>
      <c r="C38" s="636">
        <v>21.167883211678831</v>
      </c>
      <c r="D38" s="1113">
        <v>842</v>
      </c>
      <c r="E38" s="240">
        <v>27.143778207607994</v>
      </c>
      <c r="F38" s="1099">
        <v>2916</v>
      </c>
      <c r="G38" s="241">
        <v>26.265537740947575</v>
      </c>
    </row>
    <row r="39" spans="1:17" ht="12" customHeight="1" x14ac:dyDescent="0.25">
      <c r="A39" s="120" t="s">
        <v>125</v>
      </c>
      <c r="B39" s="1110">
        <v>36</v>
      </c>
      <c r="C39" s="494">
        <v>13.138686131386862</v>
      </c>
      <c r="D39" s="1110">
        <v>389</v>
      </c>
      <c r="E39" s="810">
        <v>12.540296582849775</v>
      </c>
      <c r="F39" s="1116">
        <v>1250</v>
      </c>
      <c r="G39" s="308">
        <v>11.259232570707981</v>
      </c>
      <c r="K39" s="513"/>
      <c r="L39" s="514"/>
      <c r="M39" s="299"/>
    </row>
    <row r="40" spans="1:17" ht="12" customHeight="1" x14ac:dyDescent="0.25">
      <c r="A40" s="112" t="s">
        <v>126</v>
      </c>
      <c r="B40" s="1111">
        <v>33</v>
      </c>
      <c r="C40" s="495">
        <v>12.043795620437956</v>
      </c>
      <c r="D40" s="1111">
        <v>387</v>
      </c>
      <c r="E40" s="811">
        <v>12.475822050290136</v>
      </c>
      <c r="F40" s="1117">
        <v>1239</v>
      </c>
      <c r="G40" s="303">
        <v>11.160151324085749</v>
      </c>
      <c r="K40" s="513"/>
      <c r="L40" s="514"/>
      <c r="M40" s="299"/>
    </row>
    <row r="41" spans="1:17" ht="12" customHeight="1" thickBot="1" x14ac:dyDescent="0.3">
      <c r="A41" s="124" t="s">
        <v>127</v>
      </c>
      <c r="B41" s="1115">
        <v>30</v>
      </c>
      <c r="C41" s="498">
        <v>10.948905109489052</v>
      </c>
      <c r="D41" s="1115">
        <v>344</v>
      </c>
      <c r="E41" s="814">
        <v>11.089619600257898</v>
      </c>
      <c r="F41" s="1120">
        <v>1118</v>
      </c>
      <c r="G41" s="309">
        <v>10.070257611241217</v>
      </c>
      <c r="K41" s="513"/>
      <c r="L41" s="514"/>
      <c r="M41" s="299"/>
    </row>
    <row r="42" spans="1:17" ht="12" customHeight="1" thickBot="1" x14ac:dyDescent="0.3">
      <c r="A42" s="307" t="s">
        <v>197</v>
      </c>
      <c r="B42" s="1113">
        <v>99</v>
      </c>
      <c r="C42" s="636">
        <v>36.131386861313871</v>
      </c>
      <c r="D42" s="1113">
        <v>1120</v>
      </c>
      <c r="E42" s="240">
        <v>36.105738233397808</v>
      </c>
      <c r="F42" s="1099">
        <v>3607</v>
      </c>
      <c r="G42" s="241">
        <v>32.48964150603495</v>
      </c>
      <c r="K42" s="316"/>
      <c r="L42" s="306"/>
      <c r="M42" s="515"/>
      <c r="O42" s="1068"/>
      <c r="P42" s="1068"/>
      <c r="Q42" s="1068"/>
    </row>
    <row r="43" spans="1:17" ht="12" customHeight="1" x14ac:dyDescent="0.25">
      <c r="A43" s="120" t="s">
        <v>128</v>
      </c>
      <c r="B43" s="1114">
        <v>38</v>
      </c>
      <c r="C43" s="497">
        <v>13.868613138686131</v>
      </c>
      <c r="D43" s="1114">
        <v>279</v>
      </c>
      <c r="E43" s="813">
        <v>8.9941972920696323</v>
      </c>
      <c r="F43" s="1119">
        <v>1041</v>
      </c>
      <c r="G43" s="302">
        <v>9.3766888848856063</v>
      </c>
      <c r="K43" s="513"/>
      <c r="L43" s="306"/>
      <c r="M43" s="299"/>
    </row>
    <row r="44" spans="1:17" ht="12" customHeight="1" x14ac:dyDescent="0.25">
      <c r="A44" s="112" t="s">
        <v>129</v>
      </c>
      <c r="B44" s="1111">
        <v>16</v>
      </c>
      <c r="C44" s="495">
        <v>5.8394160583941606</v>
      </c>
      <c r="D44" s="1111">
        <v>163</v>
      </c>
      <c r="E44" s="811">
        <v>5.2546744036105739</v>
      </c>
      <c r="F44" s="1117">
        <v>785</v>
      </c>
      <c r="G44" s="303">
        <v>7.0707980544046114</v>
      </c>
      <c r="K44" s="513"/>
      <c r="L44" s="306"/>
      <c r="M44" s="299"/>
    </row>
    <row r="45" spans="1:17" ht="12" customHeight="1" thickBot="1" x14ac:dyDescent="0.3">
      <c r="A45" s="124" t="s">
        <v>130</v>
      </c>
      <c r="B45" s="1112">
        <v>25</v>
      </c>
      <c r="C45" s="496">
        <v>9.1240875912408761</v>
      </c>
      <c r="D45" s="1112">
        <v>227</v>
      </c>
      <c r="E45" s="812">
        <v>7.3178594455190202</v>
      </c>
      <c r="F45" s="1118">
        <v>895</v>
      </c>
      <c r="G45" s="304">
        <v>8.061610520626914</v>
      </c>
      <c r="K45" s="513"/>
      <c r="L45" s="306"/>
      <c r="M45" s="299"/>
    </row>
    <row r="46" spans="1:17" ht="12" customHeight="1" thickBot="1" x14ac:dyDescent="0.3">
      <c r="A46" s="307" t="s">
        <v>198</v>
      </c>
      <c r="B46" s="1113">
        <v>79</v>
      </c>
      <c r="C46" s="636">
        <v>28.832116788321166</v>
      </c>
      <c r="D46" s="1113">
        <v>669</v>
      </c>
      <c r="E46" s="240">
        <v>21.566731141199227</v>
      </c>
      <c r="F46" s="1099">
        <v>2721</v>
      </c>
      <c r="G46" s="241">
        <v>24.509097459917133</v>
      </c>
      <c r="K46" s="513"/>
      <c r="L46" s="306"/>
      <c r="M46" s="515"/>
    </row>
    <row r="47" spans="1:17" ht="12" customHeight="1" thickBot="1" x14ac:dyDescent="0.3">
      <c r="A47" s="307" t="s">
        <v>38</v>
      </c>
      <c r="B47" s="1113">
        <v>274</v>
      </c>
      <c r="C47" s="636">
        <v>100</v>
      </c>
      <c r="D47" s="1113">
        <v>3102</v>
      </c>
      <c r="E47" s="240">
        <v>100</v>
      </c>
      <c r="F47" s="1099">
        <v>11102</v>
      </c>
      <c r="G47" s="241">
        <v>100</v>
      </c>
      <c r="K47" s="513"/>
      <c r="L47" s="306"/>
      <c r="M47" s="299"/>
    </row>
    <row r="48" spans="1:17" x14ac:dyDescent="0.25">
      <c r="A48" s="310"/>
      <c r="B48" s="311"/>
      <c r="C48" s="312"/>
      <c r="K48" s="513"/>
      <c r="L48" s="306"/>
      <c r="M48" s="299"/>
    </row>
    <row r="49" spans="1:13" x14ac:dyDescent="0.25">
      <c r="A49" s="1542" t="s">
        <v>557</v>
      </c>
      <c r="B49" s="11"/>
      <c r="C49" s="313"/>
      <c r="I49" s="549"/>
      <c r="J49" s="1538" t="s">
        <v>559</v>
      </c>
      <c r="K49" s="513"/>
      <c r="L49" s="306"/>
      <c r="M49" s="299"/>
    </row>
    <row r="50" spans="1:13" ht="13.8" thickBot="1" x14ac:dyDescent="0.3">
      <c r="H50" s="314"/>
      <c r="J50" s="1538" t="s">
        <v>957</v>
      </c>
      <c r="K50" s="316"/>
      <c r="L50" s="306"/>
      <c r="M50" s="515"/>
    </row>
    <row r="51" spans="1:13" ht="25.5" customHeight="1" x14ac:dyDescent="0.25">
      <c r="A51" s="2076" t="s">
        <v>199</v>
      </c>
      <c r="B51" s="2069" t="s">
        <v>207</v>
      </c>
      <c r="C51" s="2072"/>
      <c r="D51" s="2069" t="s">
        <v>4</v>
      </c>
      <c r="E51" s="2070"/>
      <c r="F51" s="2071" t="s">
        <v>5</v>
      </c>
      <c r="G51" s="2072"/>
    </row>
    <row r="52" spans="1:13" ht="13.8" thickBot="1" x14ac:dyDescent="0.3">
      <c r="A52" s="2077"/>
      <c r="B52" s="489" t="s">
        <v>519</v>
      </c>
      <c r="C52" s="300" t="s">
        <v>102</v>
      </c>
      <c r="D52" s="489" t="s">
        <v>519</v>
      </c>
      <c r="E52" s="493" t="s">
        <v>102</v>
      </c>
      <c r="F52" s="489" t="s">
        <v>519</v>
      </c>
      <c r="G52" s="300" t="s">
        <v>102</v>
      </c>
      <c r="H52" s="314"/>
    </row>
    <row r="53" spans="1:13" ht="12" customHeight="1" x14ac:dyDescent="0.25">
      <c r="A53" s="120" t="s">
        <v>200</v>
      </c>
      <c r="B53" s="628">
        <v>1566</v>
      </c>
      <c r="C53" s="302">
        <v>14.727734411737044</v>
      </c>
      <c r="D53" s="629">
        <v>32</v>
      </c>
      <c r="E53" s="497">
        <v>11.678832116788321</v>
      </c>
      <c r="F53" s="1508">
        <v>2029</v>
      </c>
      <c r="G53" s="302">
        <v>14.284708532807661</v>
      </c>
    </row>
    <row r="54" spans="1:13" ht="12" customHeight="1" x14ac:dyDescent="0.25">
      <c r="A54" s="112" t="s">
        <v>201</v>
      </c>
      <c r="B54" s="630">
        <v>1542</v>
      </c>
      <c r="C54" s="303">
        <v>14.502022006959466</v>
      </c>
      <c r="D54" s="631">
        <v>33</v>
      </c>
      <c r="E54" s="495">
        <v>12.043795620437956</v>
      </c>
      <c r="F54" s="1509">
        <v>2021</v>
      </c>
      <c r="G54" s="303">
        <v>14.228386370036608</v>
      </c>
    </row>
    <row r="55" spans="1:13" ht="12" customHeight="1" x14ac:dyDescent="0.25">
      <c r="A55" s="112" t="s">
        <v>202</v>
      </c>
      <c r="B55" s="630">
        <v>1455</v>
      </c>
      <c r="C55" s="303">
        <v>13.683814539640741</v>
      </c>
      <c r="D55" s="631">
        <v>28</v>
      </c>
      <c r="E55" s="495">
        <v>10.218978102189782</v>
      </c>
      <c r="F55" s="1509">
        <v>1918</v>
      </c>
      <c r="G55" s="303">
        <v>13.503238524359334</v>
      </c>
    </row>
    <row r="56" spans="1:13" ht="12" customHeight="1" x14ac:dyDescent="0.25">
      <c r="A56" s="112" t="s">
        <v>203</v>
      </c>
      <c r="B56" s="630">
        <v>1456</v>
      </c>
      <c r="C56" s="303">
        <v>13.69321922317314</v>
      </c>
      <c r="D56" s="631">
        <v>37</v>
      </c>
      <c r="E56" s="495">
        <v>13.503649635036496</v>
      </c>
      <c r="F56" s="1509">
        <v>1857</v>
      </c>
      <c r="G56" s="303">
        <v>13.073782033230074</v>
      </c>
    </row>
    <row r="57" spans="1:13" ht="12" customHeight="1" x14ac:dyDescent="0.25">
      <c r="A57" s="112" t="s">
        <v>204</v>
      </c>
      <c r="B57" s="630">
        <v>1728</v>
      </c>
      <c r="C57" s="303">
        <v>16.251293143985706</v>
      </c>
      <c r="D57" s="631">
        <v>35</v>
      </c>
      <c r="E57" s="495">
        <v>12.773722627737227</v>
      </c>
      <c r="F57" s="1509">
        <v>2314</v>
      </c>
      <c r="G57" s="303">
        <v>16.291185581526328</v>
      </c>
    </row>
    <row r="58" spans="1:13" ht="12" customHeight="1" x14ac:dyDescent="0.25">
      <c r="A58" s="112" t="s">
        <v>205</v>
      </c>
      <c r="B58" s="630">
        <v>1596</v>
      </c>
      <c r="C58" s="303">
        <v>15.009874917709018</v>
      </c>
      <c r="D58" s="631">
        <v>61</v>
      </c>
      <c r="E58" s="495">
        <v>22.262773722627738</v>
      </c>
      <c r="F58" s="1509">
        <v>2237</v>
      </c>
      <c r="G58" s="303">
        <v>15.74908476485497</v>
      </c>
    </row>
    <row r="59" spans="1:13" ht="12" customHeight="1" thickBot="1" x14ac:dyDescent="0.3">
      <c r="A59" s="116" t="s">
        <v>206</v>
      </c>
      <c r="B59" s="632">
        <v>1290</v>
      </c>
      <c r="C59" s="309">
        <v>12.132041756794884</v>
      </c>
      <c r="D59" s="633">
        <v>48</v>
      </c>
      <c r="E59" s="498">
        <v>17.518248175182482</v>
      </c>
      <c r="F59" s="1510">
        <v>1828</v>
      </c>
      <c r="G59" s="309">
        <v>12.869614193185019</v>
      </c>
    </row>
    <row r="60" spans="1:13" ht="12" customHeight="1" thickBot="1" x14ac:dyDescent="0.3">
      <c r="A60" s="315" t="s">
        <v>38</v>
      </c>
      <c r="B60" s="634">
        <v>10633</v>
      </c>
      <c r="C60" s="241">
        <v>100</v>
      </c>
      <c r="D60" s="635">
        <v>274</v>
      </c>
      <c r="E60" s="636">
        <v>100</v>
      </c>
      <c r="F60" s="634">
        <v>14204</v>
      </c>
      <c r="G60" s="241">
        <v>100</v>
      </c>
    </row>
    <row r="61" spans="1:13" ht="12.75" customHeight="1" x14ac:dyDescent="0.25">
      <c r="G61" s="317"/>
    </row>
    <row r="62" spans="1:13" x14ac:dyDescent="0.25">
      <c r="A62" s="1538" t="s">
        <v>558</v>
      </c>
      <c r="G62" s="232"/>
    </row>
    <row r="63" spans="1:13" ht="13.8" thickBot="1" x14ac:dyDescent="0.3">
      <c r="G63" s="232"/>
    </row>
    <row r="64" spans="1:13" ht="24" customHeight="1" x14ac:dyDescent="0.25">
      <c r="A64" s="2073" t="s">
        <v>208</v>
      </c>
      <c r="B64" s="2075" t="s">
        <v>207</v>
      </c>
      <c r="C64" s="2072"/>
      <c r="D64" s="2071" t="s">
        <v>4</v>
      </c>
      <c r="E64" s="2070"/>
      <c r="F64" s="2071" t="s">
        <v>5</v>
      </c>
      <c r="G64" s="2072"/>
    </row>
    <row r="65" spans="1:10" ht="13.8" thickBot="1" x14ac:dyDescent="0.3">
      <c r="A65" s="2074"/>
      <c r="B65" s="489" t="s">
        <v>519</v>
      </c>
      <c r="C65" s="300" t="s">
        <v>102</v>
      </c>
      <c r="D65" s="489" t="s">
        <v>519</v>
      </c>
      <c r="E65" s="1966" t="s">
        <v>102</v>
      </c>
      <c r="F65" s="489" t="s">
        <v>519</v>
      </c>
      <c r="G65" s="318" t="s">
        <v>102</v>
      </c>
    </row>
    <row r="66" spans="1:10" ht="12" customHeight="1" x14ac:dyDescent="0.25">
      <c r="A66" s="1475" t="s">
        <v>377</v>
      </c>
      <c r="B66" s="1476">
        <v>304</v>
      </c>
      <c r="C66" s="302">
        <v>2.859023793849337</v>
      </c>
      <c r="D66" s="1477">
        <v>23</v>
      </c>
      <c r="E66" s="497">
        <v>8.3941605839416056</v>
      </c>
      <c r="F66" s="1971">
        <v>432</v>
      </c>
      <c r="G66" s="302">
        <v>3.041396789636722</v>
      </c>
      <c r="H66" s="314"/>
    </row>
    <row r="67" spans="1:10" ht="12" customHeight="1" x14ac:dyDescent="0.25">
      <c r="A67" s="1478" t="s">
        <v>376</v>
      </c>
      <c r="B67" s="1479">
        <v>199</v>
      </c>
      <c r="C67" s="303">
        <v>1.8715320229474277</v>
      </c>
      <c r="D67" s="1480">
        <v>12</v>
      </c>
      <c r="E67" s="495">
        <v>4.3795620437956204</v>
      </c>
      <c r="F67" s="1972">
        <v>278</v>
      </c>
      <c r="G67" s="303">
        <v>1.9571951562940018</v>
      </c>
      <c r="H67" s="314"/>
      <c r="J67" s="1538" t="s">
        <v>560</v>
      </c>
    </row>
    <row r="68" spans="1:10" ht="12" customHeight="1" x14ac:dyDescent="0.25">
      <c r="A68" s="1481" t="s">
        <v>375</v>
      </c>
      <c r="B68" s="1479">
        <v>279</v>
      </c>
      <c r="C68" s="303">
        <v>2.6239067055393588</v>
      </c>
      <c r="D68" s="1480">
        <v>13</v>
      </c>
      <c r="E68" s="495">
        <v>4.7445255474452548</v>
      </c>
      <c r="F68" s="1972">
        <v>382</v>
      </c>
      <c r="G68" s="303">
        <v>2.6893832723176572</v>
      </c>
      <c r="H68" s="314"/>
      <c r="J68" s="1538" t="s">
        <v>956</v>
      </c>
    </row>
    <row r="69" spans="1:10" ht="12" customHeight="1" x14ac:dyDescent="0.25">
      <c r="A69" s="1481" t="s">
        <v>374</v>
      </c>
      <c r="B69" s="1479">
        <v>816</v>
      </c>
      <c r="C69" s="875">
        <v>7.6742217624376945</v>
      </c>
      <c r="D69" s="1480">
        <v>12</v>
      </c>
      <c r="E69" s="1967">
        <v>4.3795620437956204</v>
      </c>
      <c r="F69" s="1972">
        <v>1076</v>
      </c>
      <c r="G69" s="875">
        <v>7.5753308927062797</v>
      </c>
      <c r="H69" s="314"/>
    </row>
    <row r="70" spans="1:10" ht="12" customHeight="1" x14ac:dyDescent="0.25">
      <c r="A70" s="1481" t="s">
        <v>373</v>
      </c>
      <c r="B70" s="1479">
        <v>965</v>
      </c>
      <c r="C70" s="303">
        <v>9.0755196087651644</v>
      </c>
      <c r="D70" s="1480">
        <v>15</v>
      </c>
      <c r="E70" s="495">
        <v>5.4744525547445262</v>
      </c>
      <c r="F70" s="1972">
        <v>1194</v>
      </c>
      <c r="G70" s="303">
        <v>8.4060827935792748</v>
      </c>
      <c r="H70" s="314"/>
    </row>
    <row r="71" spans="1:10" ht="12" customHeight="1" x14ac:dyDescent="0.25">
      <c r="A71" s="1478" t="s">
        <v>335</v>
      </c>
      <c r="B71" s="1479">
        <v>1202</v>
      </c>
      <c r="C71" s="303">
        <v>11.30442960594376</v>
      </c>
      <c r="D71" s="1480">
        <v>25</v>
      </c>
      <c r="E71" s="495">
        <v>9.1240875912408761</v>
      </c>
      <c r="F71" s="1972">
        <v>1556</v>
      </c>
      <c r="G71" s="303">
        <v>10.954660658969305</v>
      </c>
      <c r="H71" s="314"/>
    </row>
    <row r="72" spans="1:10" ht="12" customHeight="1" x14ac:dyDescent="0.25">
      <c r="A72" s="1481" t="s">
        <v>336</v>
      </c>
      <c r="B72" s="1479">
        <v>1390</v>
      </c>
      <c r="C72" s="303">
        <v>13.072510110034797</v>
      </c>
      <c r="D72" s="1480">
        <v>22</v>
      </c>
      <c r="E72" s="495">
        <v>8.0291970802919703</v>
      </c>
      <c r="F72" s="1972">
        <v>1821</v>
      </c>
      <c r="G72" s="303">
        <v>12.820332300760349</v>
      </c>
      <c r="H72" s="314"/>
    </row>
    <row r="73" spans="1:10" ht="12" customHeight="1" x14ac:dyDescent="0.25">
      <c r="A73" s="1481" t="s">
        <v>337</v>
      </c>
      <c r="B73" s="1479">
        <v>1490</v>
      </c>
      <c r="C73" s="1482">
        <v>14.012978463274711</v>
      </c>
      <c r="D73" s="1480">
        <v>29</v>
      </c>
      <c r="E73" s="1968">
        <v>10.583941605839415</v>
      </c>
      <c r="F73" s="1972">
        <v>2043</v>
      </c>
      <c r="G73" s="1482">
        <v>14.383272317656997</v>
      </c>
      <c r="H73" s="314"/>
    </row>
    <row r="74" spans="1:10" ht="12" customHeight="1" x14ac:dyDescent="0.25">
      <c r="A74" s="1481" t="s">
        <v>338</v>
      </c>
      <c r="B74" s="1479">
        <v>1467</v>
      </c>
      <c r="C74" s="1482">
        <v>13.796670742029532</v>
      </c>
      <c r="D74" s="1480">
        <v>34</v>
      </c>
      <c r="E74" s="1968">
        <v>12.408759124087592</v>
      </c>
      <c r="F74" s="1972">
        <v>2003</v>
      </c>
      <c r="G74" s="1482">
        <v>14.101661503801747</v>
      </c>
      <c r="H74" s="314"/>
    </row>
    <row r="75" spans="1:10" ht="12" customHeight="1" x14ac:dyDescent="0.25">
      <c r="A75" s="1481" t="s">
        <v>339</v>
      </c>
      <c r="B75" s="1479">
        <v>1244</v>
      </c>
      <c r="C75" s="1482">
        <v>11.699426314304525</v>
      </c>
      <c r="D75" s="1480">
        <v>34</v>
      </c>
      <c r="E75" s="1968">
        <v>12.408759124087592</v>
      </c>
      <c r="F75" s="1972">
        <v>1663</v>
      </c>
      <c r="G75" s="1482">
        <v>11.707969586032103</v>
      </c>
      <c r="H75" s="314"/>
    </row>
    <row r="76" spans="1:10" ht="12" customHeight="1" x14ac:dyDescent="0.25">
      <c r="A76" s="1481" t="s">
        <v>340</v>
      </c>
      <c r="B76" s="1479">
        <v>777</v>
      </c>
      <c r="C76" s="1482">
        <v>7.3074391046741276</v>
      </c>
      <c r="D76" s="1480">
        <v>23</v>
      </c>
      <c r="E76" s="1968">
        <v>8.3941605839416056</v>
      </c>
      <c r="F76" s="1972">
        <v>1049</v>
      </c>
      <c r="G76" s="1482">
        <v>7.3852435933539855</v>
      </c>
      <c r="H76" s="314"/>
    </row>
    <row r="77" spans="1:10" ht="12" customHeight="1" thickBot="1" x14ac:dyDescent="0.3">
      <c r="A77" s="1483" t="s">
        <v>341</v>
      </c>
      <c r="B77" s="1484">
        <v>500</v>
      </c>
      <c r="C77" s="1485">
        <v>4.7023417661995675</v>
      </c>
      <c r="D77" s="1486">
        <v>32</v>
      </c>
      <c r="E77" s="1969">
        <v>11.678832116788321</v>
      </c>
      <c r="F77" s="1973">
        <v>707</v>
      </c>
      <c r="G77" s="1485">
        <v>4.9774711348915801</v>
      </c>
      <c r="H77" s="314"/>
    </row>
    <row r="78" spans="1:10" ht="12" customHeight="1" thickBot="1" x14ac:dyDescent="0.3">
      <c r="A78" s="307" t="s">
        <v>38</v>
      </c>
      <c r="B78" s="1487">
        <v>10633</v>
      </c>
      <c r="C78" s="1488">
        <v>100</v>
      </c>
      <c r="D78" s="1489">
        <v>274</v>
      </c>
      <c r="E78" s="1970">
        <v>100</v>
      </c>
      <c r="F78" s="1974">
        <v>14204</v>
      </c>
      <c r="G78" s="1488">
        <v>100</v>
      </c>
    </row>
  </sheetData>
  <mergeCells count="18">
    <mergeCell ref="A28:A30"/>
    <mergeCell ref="B28:G28"/>
    <mergeCell ref="B29:C29"/>
    <mergeCell ref="D29:E29"/>
    <mergeCell ref="F29:G29"/>
    <mergeCell ref="A5:A7"/>
    <mergeCell ref="B5:G5"/>
    <mergeCell ref="B6:C6"/>
    <mergeCell ref="D6:E6"/>
    <mergeCell ref="F6:G6"/>
    <mergeCell ref="D51:E51"/>
    <mergeCell ref="F51:G51"/>
    <mergeCell ref="A64:A65"/>
    <mergeCell ref="B64:C64"/>
    <mergeCell ref="D64:E64"/>
    <mergeCell ref="F64:G64"/>
    <mergeCell ref="A51:A52"/>
    <mergeCell ref="B51:C51"/>
  </mergeCells>
  <phoneticPr fontId="3" type="noConversion"/>
  <pageMargins left="0.75" right="0.75" top="1" bottom="1" header="0.5" footer="0.5"/>
  <pageSetup paperSize="13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>
      <selection activeCell="I34" sqref="I34"/>
    </sheetView>
  </sheetViews>
  <sheetFormatPr defaultRowHeight="13.2" x14ac:dyDescent="0.25"/>
  <cols>
    <col min="1" max="1" width="5.33203125" customWidth="1"/>
    <col min="2" max="2" width="15.6640625" customWidth="1"/>
    <col min="3" max="3" width="10" customWidth="1"/>
    <col min="4" max="4" width="7.109375" customWidth="1"/>
    <col min="5" max="5" width="9.44140625" customWidth="1"/>
    <col min="6" max="6" width="7.33203125" customWidth="1"/>
    <col min="7" max="7" width="9.6640625" customWidth="1"/>
    <col min="8" max="9" width="7.33203125" customWidth="1"/>
    <col min="10" max="10" width="4.33203125" customWidth="1"/>
    <col min="11" max="11" width="17.33203125" customWidth="1"/>
    <col min="12" max="12" width="8.44140625" customWidth="1"/>
    <col min="13" max="13" width="7.109375" customWidth="1"/>
    <col min="14" max="14" width="9.6640625" customWidth="1"/>
    <col min="15" max="15" width="7.44140625" customWidth="1"/>
    <col min="17" max="17" width="8.6640625" customWidth="1"/>
  </cols>
  <sheetData>
    <row r="1" spans="1:17" x14ac:dyDescent="0.25">
      <c r="A1" s="1543" t="s">
        <v>561</v>
      </c>
    </row>
    <row r="2" spans="1:17" ht="15.6" x14ac:dyDescent="0.25">
      <c r="A2" s="1544"/>
    </row>
    <row r="3" spans="1:17" x14ac:dyDescent="0.25">
      <c r="A3" s="1538" t="s">
        <v>961</v>
      </c>
      <c r="J3" s="1538" t="s">
        <v>962</v>
      </c>
    </row>
    <row r="4" spans="1:17" ht="13.5" customHeight="1" thickBot="1" x14ac:dyDescent="0.3"/>
    <row r="5" spans="1:17" ht="12.75" customHeight="1" x14ac:dyDescent="0.25">
      <c r="A5" s="2089" t="s">
        <v>118</v>
      </c>
      <c r="B5" s="2090"/>
      <c r="C5" s="2093" t="s">
        <v>1</v>
      </c>
      <c r="D5" s="2094"/>
      <c r="E5" s="2094"/>
      <c r="F5" s="2094"/>
      <c r="G5" s="2094"/>
      <c r="H5" s="2095"/>
      <c r="J5" s="2089" t="s">
        <v>118</v>
      </c>
      <c r="K5" s="2090"/>
      <c r="L5" s="2083" t="s">
        <v>39</v>
      </c>
      <c r="M5" s="2084"/>
      <c r="N5" s="2084"/>
      <c r="O5" s="2084"/>
      <c r="P5" s="2084"/>
      <c r="Q5" s="2085"/>
    </row>
    <row r="6" spans="1:17" ht="25.5" customHeight="1" thickBot="1" x14ac:dyDescent="0.3">
      <c r="A6" s="2091"/>
      <c r="B6" s="2092"/>
      <c r="C6" s="319" t="s">
        <v>111</v>
      </c>
      <c r="D6" s="322" t="s">
        <v>175</v>
      </c>
      <c r="E6" s="372" t="s">
        <v>131</v>
      </c>
      <c r="F6" s="320" t="s">
        <v>175</v>
      </c>
      <c r="G6" s="321" t="s">
        <v>176</v>
      </c>
      <c r="H6" s="322" t="s">
        <v>175</v>
      </c>
      <c r="J6" s="2091"/>
      <c r="K6" s="2092"/>
      <c r="L6" s="338" t="s">
        <v>73</v>
      </c>
      <c r="M6" s="323" t="s">
        <v>175</v>
      </c>
      <c r="N6" s="321" t="s">
        <v>41</v>
      </c>
      <c r="O6" s="500" t="s">
        <v>175</v>
      </c>
      <c r="P6" s="321" t="s">
        <v>42</v>
      </c>
      <c r="Q6" s="324" t="s">
        <v>175</v>
      </c>
    </row>
    <row r="7" spans="1:17" ht="12.75" customHeight="1" x14ac:dyDescent="0.25">
      <c r="A7" s="2086" t="s">
        <v>185</v>
      </c>
      <c r="B7" s="325" t="s">
        <v>212</v>
      </c>
      <c r="C7" s="576">
        <v>3356</v>
      </c>
      <c r="D7" s="256">
        <v>9.6983007744769392</v>
      </c>
      <c r="E7" s="577">
        <v>51</v>
      </c>
      <c r="F7" s="574">
        <v>20.318725099601593</v>
      </c>
      <c r="G7" s="578">
        <v>1316</v>
      </c>
      <c r="H7" s="256">
        <v>12.675785012521674</v>
      </c>
      <c r="J7" s="2086" t="s">
        <v>185</v>
      </c>
      <c r="K7" s="325" t="s">
        <v>212</v>
      </c>
      <c r="L7" s="596">
        <v>57</v>
      </c>
      <c r="M7" s="574">
        <v>20.802919708029197</v>
      </c>
      <c r="N7" s="271">
        <v>495</v>
      </c>
      <c r="O7" s="597">
        <v>15.957446808510639</v>
      </c>
      <c r="P7" s="258">
        <v>1829</v>
      </c>
      <c r="Q7" s="256">
        <v>16.474509097459915</v>
      </c>
    </row>
    <row r="8" spans="1:17" x14ac:dyDescent="0.25">
      <c r="A8" s="2087"/>
      <c r="B8" s="327" t="s">
        <v>213</v>
      </c>
      <c r="C8" s="579">
        <v>6643</v>
      </c>
      <c r="D8" s="260">
        <v>19.197202635533465</v>
      </c>
      <c r="E8" s="580">
        <v>23</v>
      </c>
      <c r="F8" s="565">
        <v>9.1633466135458175</v>
      </c>
      <c r="G8" s="581">
        <v>2013</v>
      </c>
      <c r="H8" s="260">
        <v>19.389327682527451</v>
      </c>
      <c r="J8" s="2087"/>
      <c r="K8" s="327" t="s">
        <v>213</v>
      </c>
      <c r="L8" s="598">
        <v>24</v>
      </c>
      <c r="M8" s="565">
        <v>8.7591240875912408</v>
      </c>
      <c r="N8" s="258">
        <v>415</v>
      </c>
      <c r="O8" s="599">
        <v>13.378465506125082</v>
      </c>
      <c r="P8" s="258">
        <v>2443</v>
      </c>
      <c r="Q8" s="260">
        <v>22.005044136191675</v>
      </c>
    </row>
    <row r="9" spans="1:17" x14ac:dyDescent="0.25">
      <c r="A9" s="2087"/>
      <c r="B9" s="327" t="s">
        <v>218</v>
      </c>
      <c r="C9" s="579">
        <v>1004</v>
      </c>
      <c r="D9" s="260">
        <v>2.901398682233268</v>
      </c>
      <c r="E9" s="580">
        <v>1</v>
      </c>
      <c r="F9" s="565">
        <v>0.39840637450199201</v>
      </c>
      <c r="G9" s="581">
        <v>200</v>
      </c>
      <c r="H9" s="260">
        <v>1.9264110961279137</v>
      </c>
      <c r="J9" s="2087"/>
      <c r="K9" s="327" t="s">
        <v>218</v>
      </c>
      <c r="L9" s="598">
        <v>1</v>
      </c>
      <c r="M9" s="565">
        <v>0.36496350364963503</v>
      </c>
      <c r="N9" s="258">
        <v>36</v>
      </c>
      <c r="O9" s="599">
        <v>1.1605415860735011</v>
      </c>
      <c r="P9" s="258">
        <v>269</v>
      </c>
      <c r="Q9" s="260">
        <v>2.4229868492163575</v>
      </c>
    </row>
    <row r="10" spans="1:17" x14ac:dyDescent="0.25">
      <c r="A10" s="2087"/>
      <c r="B10" s="327" t="s">
        <v>219</v>
      </c>
      <c r="C10" s="579">
        <v>4177</v>
      </c>
      <c r="D10" s="260">
        <v>12.07085886024737</v>
      </c>
      <c r="E10" s="580">
        <v>16</v>
      </c>
      <c r="F10" s="565">
        <v>6.3745019920318722</v>
      </c>
      <c r="G10" s="581">
        <v>1640</v>
      </c>
      <c r="H10" s="260">
        <v>15.796570988248892</v>
      </c>
      <c r="J10" s="2087"/>
      <c r="K10" s="327" t="s">
        <v>219</v>
      </c>
      <c r="L10" s="598">
        <v>21</v>
      </c>
      <c r="M10" s="565">
        <v>7.664233576642336</v>
      </c>
      <c r="N10" s="258">
        <v>217</v>
      </c>
      <c r="O10" s="599">
        <v>6.9954867827208247</v>
      </c>
      <c r="P10" s="258">
        <v>2296</v>
      </c>
      <c r="Q10" s="260">
        <v>20.680958385876419</v>
      </c>
    </row>
    <row r="11" spans="1:17" ht="13.8" thickBot="1" x14ac:dyDescent="0.3">
      <c r="A11" s="2087"/>
      <c r="B11" s="328" t="s">
        <v>220</v>
      </c>
      <c r="C11" s="582">
        <v>982</v>
      </c>
      <c r="D11" s="264">
        <v>2.8378222170847298</v>
      </c>
      <c r="E11" s="958">
        <v>1</v>
      </c>
      <c r="F11" s="583">
        <v>0.39840637450199201</v>
      </c>
      <c r="G11" s="584">
        <v>35</v>
      </c>
      <c r="H11" s="264">
        <v>0.33712194182238492</v>
      </c>
      <c r="J11" s="2087"/>
      <c r="K11" s="328" t="s">
        <v>220</v>
      </c>
      <c r="L11" s="958">
        <v>1</v>
      </c>
      <c r="M11" s="583">
        <v>0.36496350364963503</v>
      </c>
      <c r="N11" s="262">
        <v>6</v>
      </c>
      <c r="O11" s="601">
        <v>0.19342359767891684</v>
      </c>
      <c r="P11" s="262">
        <v>37</v>
      </c>
      <c r="Q11" s="264">
        <v>0.3332732840929562</v>
      </c>
    </row>
    <row r="12" spans="1:17" ht="14.4" thickTop="1" thickBot="1" x14ac:dyDescent="0.3">
      <c r="A12" s="2088"/>
      <c r="B12" s="540" t="s">
        <v>38</v>
      </c>
      <c r="C12" s="585">
        <v>16162</v>
      </c>
      <c r="D12" s="586">
        <v>46.705583169575767</v>
      </c>
      <c r="E12" s="587">
        <v>92</v>
      </c>
      <c r="F12" s="588">
        <v>36.65338645418327</v>
      </c>
      <c r="G12" s="589">
        <v>5204</v>
      </c>
      <c r="H12" s="586">
        <v>50.125216721248314</v>
      </c>
      <c r="J12" s="2088"/>
      <c r="K12" s="540" t="s">
        <v>38</v>
      </c>
      <c r="L12" s="602">
        <v>104</v>
      </c>
      <c r="M12" s="588">
        <v>37.956204379562038</v>
      </c>
      <c r="N12" s="589">
        <v>1169</v>
      </c>
      <c r="O12" s="603">
        <v>37.68536428110896</v>
      </c>
      <c r="P12" s="589">
        <v>6874</v>
      </c>
      <c r="Q12" s="586">
        <v>61.916771752837327</v>
      </c>
    </row>
    <row r="13" spans="1:17" x14ac:dyDescent="0.25">
      <c r="A13" s="550" t="s">
        <v>112</v>
      </c>
      <c r="B13" s="551"/>
      <c r="C13" s="817">
        <v>5725</v>
      </c>
      <c r="D13" s="256">
        <v>16.544330135244483</v>
      </c>
      <c r="E13" s="590">
        <v>4</v>
      </c>
      <c r="F13" s="563">
        <v>1.593625498007968</v>
      </c>
      <c r="G13" s="591">
        <v>115</v>
      </c>
      <c r="H13" s="269">
        <v>1.1076863802735504</v>
      </c>
      <c r="J13" s="329" t="s">
        <v>112</v>
      </c>
      <c r="K13" s="330"/>
      <c r="L13" s="604">
        <v>4</v>
      </c>
      <c r="M13" s="563">
        <v>1.4598540145985401</v>
      </c>
      <c r="N13" s="254">
        <v>28</v>
      </c>
      <c r="O13" s="606">
        <v>0.90264345583494521</v>
      </c>
      <c r="P13" s="1091">
        <v>111</v>
      </c>
      <c r="Q13" s="269">
        <v>0.99981985227886871</v>
      </c>
    </row>
    <row r="14" spans="1:17" x14ac:dyDescent="0.25">
      <c r="A14" s="331" t="s">
        <v>113</v>
      </c>
      <c r="B14" s="332"/>
      <c r="C14" s="559">
        <v>4539</v>
      </c>
      <c r="D14" s="260">
        <v>13.116980695873309</v>
      </c>
      <c r="E14" s="580">
        <v>79</v>
      </c>
      <c r="F14" s="565">
        <v>31.474103585657371</v>
      </c>
      <c r="G14" s="581">
        <v>2013</v>
      </c>
      <c r="H14" s="260">
        <v>19.389327682527451</v>
      </c>
      <c r="J14" s="331" t="s">
        <v>113</v>
      </c>
      <c r="K14" s="332"/>
      <c r="L14" s="598">
        <v>86</v>
      </c>
      <c r="M14" s="565">
        <v>31.386861313868614</v>
      </c>
      <c r="N14" s="258">
        <v>827</v>
      </c>
      <c r="O14" s="599">
        <v>26.660219213410702</v>
      </c>
      <c r="P14" s="333">
        <v>1800</v>
      </c>
      <c r="Q14" s="260">
        <v>16.213294901819491</v>
      </c>
    </row>
    <row r="15" spans="1:17" x14ac:dyDescent="0.25">
      <c r="A15" s="331" t="s">
        <v>388</v>
      </c>
      <c r="B15" s="332"/>
      <c r="C15" s="559">
        <v>471</v>
      </c>
      <c r="D15" s="260">
        <v>1.3611143220436943</v>
      </c>
      <c r="E15" s="580">
        <v>8</v>
      </c>
      <c r="F15" s="565">
        <v>3.1872509960159361</v>
      </c>
      <c r="G15" s="581">
        <v>383</v>
      </c>
      <c r="H15" s="260">
        <v>3.689077249084955</v>
      </c>
      <c r="J15" s="331" t="s">
        <v>388</v>
      </c>
      <c r="K15" s="332"/>
      <c r="L15" s="598">
        <v>8</v>
      </c>
      <c r="M15" s="565">
        <v>2.9197080291970803</v>
      </c>
      <c r="N15" s="258">
        <v>114</v>
      </c>
      <c r="O15" s="599">
        <v>3.67504835589942</v>
      </c>
      <c r="P15" s="333">
        <v>282</v>
      </c>
      <c r="Q15" s="260">
        <v>2.5400828679517202</v>
      </c>
    </row>
    <row r="16" spans="1:17" x14ac:dyDescent="0.25">
      <c r="A16" s="331" t="s">
        <v>114</v>
      </c>
      <c r="B16" s="332"/>
      <c r="C16" s="559">
        <v>1347</v>
      </c>
      <c r="D16" s="260">
        <v>3.8926135706854699</v>
      </c>
      <c r="E16" s="580">
        <v>43</v>
      </c>
      <c r="F16" s="565">
        <v>17.131474103585656</v>
      </c>
      <c r="G16" s="581">
        <v>1247</v>
      </c>
      <c r="H16" s="260">
        <v>12.011173184357542</v>
      </c>
      <c r="J16" s="331" t="s">
        <v>114</v>
      </c>
      <c r="K16" s="332"/>
      <c r="L16" s="598">
        <v>44</v>
      </c>
      <c r="M16" s="565">
        <v>16.058394160583941</v>
      </c>
      <c r="N16" s="258">
        <v>446</v>
      </c>
      <c r="O16" s="599">
        <v>14.377820760799484</v>
      </c>
      <c r="P16" s="333">
        <v>884</v>
      </c>
      <c r="Q16" s="260">
        <v>7.9625292740046847</v>
      </c>
    </row>
    <row r="17" spans="1:17" x14ac:dyDescent="0.25">
      <c r="A17" s="331" t="s">
        <v>389</v>
      </c>
      <c r="B17" s="332"/>
      <c r="C17" s="559">
        <v>168</v>
      </c>
      <c r="D17" s="260">
        <v>0.48549300658883365</v>
      </c>
      <c r="E17" s="580">
        <v>3</v>
      </c>
      <c r="F17" s="565">
        <v>1.1952191235059761</v>
      </c>
      <c r="G17" s="581">
        <v>137</v>
      </c>
      <c r="H17" s="260">
        <v>1.3195916008476209</v>
      </c>
      <c r="J17" s="331" t="s">
        <v>389</v>
      </c>
      <c r="K17" s="332"/>
      <c r="L17" s="598">
        <v>3</v>
      </c>
      <c r="M17" s="565">
        <v>1.0948905109489051</v>
      </c>
      <c r="N17" s="258">
        <v>59</v>
      </c>
      <c r="O17" s="599">
        <v>1.9019987105093488</v>
      </c>
      <c r="P17" s="333">
        <v>112</v>
      </c>
      <c r="Q17" s="260">
        <v>1.0088272383354351</v>
      </c>
    </row>
    <row r="18" spans="1:17" x14ac:dyDescent="0.25">
      <c r="A18" s="331" t="s">
        <v>116</v>
      </c>
      <c r="B18" s="332"/>
      <c r="C18" s="559">
        <v>29</v>
      </c>
      <c r="D18" s="260">
        <v>8.3805340423072486E-2</v>
      </c>
      <c r="E18" s="580">
        <v>1</v>
      </c>
      <c r="F18" s="565">
        <v>0.39840637450199201</v>
      </c>
      <c r="G18" s="581">
        <v>18</v>
      </c>
      <c r="H18" s="260">
        <v>0.17337699865151224</v>
      </c>
      <c r="J18" s="331" t="s">
        <v>116</v>
      </c>
      <c r="K18" s="332"/>
      <c r="L18" s="598">
        <v>1</v>
      </c>
      <c r="M18" s="565">
        <v>0.36496350364963503</v>
      </c>
      <c r="N18" s="258">
        <v>7</v>
      </c>
      <c r="O18" s="599">
        <v>0.2256608639587363</v>
      </c>
      <c r="P18" s="333">
        <v>15</v>
      </c>
      <c r="Q18" s="260">
        <v>0.13511079084849575</v>
      </c>
    </row>
    <row r="19" spans="1:17" x14ac:dyDescent="0.25">
      <c r="A19" s="331" t="s">
        <v>390</v>
      </c>
      <c r="B19" s="332"/>
      <c r="C19" s="559">
        <v>996</v>
      </c>
      <c r="D19" s="260">
        <v>2.8782799676337998</v>
      </c>
      <c r="E19" s="580">
        <v>3</v>
      </c>
      <c r="F19" s="565">
        <v>1.1952191235059761</v>
      </c>
      <c r="G19" s="581">
        <v>69</v>
      </c>
      <c r="H19" s="260">
        <v>0.66461182816413023</v>
      </c>
      <c r="J19" s="331" t="s">
        <v>390</v>
      </c>
      <c r="K19" s="332"/>
      <c r="L19" s="598">
        <v>5</v>
      </c>
      <c r="M19" s="565">
        <v>1.824817518248175</v>
      </c>
      <c r="N19" s="333">
        <v>17</v>
      </c>
      <c r="O19" s="599">
        <v>0.54803352675693096</v>
      </c>
      <c r="P19" s="258">
        <v>62</v>
      </c>
      <c r="Q19" s="260">
        <v>0.55845793550711587</v>
      </c>
    </row>
    <row r="20" spans="1:17" ht="12.75" customHeight="1" x14ac:dyDescent="0.25">
      <c r="A20" s="331" t="s">
        <v>391</v>
      </c>
      <c r="B20" s="332"/>
      <c r="C20" s="559">
        <v>3002</v>
      </c>
      <c r="D20" s="260">
        <v>8.6752976534504693</v>
      </c>
      <c r="E20" s="65">
        <v>15</v>
      </c>
      <c r="F20" s="565">
        <v>5.9760956175298805</v>
      </c>
      <c r="G20" s="581">
        <v>407</v>
      </c>
      <c r="H20" s="260">
        <v>3.920246580620304</v>
      </c>
      <c r="J20" s="331" t="s">
        <v>391</v>
      </c>
      <c r="K20" s="332"/>
      <c r="L20" s="65">
        <v>15</v>
      </c>
      <c r="M20" s="565">
        <v>5.4744525547445262</v>
      </c>
      <c r="N20" s="333">
        <v>140</v>
      </c>
      <c r="O20" s="599">
        <v>4.513217279174726</v>
      </c>
      <c r="P20" s="258">
        <v>376</v>
      </c>
      <c r="Q20" s="260">
        <v>3.3867771572689609</v>
      </c>
    </row>
    <row r="21" spans="1:17" ht="12.75" customHeight="1" x14ac:dyDescent="0.25">
      <c r="A21" s="331" t="s">
        <v>115</v>
      </c>
      <c r="B21" s="332"/>
      <c r="C21" s="561">
        <v>525</v>
      </c>
      <c r="D21" s="264">
        <v>1.5171656455901052</v>
      </c>
      <c r="E21" s="954">
        <v>0</v>
      </c>
      <c r="F21" s="583">
        <v>0</v>
      </c>
      <c r="G21" s="584">
        <v>26</v>
      </c>
      <c r="H21" s="264">
        <v>0.2504334424966288</v>
      </c>
      <c r="J21" s="331" t="s">
        <v>115</v>
      </c>
      <c r="K21" s="332"/>
      <c r="L21" s="955">
        <v>0</v>
      </c>
      <c r="M21" s="583">
        <v>0</v>
      </c>
      <c r="N21" s="262">
        <v>6</v>
      </c>
      <c r="O21" s="601">
        <v>0.19342359767891684</v>
      </c>
      <c r="P21" s="262">
        <v>27</v>
      </c>
      <c r="Q21" s="264">
        <v>0.24319942352729237</v>
      </c>
    </row>
    <row r="22" spans="1:17" ht="14.25" customHeight="1" thickBot="1" x14ac:dyDescent="0.3">
      <c r="A22" s="334" t="s">
        <v>117</v>
      </c>
      <c r="B22" s="335"/>
      <c r="C22" s="818">
        <v>1640</v>
      </c>
      <c r="D22" s="592">
        <v>4.7393364928909953</v>
      </c>
      <c r="E22" s="593">
        <v>3</v>
      </c>
      <c r="F22" s="594">
        <v>1.1952191235059761</v>
      </c>
      <c r="G22" s="595">
        <v>763</v>
      </c>
      <c r="H22" s="592">
        <v>7.3492583317279907</v>
      </c>
      <c r="J22" s="334" t="s">
        <v>117</v>
      </c>
      <c r="K22" s="335"/>
      <c r="L22" s="600">
        <v>4</v>
      </c>
      <c r="M22" s="583">
        <v>1.4598540145985401</v>
      </c>
      <c r="N22" s="1507">
        <v>289</v>
      </c>
      <c r="O22" s="601">
        <v>9.3165699548678269</v>
      </c>
      <c r="P22" s="560">
        <v>559</v>
      </c>
      <c r="Q22" s="264">
        <v>5.0351288056206087</v>
      </c>
    </row>
    <row r="23" spans="1:17" ht="18" customHeight="1" thickTop="1" thickBot="1" x14ac:dyDescent="0.3">
      <c r="A23" s="336" t="s">
        <v>72</v>
      </c>
      <c r="B23" s="337"/>
      <c r="C23" s="585">
        <v>34604</v>
      </c>
      <c r="D23" s="586">
        <v>100</v>
      </c>
      <c r="E23" s="638">
        <v>251</v>
      </c>
      <c r="F23" s="588">
        <v>100</v>
      </c>
      <c r="G23" s="639">
        <v>10382</v>
      </c>
      <c r="H23" s="586">
        <v>100</v>
      </c>
      <c r="J23" s="336" t="s">
        <v>72</v>
      </c>
      <c r="K23" s="337"/>
      <c r="L23" s="610">
        <v>274</v>
      </c>
      <c r="M23" s="609">
        <v>100</v>
      </c>
      <c r="N23" s="611">
        <v>3102</v>
      </c>
      <c r="O23" s="612">
        <v>100</v>
      </c>
      <c r="P23" s="611">
        <v>11102</v>
      </c>
      <c r="Q23" s="608">
        <v>100</v>
      </c>
    </row>
    <row r="24" spans="1:17" ht="20.25" customHeight="1" x14ac:dyDescent="0.25">
      <c r="P24" s="33"/>
    </row>
    <row r="25" spans="1:17" x14ac:dyDescent="0.25">
      <c r="A25" s="1538" t="s">
        <v>959</v>
      </c>
      <c r="K25" s="1538" t="s">
        <v>960</v>
      </c>
    </row>
  </sheetData>
  <mergeCells count="6">
    <mergeCell ref="L5:Q5"/>
    <mergeCell ref="A7:A12"/>
    <mergeCell ref="J7:J12"/>
    <mergeCell ref="A5:B6"/>
    <mergeCell ref="C5:H5"/>
    <mergeCell ref="J5:K6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Normal="100" workbookViewId="0">
      <selection activeCell="C28" sqref="C28"/>
    </sheetView>
  </sheetViews>
  <sheetFormatPr defaultRowHeight="13.2" x14ac:dyDescent="0.25"/>
  <cols>
    <col min="1" max="1" width="23" customWidth="1"/>
    <col min="2" max="3" width="7.44140625" customWidth="1"/>
    <col min="4" max="4" width="7.88671875" customWidth="1"/>
    <col min="5" max="5" width="7.44140625" customWidth="1"/>
    <col min="6" max="6" width="9.33203125" customWidth="1"/>
    <col min="7" max="8" width="7.44140625" customWidth="1"/>
    <col min="9" max="9" width="23" customWidth="1"/>
    <col min="10" max="11" width="7.44140625" customWidth="1"/>
    <col min="12" max="12" width="7.6640625" customWidth="1"/>
    <col min="13" max="13" width="7.44140625" customWidth="1"/>
    <col min="14" max="14" width="7.6640625" customWidth="1"/>
    <col min="15" max="15" width="7.44140625" customWidth="1"/>
    <col min="18" max="18" width="9.5546875" bestFit="1" customWidth="1"/>
    <col min="20" max="20" width="9.33203125" customWidth="1"/>
  </cols>
  <sheetData>
    <row r="1" spans="1:27" x14ac:dyDescent="0.25">
      <c r="A1" s="1538" t="s">
        <v>562</v>
      </c>
    </row>
    <row r="2" spans="1:27" x14ac:dyDescent="0.25">
      <c r="A2" s="1538"/>
      <c r="Q2" s="1538" t="s">
        <v>964</v>
      </c>
      <c r="AA2" s="1538" t="s">
        <v>963</v>
      </c>
    </row>
    <row r="3" spans="1:27" x14ac:dyDescent="0.25">
      <c r="A3" s="1538" t="s">
        <v>965</v>
      </c>
      <c r="I3" s="1538" t="s">
        <v>968</v>
      </c>
    </row>
    <row r="4" spans="1:27" ht="13.8" thickBot="1" x14ac:dyDescent="0.3"/>
    <row r="5" spans="1:27" x14ac:dyDescent="0.25">
      <c r="A5" s="2096" t="s">
        <v>184</v>
      </c>
      <c r="B5" s="2098" t="s">
        <v>1</v>
      </c>
      <c r="C5" s="2099"/>
      <c r="D5" s="2099"/>
      <c r="E5" s="2099"/>
      <c r="F5" s="2099"/>
      <c r="G5" s="2100"/>
      <c r="I5" s="2101" t="s">
        <v>184</v>
      </c>
      <c r="J5" s="2098" t="s">
        <v>39</v>
      </c>
      <c r="K5" s="2099"/>
      <c r="L5" s="2099"/>
      <c r="M5" s="2099"/>
      <c r="N5" s="2099"/>
      <c r="O5" s="2100"/>
    </row>
    <row r="6" spans="1:27" ht="21" customHeight="1" thickBot="1" x14ac:dyDescent="0.3">
      <c r="A6" s="2097"/>
      <c r="B6" s="1140" t="s">
        <v>111</v>
      </c>
      <c r="C6" s="1141" t="s">
        <v>102</v>
      </c>
      <c r="D6" s="1142" t="s">
        <v>131</v>
      </c>
      <c r="E6" s="1143" t="s">
        <v>102</v>
      </c>
      <c r="F6" s="1142" t="s">
        <v>176</v>
      </c>
      <c r="G6" s="1144" t="s">
        <v>102</v>
      </c>
      <c r="I6" s="2102"/>
      <c r="J6" s="501" t="s">
        <v>73</v>
      </c>
      <c r="K6" s="1145" t="s">
        <v>102</v>
      </c>
      <c r="L6" s="537" t="s">
        <v>41</v>
      </c>
      <c r="M6" s="1146" t="s">
        <v>102</v>
      </c>
      <c r="N6" s="539" t="s">
        <v>42</v>
      </c>
      <c r="O6" s="1147" t="s">
        <v>102</v>
      </c>
    </row>
    <row r="7" spans="1:27" ht="12" customHeight="1" x14ac:dyDescent="0.25">
      <c r="A7" s="986" t="s">
        <v>362</v>
      </c>
      <c r="B7" s="1092">
        <v>2310</v>
      </c>
      <c r="C7" s="1262">
        <v>6.6755288405964635</v>
      </c>
      <c r="D7" s="1093">
        <v>28</v>
      </c>
      <c r="E7" s="641">
        <v>11.155378486055776</v>
      </c>
      <c r="F7" s="1093">
        <v>474</v>
      </c>
      <c r="G7" s="642">
        <v>4.5655942978231554</v>
      </c>
      <c r="I7" s="986" t="s">
        <v>362</v>
      </c>
      <c r="J7" s="983">
        <v>38</v>
      </c>
      <c r="K7" s="1148">
        <v>13.868613138686131</v>
      </c>
      <c r="L7" s="984">
        <v>169</v>
      </c>
      <c r="M7" s="641">
        <v>5.4480980012894902</v>
      </c>
      <c r="N7" s="985">
        <v>666</v>
      </c>
      <c r="O7" s="1149">
        <v>5.9989191136732121</v>
      </c>
    </row>
    <row r="8" spans="1:27" ht="12" customHeight="1" x14ac:dyDescent="0.25">
      <c r="A8" s="986" t="s">
        <v>420</v>
      </c>
      <c r="B8" s="643">
        <v>37</v>
      </c>
      <c r="C8" s="1262">
        <v>0.10692405502254075</v>
      </c>
      <c r="D8" s="644">
        <v>1</v>
      </c>
      <c r="E8" s="641">
        <v>0.39840637450199201</v>
      </c>
      <c r="F8" s="644">
        <v>14</v>
      </c>
      <c r="G8" s="642">
        <v>0.13484877672895396</v>
      </c>
      <c r="I8" s="986" t="s">
        <v>420</v>
      </c>
      <c r="J8" s="1150">
        <v>1</v>
      </c>
      <c r="K8" s="1148">
        <v>0.36496350364963503</v>
      </c>
      <c r="L8" s="1151">
        <v>5</v>
      </c>
      <c r="M8" s="641">
        <v>0.16118633139909735</v>
      </c>
      <c r="N8" s="644">
        <v>21</v>
      </c>
      <c r="O8" s="1149">
        <v>0.18915510718789408</v>
      </c>
    </row>
    <row r="9" spans="1:27" ht="12" customHeight="1" x14ac:dyDescent="0.25">
      <c r="A9" s="986" t="s">
        <v>421</v>
      </c>
      <c r="B9" s="643">
        <v>2738</v>
      </c>
      <c r="C9" s="1262">
        <v>7.9123800716680153</v>
      </c>
      <c r="D9" s="644">
        <v>47</v>
      </c>
      <c r="E9" s="641">
        <v>18.725099601593627</v>
      </c>
      <c r="F9" s="644">
        <v>1060</v>
      </c>
      <c r="G9" s="642">
        <v>10.209978809477944</v>
      </c>
      <c r="I9" s="986" t="s">
        <v>421</v>
      </c>
      <c r="J9" s="1150">
        <v>51</v>
      </c>
      <c r="K9" s="1148">
        <v>18.613138686131386</v>
      </c>
      <c r="L9" s="1151">
        <v>424</v>
      </c>
      <c r="M9" s="641">
        <v>13.668600902643455</v>
      </c>
      <c r="N9" s="644">
        <v>1226</v>
      </c>
      <c r="O9" s="1149">
        <v>11.043055305350387</v>
      </c>
    </row>
    <row r="10" spans="1:27" ht="12" customHeight="1" x14ac:dyDescent="0.25">
      <c r="A10" s="986" t="s">
        <v>422</v>
      </c>
      <c r="B10" s="643">
        <v>0</v>
      </c>
      <c r="C10" s="1262">
        <v>0</v>
      </c>
      <c r="D10" s="644">
        <v>9</v>
      </c>
      <c r="E10" s="641">
        <v>3.5856573705179287</v>
      </c>
      <c r="F10" s="644">
        <v>21</v>
      </c>
      <c r="G10" s="642">
        <v>0.20227316509343093</v>
      </c>
      <c r="I10" s="986" t="s">
        <v>422</v>
      </c>
      <c r="J10" s="1150">
        <v>0</v>
      </c>
      <c r="K10" s="1148">
        <v>0</v>
      </c>
      <c r="L10" s="1151">
        <v>6</v>
      </c>
      <c r="M10" s="641">
        <v>0.19342359767891684</v>
      </c>
      <c r="N10" s="644">
        <v>14</v>
      </c>
      <c r="O10" s="1149">
        <v>0.12610340479192939</v>
      </c>
    </row>
    <row r="11" spans="1:27" ht="12" customHeight="1" x14ac:dyDescent="0.25">
      <c r="A11" s="986" t="s">
        <v>423</v>
      </c>
      <c r="B11" s="645">
        <v>1023</v>
      </c>
      <c r="C11" s="1262">
        <v>2.9563056294070051</v>
      </c>
      <c r="D11" s="646">
        <v>23</v>
      </c>
      <c r="E11" s="647">
        <v>9.1633466135458175</v>
      </c>
      <c r="F11" s="646">
        <v>426</v>
      </c>
      <c r="G11" s="648">
        <v>4.1032556347524558</v>
      </c>
      <c r="I11" s="986" t="s">
        <v>423</v>
      </c>
      <c r="J11" s="1152">
        <v>24</v>
      </c>
      <c r="K11" s="1153">
        <v>8.7591240875912408</v>
      </c>
      <c r="L11" s="1154">
        <v>179</v>
      </c>
      <c r="M11" s="647">
        <v>5.7704706640876857</v>
      </c>
      <c r="N11" s="646">
        <v>422</v>
      </c>
      <c r="O11" s="1149">
        <v>3.8011169158710141</v>
      </c>
    </row>
    <row r="12" spans="1:27" ht="12" customHeight="1" x14ac:dyDescent="0.25">
      <c r="A12" s="986" t="s">
        <v>424</v>
      </c>
      <c r="B12" s="645">
        <v>9</v>
      </c>
      <c r="C12" s="1262">
        <v>2.6008553924401805E-2</v>
      </c>
      <c r="D12" s="646">
        <v>1</v>
      </c>
      <c r="E12" s="647">
        <v>0.39840637450199201</v>
      </c>
      <c r="F12" s="646">
        <v>3</v>
      </c>
      <c r="G12" s="648">
        <v>2.8896166441918704E-2</v>
      </c>
      <c r="I12" s="986" t="s">
        <v>424</v>
      </c>
      <c r="J12" s="1152">
        <v>1</v>
      </c>
      <c r="K12" s="1153">
        <v>0.36496350364963503</v>
      </c>
      <c r="L12" s="1154">
        <v>3</v>
      </c>
      <c r="M12" s="647">
        <v>9.6711798839458421E-2</v>
      </c>
      <c r="N12" s="646">
        <v>1</v>
      </c>
      <c r="O12" s="1149">
        <v>9.0073860565663844E-3</v>
      </c>
    </row>
    <row r="13" spans="1:27" ht="12" customHeight="1" x14ac:dyDescent="0.25">
      <c r="A13" s="986" t="s">
        <v>425</v>
      </c>
      <c r="B13" s="645">
        <v>507</v>
      </c>
      <c r="C13" s="1262">
        <v>1.4651485377413016</v>
      </c>
      <c r="D13" s="646">
        <v>9</v>
      </c>
      <c r="E13" s="647">
        <v>3.5856573705179287</v>
      </c>
      <c r="F13" s="646">
        <v>207</v>
      </c>
      <c r="G13" s="648">
        <v>1.9938354844923907</v>
      </c>
      <c r="I13" s="986" t="s">
        <v>425</v>
      </c>
      <c r="J13" s="1152">
        <v>10</v>
      </c>
      <c r="K13" s="1153">
        <v>3.6496350364963499</v>
      </c>
      <c r="L13" s="1154">
        <v>76</v>
      </c>
      <c r="M13" s="647">
        <v>2.4500322372662797</v>
      </c>
      <c r="N13" s="646">
        <v>230</v>
      </c>
      <c r="O13" s="1155">
        <v>2.0716987930102686</v>
      </c>
    </row>
    <row r="14" spans="1:27" ht="12" customHeight="1" thickBot="1" x14ac:dyDescent="0.3">
      <c r="A14" s="986" t="s">
        <v>426</v>
      </c>
      <c r="B14" s="645">
        <v>27980</v>
      </c>
      <c r="C14" s="1262">
        <v>80.857704311640276</v>
      </c>
      <c r="D14" s="646">
        <v>133</v>
      </c>
      <c r="E14" s="647">
        <v>52.988047808764939</v>
      </c>
      <c r="F14" s="646">
        <v>8177</v>
      </c>
      <c r="G14" s="648">
        <v>78.76131766518975</v>
      </c>
      <c r="I14" s="986" t="s">
        <v>426</v>
      </c>
      <c r="J14" s="1152">
        <v>149</v>
      </c>
      <c r="K14" s="1153">
        <v>54.379562043795616</v>
      </c>
      <c r="L14" s="1154">
        <v>2240</v>
      </c>
      <c r="M14" s="647">
        <v>72.211476466795617</v>
      </c>
      <c r="N14" s="646">
        <v>8522</v>
      </c>
      <c r="O14" s="1155">
        <v>76.760943974058733</v>
      </c>
    </row>
    <row r="15" spans="1:27" ht="12" customHeight="1" thickBot="1" x14ac:dyDescent="0.3">
      <c r="A15" s="987" t="s">
        <v>177</v>
      </c>
      <c r="B15" s="649">
        <v>34604</v>
      </c>
      <c r="C15" s="650">
        <v>100</v>
      </c>
      <c r="D15" s="651">
        <v>251</v>
      </c>
      <c r="E15" s="652">
        <v>100</v>
      </c>
      <c r="F15" s="653">
        <v>10382</v>
      </c>
      <c r="G15" s="654">
        <v>100</v>
      </c>
      <c r="I15" s="345" t="s">
        <v>177</v>
      </c>
      <c r="J15" s="872">
        <v>274</v>
      </c>
      <c r="K15" s="650">
        <v>100</v>
      </c>
      <c r="L15" s="651">
        <v>3102</v>
      </c>
      <c r="M15" s="652">
        <v>100</v>
      </c>
      <c r="N15" s="653">
        <v>11102</v>
      </c>
      <c r="O15" s="876">
        <v>100</v>
      </c>
    </row>
    <row r="16" spans="1:27" x14ac:dyDescent="0.25">
      <c r="A16" s="346"/>
      <c r="B16" s="347"/>
      <c r="C16" s="347"/>
      <c r="D16" s="347"/>
      <c r="E16" s="347"/>
      <c r="F16" s="347"/>
      <c r="G16" s="347"/>
      <c r="I16" s="347"/>
      <c r="J16" s="347"/>
      <c r="K16" s="347"/>
      <c r="L16" s="347"/>
      <c r="M16" s="347"/>
      <c r="N16" s="347"/>
    </row>
    <row r="17" spans="1:35" x14ac:dyDescent="0.25">
      <c r="A17" s="1538" t="s">
        <v>966</v>
      </c>
      <c r="I17" s="1538" t="s">
        <v>969</v>
      </c>
    </row>
    <row r="18" spans="1:35" ht="13.8" thickBot="1" x14ac:dyDescent="0.3"/>
    <row r="19" spans="1:35" ht="12.75" customHeight="1" x14ac:dyDescent="0.25">
      <c r="A19" s="2103" t="s">
        <v>167</v>
      </c>
      <c r="B19" s="2098" t="s">
        <v>1</v>
      </c>
      <c r="C19" s="2099"/>
      <c r="D19" s="2099"/>
      <c r="E19" s="2099"/>
      <c r="F19" s="2099"/>
      <c r="G19" s="2100"/>
      <c r="I19" s="2103" t="s">
        <v>167</v>
      </c>
      <c r="J19" s="2105" t="s">
        <v>39</v>
      </c>
      <c r="K19" s="2106"/>
      <c r="L19" s="2106"/>
      <c r="M19" s="2106"/>
      <c r="N19" s="2106"/>
      <c r="O19" s="2107"/>
    </row>
    <row r="20" spans="1:35" ht="24" customHeight="1" thickBot="1" x14ac:dyDescent="0.3">
      <c r="A20" s="2104"/>
      <c r="B20" s="1156" t="s">
        <v>111</v>
      </c>
      <c r="C20" s="1157" t="s">
        <v>102</v>
      </c>
      <c r="D20" s="539" t="s">
        <v>131</v>
      </c>
      <c r="E20" s="1146" t="s">
        <v>102</v>
      </c>
      <c r="F20" s="539" t="s">
        <v>176</v>
      </c>
      <c r="G20" s="1147" t="s">
        <v>102</v>
      </c>
      <c r="I20" s="2104"/>
      <c r="J20" s="501" t="s">
        <v>73</v>
      </c>
      <c r="K20" s="1145" t="s">
        <v>102</v>
      </c>
      <c r="L20" s="537" t="s">
        <v>41</v>
      </c>
      <c r="M20" s="1158" t="s">
        <v>102</v>
      </c>
      <c r="N20" s="1159" t="s">
        <v>42</v>
      </c>
      <c r="O20" s="1147" t="s">
        <v>102</v>
      </c>
    </row>
    <row r="21" spans="1:35" ht="12" customHeight="1" x14ac:dyDescent="0.25">
      <c r="A21" s="490" t="s">
        <v>496</v>
      </c>
      <c r="B21" s="1160">
        <v>815</v>
      </c>
      <c r="C21" s="1161">
        <v>35.281385281385283</v>
      </c>
      <c r="D21" s="1069">
        <v>7</v>
      </c>
      <c r="E21" s="1162">
        <v>25</v>
      </c>
      <c r="F21" s="1069">
        <v>164</v>
      </c>
      <c r="G21" s="1163">
        <v>34.599156118143462</v>
      </c>
      <c r="I21" s="490" t="s">
        <v>496</v>
      </c>
      <c r="J21" s="1164">
        <v>11</v>
      </c>
      <c r="K21" s="1315">
        <v>28.947368421052634</v>
      </c>
      <c r="L21" s="1166">
        <v>65</v>
      </c>
      <c r="M21" s="1315">
        <v>38.461538461538467</v>
      </c>
      <c r="N21" s="1069">
        <v>245</v>
      </c>
      <c r="O21" s="1313">
        <v>36.786786786786784</v>
      </c>
    </row>
    <row r="22" spans="1:35" ht="12" customHeight="1" x14ac:dyDescent="0.25">
      <c r="A22" s="491" t="s">
        <v>190</v>
      </c>
      <c r="B22" s="643">
        <v>20</v>
      </c>
      <c r="C22" s="1167">
        <v>0.86580086580086579</v>
      </c>
      <c r="D22" s="1070">
        <v>0</v>
      </c>
      <c r="E22" s="1168" t="s">
        <v>495</v>
      </c>
      <c r="F22" s="1070">
        <v>5</v>
      </c>
      <c r="G22" s="1149">
        <v>1.0548523206751055</v>
      </c>
      <c r="I22" s="491" t="s">
        <v>190</v>
      </c>
      <c r="J22" s="1169">
        <v>1</v>
      </c>
      <c r="K22" s="1316">
        <v>2.6315789473684208</v>
      </c>
      <c r="L22" s="1072">
        <v>7</v>
      </c>
      <c r="M22" s="1316">
        <v>4.1420118343195274</v>
      </c>
      <c r="N22" s="1070">
        <v>17</v>
      </c>
      <c r="O22" s="1314">
        <v>2.5525525525525525</v>
      </c>
    </row>
    <row r="23" spans="1:35" ht="12" customHeight="1" x14ac:dyDescent="0.25">
      <c r="A23" s="491" t="s">
        <v>191</v>
      </c>
      <c r="B23" s="643">
        <v>70</v>
      </c>
      <c r="C23" s="1167">
        <v>3.0303030303030303</v>
      </c>
      <c r="D23" s="1070">
        <v>1</v>
      </c>
      <c r="E23" s="1168">
        <v>3.5714285714285712</v>
      </c>
      <c r="F23" s="1070">
        <v>16</v>
      </c>
      <c r="G23" s="1149">
        <v>3.3755274261603372</v>
      </c>
      <c r="I23" s="491" t="s">
        <v>191</v>
      </c>
      <c r="J23" s="1169">
        <v>10</v>
      </c>
      <c r="K23" s="1316">
        <v>26.315789473684209</v>
      </c>
      <c r="L23" s="1072">
        <v>45</v>
      </c>
      <c r="M23" s="1316">
        <v>26.627218934911244</v>
      </c>
      <c r="N23" s="1070">
        <v>211</v>
      </c>
      <c r="O23" s="1314">
        <v>31.681681681681685</v>
      </c>
    </row>
    <row r="24" spans="1:35" ht="12" customHeight="1" x14ac:dyDescent="0.25">
      <c r="A24" s="491" t="s">
        <v>192</v>
      </c>
      <c r="B24" s="643">
        <v>699</v>
      </c>
      <c r="C24" s="1167">
        <v>30.259740259740258</v>
      </c>
      <c r="D24" s="1076">
        <v>8</v>
      </c>
      <c r="E24" s="1168">
        <v>28.571428571428569</v>
      </c>
      <c r="F24" s="1070">
        <v>128</v>
      </c>
      <c r="G24" s="1149">
        <v>27.004219409282697</v>
      </c>
      <c r="I24" s="491" t="s">
        <v>192</v>
      </c>
      <c r="J24" s="572">
        <v>2</v>
      </c>
      <c r="K24" s="1316">
        <v>5.2631578947368416</v>
      </c>
      <c r="L24" s="1072">
        <v>4</v>
      </c>
      <c r="M24" s="1316">
        <v>2.3668639053254439</v>
      </c>
      <c r="N24" s="1070">
        <v>27</v>
      </c>
      <c r="O24" s="1314">
        <v>4.0540540540540544</v>
      </c>
    </row>
    <row r="25" spans="1:35" ht="12" customHeight="1" x14ac:dyDescent="0.25">
      <c r="A25" s="491" t="s">
        <v>360</v>
      </c>
      <c r="B25" s="1160">
        <v>90</v>
      </c>
      <c r="C25" s="1170">
        <v>3.8961038961038961</v>
      </c>
      <c r="D25" s="1071">
        <v>2</v>
      </c>
      <c r="E25" s="1165">
        <v>7.1428571428571423</v>
      </c>
      <c r="F25" s="1071">
        <v>21</v>
      </c>
      <c r="G25" s="1163">
        <v>4.4303797468354427</v>
      </c>
      <c r="I25" s="491" t="s">
        <v>360</v>
      </c>
      <c r="J25" s="1171">
        <v>0</v>
      </c>
      <c r="K25" s="1316">
        <v>0</v>
      </c>
      <c r="L25" s="1172">
        <v>2</v>
      </c>
      <c r="M25" s="1316">
        <v>1.1834319526627219</v>
      </c>
      <c r="N25" s="1172">
        <v>17</v>
      </c>
      <c r="O25" s="1314">
        <v>2.5525525525525525</v>
      </c>
    </row>
    <row r="26" spans="1:35" ht="12" customHeight="1" x14ac:dyDescent="0.25">
      <c r="A26" s="491" t="s">
        <v>193</v>
      </c>
      <c r="B26" s="643">
        <v>53</v>
      </c>
      <c r="C26" s="1167">
        <v>2.2943722943722942</v>
      </c>
      <c r="D26" s="1070">
        <v>0</v>
      </c>
      <c r="E26" s="1168" t="s">
        <v>495</v>
      </c>
      <c r="F26" s="1070">
        <v>10</v>
      </c>
      <c r="G26" s="1149">
        <v>2.109704641350211</v>
      </c>
      <c r="I26" s="491" t="s">
        <v>193</v>
      </c>
      <c r="J26" s="1169">
        <v>3</v>
      </c>
      <c r="K26" s="1316">
        <v>7.8947368421052628</v>
      </c>
      <c r="L26" s="1072">
        <v>19</v>
      </c>
      <c r="M26" s="1316">
        <v>11.242603550295858</v>
      </c>
      <c r="N26" s="1070">
        <v>41</v>
      </c>
      <c r="O26" s="1314">
        <v>6.1561561561561557</v>
      </c>
      <c r="AD26" s="242"/>
      <c r="AE26" s="242"/>
      <c r="AF26" s="242"/>
      <c r="AG26" s="242"/>
      <c r="AH26" s="242"/>
      <c r="AI26" s="242"/>
    </row>
    <row r="27" spans="1:35" ht="12" customHeight="1" x14ac:dyDescent="0.25">
      <c r="A27" s="491" t="s">
        <v>211</v>
      </c>
      <c r="B27" s="643">
        <v>225</v>
      </c>
      <c r="C27" s="1167">
        <v>9.7402597402597415</v>
      </c>
      <c r="D27" s="1073">
        <v>2</v>
      </c>
      <c r="E27" s="1168">
        <v>7.1428571428571423</v>
      </c>
      <c r="F27" s="1070">
        <v>40</v>
      </c>
      <c r="G27" s="1149">
        <v>8.4388185654008439</v>
      </c>
      <c r="I27" s="491" t="s">
        <v>211</v>
      </c>
      <c r="J27" s="1173">
        <v>4</v>
      </c>
      <c r="K27" s="1316">
        <v>10.526315789473683</v>
      </c>
      <c r="L27" s="1072">
        <v>18</v>
      </c>
      <c r="M27" s="1316">
        <v>10.650887573964498</v>
      </c>
      <c r="N27" s="1070">
        <v>73</v>
      </c>
      <c r="O27" s="1314">
        <v>10.960960960960961</v>
      </c>
      <c r="AD27" s="242"/>
      <c r="AE27" s="242"/>
      <c r="AF27" s="242"/>
      <c r="AG27" s="242"/>
      <c r="AH27" s="242"/>
      <c r="AI27" s="242"/>
    </row>
    <row r="28" spans="1:35" ht="12" customHeight="1" x14ac:dyDescent="0.25">
      <c r="A28" s="491" t="s">
        <v>398</v>
      </c>
      <c r="B28" s="1160">
        <v>266</v>
      </c>
      <c r="C28" s="1167">
        <v>11.515151515151516</v>
      </c>
      <c r="D28" s="1076">
        <v>4</v>
      </c>
      <c r="E28" s="1174">
        <v>14.285714285714285</v>
      </c>
      <c r="F28" s="1072">
        <v>67</v>
      </c>
      <c r="G28" s="1149">
        <v>14.135021097046414</v>
      </c>
      <c r="I28" s="491" t="s">
        <v>398</v>
      </c>
      <c r="J28" s="572">
        <v>5</v>
      </c>
      <c r="K28" s="1317">
        <v>13.157894736842104</v>
      </c>
      <c r="L28" s="1072">
        <v>5</v>
      </c>
      <c r="M28" s="1316">
        <v>2.9585798816568047</v>
      </c>
      <c r="N28" s="1070">
        <v>17</v>
      </c>
      <c r="O28" s="1314">
        <v>2.5525525525525525</v>
      </c>
      <c r="AD28" s="242"/>
      <c r="AE28" s="242"/>
      <c r="AF28" s="242"/>
      <c r="AG28" s="242"/>
      <c r="AH28" s="242"/>
      <c r="AI28" s="242"/>
    </row>
    <row r="29" spans="1:35" ht="12" customHeight="1" x14ac:dyDescent="0.25">
      <c r="A29" s="491" t="s">
        <v>405</v>
      </c>
      <c r="B29" s="643">
        <v>38</v>
      </c>
      <c r="C29" s="1167">
        <v>1.6450216450216451</v>
      </c>
      <c r="D29" s="1073">
        <v>2</v>
      </c>
      <c r="E29" s="1196">
        <v>7.1428571428571423</v>
      </c>
      <c r="F29" s="1073">
        <v>13</v>
      </c>
      <c r="G29" s="1149">
        <v>2.7426160337552745</v>
      </c>
      <c r="I29" s="491" t="s">
        <v>405</v>
      </c>
      <c r="J29" s="1173">
        <v>2</v>
      </c>
      <c r="K29" s="1317">
        <v>5.2631578947368416</v>
      </c>
      <c r="L29" s="776">
        <v>3</v>
      </c>
      <c r="M29" s="1316">
        <v>1.7751479289940828</v>
      </c>
      <c r="N29" s="776">
        <v>14</v>
      </c>
      <c r="O29" s="1314">
        <v>2.1021021021021022</v>
      </c>
      <c r="AD29" s="242"/>
      <c r="AE29" s="242"/>
      <c r="AF29" s="242"/>
      <c r="AG29" s="242"/>
      <c r="AH29" s="242"/>
      <c r="AI29" s="242"/>
    </row>
    <row r="30" spans="1:35" ht="12" customHeight="1" x14ac:dyDescent="0.3">
      <c r="A30" s="491" t="s">
        <v>366</v>
      </c>
      <c r="B30" s="1160">
        <v>30</v>
      </c>
      <c r="C30" s="1177">
        <v>1.2987012987012987</v>
      </c>
      <c r="D30" s="1074">
        <v>2</v>
      </c>
      <c r="E30" s="1174">
        <v>7.1428571428571423</v>
      </c>
      <c r="F30" s="1074">
        <v>10</v>
      </c>
      <c r="G30" s="1163">
        <v>35.714285714285715</v>
      </c>
      <c r="I30" s="491" t="s">
        <v>366</v>
      </c>
      <c r="J30" s="1178"/>
      <c r="K30" s="1318">
        <v>0</v>
      </c>
      <c r="L30" s="1066"/>
      <c r="M30" s="1315">
        <v>0</v>
      </c>
      <c r="N30" s="1067"/>
      <c r="O30" s="1314">
        <v>0</v>
      </c>
      <c r="AD30" s="1853"/>
      <c r="AE30" s="1853"/>
      <c r="AF30" s="1853"/>
      <c r="AG30" s="1853"/>
      <c r="AH30" s="242"/>
      <c r="AI30" s="242"/>
    </row>
    <row r="31" spans="1:35" ht="12" customHeight="1" thickBot="1" x14ac:dyDescent="0.3">
      <c r="A31" s="491" t="s">
        <v>406</v>
      </c>
      <c r="B31" s="1175">
        <v>4</v>
      </c>
      <c r="C31" s="1179">
        <v>0.17316017316017315</v>
      </c>
      <c r="D31" s="1075">
        <v>0</v>
      </c>
      <c r="E31" s="1176" t="s">
        <v>495</v>
      </c>
      <c r="F31" s="1075">
        <v>0</v>
      </c>
      <c r="G31" s="1313">
        <v>0</v>
      </c>
      <c r="I31" s="491" t="s">
        <v>406</v>
      </c>
      <c r="J31" s="1180">
        <v>0</v>
      </c>
      <c r="K31" s="1319">
        <v>0</v>
      </c>
      <c r="L31" s="1064">
        <v>1</v>
      </c>
      <c r="M31" s="1320">
        <v>0.59171597633136097</v>
      </c>
      <c r="N31" s="1065">
        <v>4</v>
      </c>
      <c r="O31" s="1313">
        <v>0.60060060060060061</v>
      </c>
      <c r="AD31" s="242"/>
      <c r="AE31" s="242"/>
      <c r="AF31" s="242"/>
      <c r="AG31" s="242"/>
      <c r="AH31" s="242"/>
      <c r="AI31" s="242"/>
    </row>
    <row r="32" spans="1:35" ht="13.8" thickBot="1" x14ac:dyDescent="0.3">
      <c r="A32" s="344" t="s">
        <v>38</v>
      </c>
      <c r="B32" s="649">
        <v>2310</v>
      </c>
      <c r="C32" s="1181">
        <v>100</v>
      </c>
      <c r="D32" s="1182">
        <v>28</v>
      </c>
      <c r="E32" s="1183">
        <v>100</v>
      </c>
      <c r="F32" s="1182">
        <v>474</v>
      </c>
      <c r="G32" s="876">
        <v>100</v>
      </c>
      <c r="I32" s="344" t="s">
        <v>38</v>
      </c>
      <c r="J32" s="1184">
        <v>38</v>
      </c>
      <c r="K32" s="1185">
        <v>100</v>
      </c>
      <c r="L32" s="873">
        <v>169</v>
      </c>
      <c r="M32" s="878">
        <v>100</v>
      </c>
      <c r="N32" s="1186">
        <v>666</v>
      </c>
      <c r="O32" s="876">
        <v>100</v>
      </c>
    </row>
    <row r="34" spans="1:20" x14ac:dyDescent="0.25">
      <c r="A34" s="1538" t="s">
        <v>967</v>
      </c>
      <c r="I34" s="1538" t="s">
        <v>970</v>
      </c>
    </row>
    <row r="36" spans="1:20" x14ac:dyDescent="0.25">
      <c r="T36" t="s">
        <v>76</v>
      </c>
    </row>
    <row r="37" spans="1:20" ht="10.5" customHeight="1" x14ac:dyDescent="0.25"/>
  </sheetData>
  <mergeCells count="8">
    <mergeCell ref="A5:A6"/>
    <mergeCell ref="B5:G5"/>
    <mergeCell ref="I5:I6"/>
    <mergeCell ref="J5:O5"/>
    <mergeCell ref="A19:A20"/>
    <mergeCell ref="B19:G19"/>
    <mergeCell ref="I19:I20"/>
    <mergeCell ref="J19:O19"/>
  </mergeCells>
  <pageMargins left="0.75" right="0.75" top="1" bottom="1" header="0.5" footer="0.5"/>
  <pageSetup paperSize="13" orientation="portrait" verticalDpi="300" r:id="rId1"/>
  <headerFooter alignWithMargins="0"/>
  <ignoredErrors>
    <ignoredError sqref="I3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I 2 m r S i w G / u 6 p A A A A + Q A A A B I A H A B D b 2 5 m a W c v U G F j a 2 F n Z S 5 4 b W w g o h g A K K A U A A A A A A A A A A A A A A A A A A A A A A A A A A A A h Y 9 N D o I w G E S v Q r q n P 4 j G k I + y c O N C E q O J c d t A h U Y o p i 2 W u 7 n w S F 5 B E s W w c z m T N 8 m b 1 + M J 2 d A 2 w V 0 a q z q d I o Y p C q Q u u l L p K k W 9 u 4 R r l H H Y i + I q K h m M s L b J Y F W K a u d u C S H e e + w X u D M V i S h l 5 J z v j k U t W x E q b Z 3 Q h U S / V f l / h T i c P j I 8 w l G M Y 7 p a Y h Z T B m T q I V d 6 x o z K m A K Z l b D p G 9 c b y W s T b g 9 A p g j k e 4 O / A V B L A w Q U A A I A C A A j a a t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2 m r S i i K R 7 g O A A A A E Q A A A B M A H A B G b 3 J t d W x h c y 9 T Z W N 0 a W 9 u M S 5 t I K I Y A C i g F A A A A A A A A A A A A A A A A A A A A A A A A A A A A C t O T S 7 J z M 9 T C I b Q h t Y A U E s B A i 0 A F A A C A A g A I 2 m r S i w G / u 6 p A A A A + Q A A A B I A A A A A A A A A A A A A A A A A A A A A A E N v b m Z p Z y 9 Q Y W N r Y W d l L n h t b F B L A Q I t A B Q A A g A I A C N p q 0 o P y u m r p A A A A O k A A A A T A A A A A A A A A A A A A A A A A P U A A A B b Q 2 9 u d G V u d F 9 U e X B l c 1 0 u e G 1 s U E s B A i 0 A F A A C A A g A I 2 m r S i i K R 7 g O A A A A E Q A A A B M A A A A A A A A A A A A A A A A A 5 g E A A E Z v c m 1 1 b G F z L 1 N l Y 3 R p b 2 4 x L m 1 Q S w U G A A A A A A M A A w D C A A A A Q Q I A A A A A N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I O u X F F 2 O U S 4 5 / d 9 l 6 n J G c A A A A A A I A A A A A A A N m A A D A A A A A E A A A A E M n 0 F t z C Y l e v s S u a R 0 3 g 2 U A A A A A B I A A A K A A A A A Q A A A A + L i J Z W G d 9 L C S A f o i S P U T 7 V A A A A D r w q l X H T 9 W 4 v c V x w Y L D B L l G U G U k J 7 G A 0 v R A f 1 j p 3 Q 0 H l 4 E 8 S 3 T R w x q j b Q Q F G 2 Q 6 S a d o t o Q p J W 0 S 9 l p h H A x p q u o G p O + R z g O 2 a q 8 X P 2 W r F 0 s r R Q A A A B T A Y V P r O J F l f 9 s Z C x L 9 X 7 s z A q Y t Q = = < / D a t a M a s h u p > 
</file>

<file path=customXml/itemProps1.xml><?xml version="1.0" encoding="utf-8"?>
<ds:datastoreItem xmlns:ds="http://schemas.openxmlformats.org/officeDocument/2006/customXml" ds:itemID="{E2A30BB3-D727-4EC7-828A-10CB0CEA8BE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53</vt:i4>
      </vt:variant>
      <vt:variant>
        <vt:lpstr>Imenovani rasponi</vt:lpstr>
      </vt:variant>
      <vt:variant>
        <vt:i4>37</vt:i4>
      </vt:variant>
    </vt:vector>
  </HeadingPairs>
  <TitlesOfParts>
    <vt:vector size="90" baseType="lpstr">
      <vt:lpstr>uvod</vt:lpstr>
      <vt:lpstr>1_opci_pregled</vt:lpstr>
      <vt:lpstr>Pokazatelji</vt:lpstr>
      <vt:lpstr>Struktura</vt:lpstr>
      <vt:lpstr>2_usporedba</vt:lpstr>
      <vt:lpstr>Stan_voz_reg</vt:lpstr>
      <vt:lpstr>3_vrijeme</vt:lpstr>
      <vt:lpstr>4.1_obiljezja</vt:lpstr>
      <vt:lpstr>4.2_ceste</vt:lpstr>
      <vt:lpstr>znacajke</vt:lpstr>
      <vt:lpstr>4.3_4.4_vozila_kolnik</vt:lpstr>
      <vt:lpstr>5_uzroci</vt:lpstr>
      <vt:lpstr>6_nastr_sudionici</vt:lpstr>
      <vt:lpstr>7_vozaci_skrivili</vt:lpstr>
      <vt:lpstr>8_kaznena_djela</vt:lpstr>
      <vt:lpstr>9_prekrsaji</vt:lpstr>
      <vt:lpstr>Prilozi_I_PU_PP</vt:lpstr>
      <vt:lpstr>II_reg_vozaci</vt:lpstr>
      <vt:lpstr>III_reg_vozila</vt:lpstr>
      <vt:lpstr>III_reg_PU</vt:lpstr>
      <vt:lpstr>IV_PU_nesr</vt:lpstr>
      <vt:lpstr>V_mjeseci</vt:lpstr>
      <vt:lpstr>VI_dani</vt:lpstr>
      <vt:lpstr>VII_sati</vt:lpstr>
      <vt:lpstr>VIII_vrste</vt:lpstr>
      <vt:lpstr>IX_znacajke</vt:lpstr>
      <vt:lpstr>X_meteo</vt:lpstr>
      <vt:lpstr>XI_kolnik</vt:lpstr>
      <vt:lpstr>XII_vidljivost</vt:lpstr>
      <vt:lpstr>XIII_vrsta_vozila</vt:lpstr>
      <vt:lpstr>XIV_broj_vozila</vt:lpstr>
      <vt:lpstr>XV_uzroci</vt:lpstr>
      <vt:lpstr>XVI_sudionici</vt:lpstr>
      <vt:lpstr>XVII_dob</vt:lpstr>
      <vt:lpstr>XVIII_pjesaci</vt:lpstr>
      <vt:lpstr>XIX_vozaci</vt:lpstr>
      <vt:lpstr>XX_bicikl</vt:lpstr>
      <vt:lpstr>XXI_moped</vt:lpstr>
      <vt:lpstr>XXII_motocikl</vt:lpstr>
      <vt:lpstr>XXIII_osobna</vt:lpstr>
      <vt:lpstr>XXIV_autobus</vt:lpstr>
      <vt:lpstr>XXV_tramvaj</vt:lpstr>
      <vt:lpstr>XXVI_teretna</vt:lpstr>
      <vt:lpstr>XXVII_traktor</vt:lpstr>
      <vt:lpstr>XXVIII_dob_krivi_vozaci</vt:lpstr>
      <vt:lpstr>XXIX_vozacki_staz</vt:lpstr>
      <vt:lpstr>XXX_vozaci_vozila</vt:lpstr>
      <vt:lpstr>Mladi_vozaci_I_dani</vt:lpstr>
      <vt:lpstr>II_sati</vt:lpstr>
      <vt:lpstr>III_vrste</vt:lpstr>
      <vt:lpstr>IV_uzroci</vt:lpstr>
      <vt:lpstr>V_vrsta_vozila</vt:lpstr>
      <vt:lpstr>VI_alkohol_droga</vt:lpstr>
      <vt:lpstr>VIII_vrste!_Toc108182179</vt:lpstr>
      <vt:lpstr>XIV_broj_vozila!_Toc108182185</vt:lpstr>
      <vt:lpstr>XV_uzroci!_Toc108182187</vt:lpstr>
      <vt:lpstr>XVIII_pjesaci!_Toc108182190</vt:lpstr>
      <vt:lpstr>XX_bicikl!_Toc108182192</vt:lpstr>
      <vt:lpstr>Mladi_vozaci_I_dani!_Toc291584003</vt:lpstr>
      <vt:lpstr>IX_znacajke!_Toc356214970</vt:lpstr>
      <vt:lpstr>X_meteo!_Toc356214971</vt:lpstr>
      <vt:lpstr>XI_kolnik!_Toc356214972</vt:lpstr>
      <vt:lpstr>XII_vidljivost!_Toc356214973</vt:lpstr>
      <vt:lpstr>XIII_vrsta_vozila!_Toc356214974</vt:lpstr>
      <vt:lpstr>XVI_sudionici!_Toc356214977</vt:lpstr>
      <vt:lpstr>XVII_dob!_Toc356214978</vt:lpstr>
      <vt:lpstr>XIX_vozaci!_Toc356214980</vt:lpstr>
      <vt:lpstr>XXI_moped!_Toc356214982</vt:lpstr>
      <vt:lpstr>XXII_motocikl!_Toc356214983</vt:lpstr>
      <vt:lpstr>XXIII_osobna!_Toc356214984</vt:lpstr>
      <vt:lpstr>XXIV_autobus!_Toc356214986</vt:lpstr>
      <vt:lpstr>XXV_tramvaj!_Toc356214987</vt:lpstr>
      <vt:lpstr>XXVI_teretna!_Toc356214988</vt:lpstr>
      <vt:lpstr>XXVII_traktor!_Toc356214990</vt:lpstr>
      <vt:lpstr>XXVIII_dob_krivi_vozaci!_Toc356214991</vt:lpstr>
      <vt:lpstr>XXIX_vozacki_staz!_Toc356214993</vt:lpstr>
      <vt:lpstr>XXX_vozaci_vozila!_Toc356214994</vt:lpstr>
      <vt:lpstr>Mladi_vozaci_I_dani!_Toc356214997</vt:lpstr>
      <vt:lpstr>II_sati!_Toc356214998</vt:lpstr>
      <vt:lpstr>III_vrste!_Toc356214999</vt:lpstr>
      <vt:lpstr>IV_uzroci!_Toc356215000</vt:lpstr>
      <vt:lpstr>V_vrsta_vozila!_Toc356215001</vt:lpstr>
      <vt:lpstr>VI_alkohol_droga!_Toc356215002</vt:lpstr>
      <vt:lpstr>II_reg_vozaci!_Toc450637502</vt:lpstr>
      <vt:lpstr>III_reg_vozila!_Toc450637503</vt:lpstr>
      <vt:lpstr>IV_PU_nesr!_Toc450637504</vt:lpstr>
      <vt:lpstr>V_mjeseci!_Toc450637505</vt:lpstr>
      <vt:lpstr>VI_dani!_Toc450637506</vt:lpstr>
      <vt:lpstr>VII_sati!_Toc450637507</vt:lpstr>
      <vt:lpstr>'2_usporedba'!Podrucje_ispisa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Kozar Vesna</cp:lastModifiedBy>
  <cp:lastPrinted>2023-07-03T11:45:53Z</cp:lastPrinted>
  <dcterms:created xsi:type="dcterms:W3CDTF">2006-02-24T11:19:07Z</dcterms:created>
  <dcterms:modified xsi:type="dcterms:W3CDTF">2024-06-18T13:15:50Z</dcterms:modified>
</cp:coreProperties>
</file>